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292\Desktop\"/>
    </mc:Choice>
  </mc:AlternateContent>
  <bookViews>
    <workbookView xWindow="0" yWindow="0" windowWidth="20490" windowHeight="80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<sst xmlns="http://schemas.openxmlformats.org/spreadsheetml/2006/main" count="1099" uniqueCount="605">
  <si>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</si>
  <si>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</si>
  <si>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</si>
  <si>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</si>
  <si>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</si>
  <si>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</si>
  <si>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</si>
  <si>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</si>
  <si>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</si>
  <si>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</si>
  <si>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</si>
  <si>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</si>
  <si>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</si>
  <si>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</si>
  <si>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</si>
  <si>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</si>
  <si>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</si>
  <si>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</si>
  <si>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</si>
  <si>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</si>
  <si>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</si>
  <si>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</si>
  <si>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</si>
  <si>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</si>
  <si>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</si>
  <si>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</si>
  <si>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</si>
  <si>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</si>
  <si>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</si>
  <si>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</si>
  <si>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</si>
  <si>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</si>
  <si>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</si>
  <si>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</si>
  <si>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</si>
  <si>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</si>
  <si>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</si>
  <si>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</si>
  <si>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</si>
  <si>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</si>
  <si>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</si>
  <si>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</si>
  <si>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</si>
  <si>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</si>
  <si>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</si>
  <si>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</si>
  <si>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</si>
  <si>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</si>
  <si>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</si>
  <si>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</si>
  <si>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</si>
  <si>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</si>
  <si>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</si>
  <si>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</si>
  <si>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</si>
  <si>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</si>
  <si>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</si>
  <si>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</si>
  <si>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</si>
  <si>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</si>
  <si>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</si>
  <si>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</si>
  <si>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</si>
  <si>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</si>
  <si>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</si>
  <si>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</si>
  <si>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</si>
  <si>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</si>
  <si>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</si>
  <si>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</si>
  <si>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</si>
  <si>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</si>
  <si>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</si>
  <si>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</si>
  <si>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</si>
  <si>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</si>
  <si>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</si>
  <si>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</si>
  <si>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</si>
  <si>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</si>
  <si>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</si>
  <si>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</si>
  <si>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</si>
  <si>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</si>
  <si>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</si>
  <si>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</si>
  <si>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</si>
  <si>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</si>
  <si>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</si>
  <si>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</si>
  <si>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</si>
  <si>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</si>
  <si>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</si>
  <si>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</si>
  <si>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</si>
  <si>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</si>
  <si>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</si>
  <si>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</si>
  <si>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高取町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</si>
  <si>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</si>
  <si>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</si>
  <si>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</si>
  <si>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</si>
  <si>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</si>
  <si>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</si>
  <si>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</si>
  <si>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</si>
  <si>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</si>
  <si>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</si>
  <si>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</si>
  <si>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</si>
  <si>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</si>
  <si>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</si>
  <si>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</si>
  <si>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</si>
  <si>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</si>
  <si>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</si>
  <si>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</si>
  <si>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</si>
  <si>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</si>
  <si>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</si>
  <si>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</si>
  <si>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</si>
  <si>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</si>
  <si>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</si>
  <si>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</si>
  <si>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</si>
  <si>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</si>
  <si>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</si>
  <si>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</si>
  <si>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</si>
  <si>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</si>
  <si>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</si>
  <si>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</si>
  <si>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</si>
  <si>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</si>
  <si>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</si>
  <si>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</si>
  <si>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</si>
  <si>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</si>
  <si>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</si>
  <si>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</si>
  <si>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</si>
  <si>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</si>
  <si>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</si>
  <si>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</si>
  <si>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</si>
  <si>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</si>
  <si>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</si>
  <si>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</si>
  <si>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</si>
  <si>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</si>
  <si>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</si>
  <si>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</si>
  <si>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</si>
  <si>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</si>
  <si>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</si>
  <si>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</si>
  <si>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</si>
  <si>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</si>
  <si>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</si>
  <si>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</si>
  <si>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</si>
  <si>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</si>
  <si>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</si>
  <si>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</si>
  <si>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</si>
  <si>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</si>
  <si>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</si>
  <si>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</si>
  <si>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</si>
  <si>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</si>
  <si>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</si>
  <si>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</si>
  <si>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</si>
  <si>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</si>
  <si>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</si>
  <si>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</si>
  <si>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</si>
  <si>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</si>
  <si>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</si>
  <si>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</si>
  <si>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</si>
  <si>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</si>
  <si>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</si>
  <si>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</si>
  <si>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</si>
  <si>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</si>
  <si>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</si>
  <si>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</si>
  <si>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</si>
  <si>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</si>
  <si>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</si>
  <si>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</si>
  <si>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</si>
  <si>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</si>
  <si>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</si>
  <si>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</si>
  <si>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</si>
  <si>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</si>
  <si>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</si>
  <si>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</si>
  <si>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</si>
  <si>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</si>
  <si>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</si>
  <si>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</si>
  <si>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</si>
  <si>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</si>
  <si>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</si>
  <si>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</si>
  <si>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</si>
  <si>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</si>
  <si>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</si>
  <si>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</si>
  <si>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奈良県高取町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</si>
  <si>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</si>
  <si>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</si>
  <si>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</si>
  <si>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</si>
  <si>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</si>
  <si>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</si>
  <si>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</si>
  <si>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</si>
  <si>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</si>
  <si>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</si>
  <si>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</si>
  <si>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</si>
  <si>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</si>
  <si>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</si>
  <si>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</si>
  <si>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</si>
  <si>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</si>
  <si>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</si>
  <si>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</si>
  <si>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</si>
  <si>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</si>
  <si>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</si>
  <si>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</si>
  <si>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</si>
  <si>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</si>
  <si>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</si>
  <si>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</si>
  <si>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</si>
  <si>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</si>
  <si>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</si>
  <si>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</si>
  <si>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</si>
  <si>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</si>
  <si>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</si>
  <si>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</si>
  <si>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</si>
  <si>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</si>
  <si>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</si>
  <si>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</si>
  <si>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</si>
  <si>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</si>
  <si>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</si>
  <si>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</si>
  <si>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</si>
  <si>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</si>
  <si>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</si>
  <si>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</si>
  <si>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</si>
  <si>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</si>
  <si>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</si>
  <si>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</si>
  <si>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</si>
  <si>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</si>
  <si>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</si>
  <si>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</si>
  <si>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</si>
  <si>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</si>
  <si>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</si>
  <si>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</si>
  <si>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</si>
  <si>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</si>
  <si>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</si>
  <si>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</si>
  <si>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</si>
  <si>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</si>
  <si>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</si>
  <si>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</si>
  <si>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</si>
  <si>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</si>
  <si>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</si>
  <si>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</si>
  <si>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</si>
  <si>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</si>
  <si>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</si>
  <si>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</si>
  <si>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</si>
  <si>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</si>
  <si>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</si>
  <si>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</si>
  <si>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</si>
  <si>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</si>
  <si>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</si>
  <si>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</si>
  <si>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</si>
  <si>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</si>
  <si>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</si>
  <si>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</si>
  <si>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</si>
  <si>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</si>
  <si>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</si>
  <si>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</si>
  <si>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</si>
  <si>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</si>
  <si>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</si>
  <si>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</si>
  <si>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</si>
  <si>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</si>
  <si>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</si>
  <si>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</si>
  <si>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</si>
  <si>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</si>
  <si>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</si>
  <si>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</si>
  <si>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</si>
  <si>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</si>
  <si>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</si>
  <si>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</si>
  <si>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</si>
  <si>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</si>
  <si>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</si>
  <si>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</si>
  <si>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</si>
  <si>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</si>
  <si>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</si>
  <si>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</si>
  <si>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</si>
  <si>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</si>
  <si>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</si>
  <si>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</si>
  <si>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</si>
  <si>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</si>
  <si>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</si>
  <si>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</si>
  <si>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</si>
  <si>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</si>
  <si>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</si>
  <si>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</si>
  <si>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</si>
  <si>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</si>
  <si>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</si>
  <si>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</si>
  <si>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</si>
  <si>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</si>
  <si>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</si>
  <si>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</si>
  <si>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</si>
  <si>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</si>
  <si>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</si>
  <si>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</si>
  <si>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</si>
  <si>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</si>
  <si>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</si>
  <si>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</si>
  <si>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</si>
  <si>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</si>
  <si>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</si>
  <si>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</si>
  <si>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</si>
  <si>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</si>
  <si>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</si>
  <si>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</si>
  <si>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</si>
  <si>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</si>
  <si>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奈良県高取町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</si>
  <si>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</si>
  <si>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</si>
  <si>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</si>
  <si>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</si>
  <si>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</si>
  <si>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</si>
  <si>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</si>
  <si>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</si>
  <si>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</si>
  <si>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</si>
  <si>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</si>
  <si>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</si>
  <si>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</si>
  <si>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</si>
  <si>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</si>
  <si>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</si>
  <si>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</si>
  <si>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</si>
  <si>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</si>
  <si>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</si>
  <si>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</si>
  <si>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</si>
  <si>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</si>
  <si>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</si>
  <si>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</si>
  <si>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</si>
  <si>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</si>
  <si>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</si>
  <si>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</si>
  <si>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</si>
  <si>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</si>
  <si>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</si>
  <si>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</si>
  <si>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</si>
  <si>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</si>
  <si>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</si>
  <si>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</si>
  <si>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</si>
  <si>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</si>
  <si>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</si>
  <si>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</si>
  <si>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</si>
  <si>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</si>
  <si>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</si>
  <si>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</si>
  <si>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</si>
  <si>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</si>
  <si>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</si>
  <si>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</si>
  <si>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</si>
  <si>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</si>
  <si>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</si>
  <si>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</si>
  <si>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</si>
  <si>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</si>
  <si>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</si>
  <si>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</si>
  <si>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</si>
  <si>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</si>
  <si>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</si>
  <si>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</si>
  <si>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</si>
  <si>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</si>
  <si>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</si>
  <si>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</si>
  <si>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</si>
  <si>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</si>
  <si>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</si>
  <si>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</si>
  <si>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</si>
  <si>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</si>
  <si>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</si>
  <si>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</si>
  <si>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</si>
  <si>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</si>
  <si>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</si>
  <si>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</si>
  <si>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</si>
  <si>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</si>
  <si>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</si>
  <si>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</si>
  <si>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</si>
  <si>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</si>
  <si>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</si>
  <si>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</si>
  <si>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</si>
  <si>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</si>
  <si>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</si>
  <si>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</si>
  <si>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</si>
  <si>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</si>
  <si>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</si>
  <si>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</si>
  <si>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</si>
  <si>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</si>
  <si>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</si>
  <si>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</si>
  <si>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</si>
  <si>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</si>
  <si>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</si>
  <si>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</si>
  <si>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</si>
  <si>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</si>
  <si>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</si>
  <si>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</si>
  <si>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</si>
  <si>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</si>
  <si>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</si>
  <si>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</si>
  <si>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</si>
  <si>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</si>
  <si>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</si>
  <si>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</si>
  <si>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</si>
  <si>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</si>
  <si>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</si>
  <si>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</si>
  <si>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</si>
  <si>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</si>
  <si>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</si>
  <si>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</si>
  <si>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</si>
  <si>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</si>
  <si>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</si>
  <si>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</si>
  <si>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</si>
  <si>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</si>
  <si>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</si>
  <si>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</si>
  <si>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</si>
  <si>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</si>
  <si>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</si>
  <si>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</si>
  <si>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</si>
  <si>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</si>
  <si>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</si>
  <si>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</si>
  <si>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</si>
  <si>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</si>
  <si>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</si>
  <si>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</si>
  <si>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</si>
  <si>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</si>
  <si>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</si>
  <si>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</si>
  <si>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</si>
  <si>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</si>
  <si>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</si>
  <si>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</si>
  <si>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</si>
  <si>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</si>
  <si>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</si>
  <si>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</si>
  <si>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</si>
  <si>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</si>
  <si>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</si>
  <si>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</si>
  <si>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</si>
  <si>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</si>
  <si>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</si>
  <si>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</si>
  <si>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</si>
  <si>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</si>
  <si>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</si>
  <si>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</si>
  <si>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</si>
  <si>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</si>
  <si>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</si>
  <si>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</si>
  <si>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</si>
  <si>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</si>
  <si>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</si>
  <si>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</si>
  <si>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</si>
  <si>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</si>
  <si>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</si>
  <si>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</si>
  <si>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</si>
  <si>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</si>
  <si>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</si>
  <si>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</si>
  <si>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</si>
  <si>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</si>
  <si>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</si>
  <si>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</si>
  <si>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</si>
  <si>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2.15</t>
  </si>
  <si>
    <t>▲ 1.60</t>
  </si>
  <si>
    <t>▲ 3.26</t>
  </si>
  <si>
    <t>▲ 1.48</t>
  </si>
  <si>
    <t>水道事業会計</t>
  </si>
  <si>
    <t>国民健康保険特別会計</t>
  </si>
  <si>
    <t>一般会計</t>
  </si>
  <si>
    <t>下水道事業特別会計</t>
  </si>
  <si>
    <t>介護保険特別会計</t>
  </si>
  <si>
    <t>後期高齢者医療特別会計</t>
  </si>
  <si>
    <t>学校給食特別会計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</si>
  <si>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</si>
  <si>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</si>
  <si>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</si>
  <si>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</si>
  <si>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</si>
  <si>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</si>
  <si>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</si>
  <si>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</si>
  <si>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12"/>
  </si>
  <si>
    <t>ふるさと応援基金</t>
    <rPh sb="4" eb="6">
      <t>オウエン</t>
    </rPh>
    <rPh sb="6" eb="8">
      <t>キキン</t>
    </rPh>
    <phoneticPr fontId="12"/>
  </si>
  <si>
    <t>善意基金</t>
    <rPh sb="0" eb="2">
      <t>ゼンイ</t>
    </rPh>
    <rPh sb="2" eb="4">
      <t>キキン</t>
    </rPh>
    <phoneticPr fontId="12"/>
  </si>
  <si>
    <t>高取町土地開発公社</t>
    <rPh sb="0" eb="3">
      <t>タ</t>
    </rPh>
    <rPh sb="3" eb="5">
      <t>トチ</t>
    </rPh>
    <rPh sb="5" eb="7">
      <t>カイハツ</t>
    </rPh>
    <rPh sb="7" eb="9">
      <t>コウシャ</t>
    </rPh>
    <phoneticPr fontId="2"/>
  </si>
  <si>
    <t>-</t>
    <phoneticPr fontId="2"/>
  </si>
  <si>
    <t>-</t>
    <phoneticPr fontId="2"/>
  </si>
  <si>
    <t>-</t>
    <phoneticPr fontId="2"/>
  </si>
  <si>
    <t>奈良県市町村総合事務組合</t>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</si>
  <si>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</si>
  <si>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</si>
  <si>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</si>
  <si>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</si>
  <si>
    <t>奈良県広域消防組合</t>
    <rPh sb="0" eb="3">
      <t>ナラケン</t>
    </rPh>
    <rPh sb="3" eb="5">
      <t>コウイキ</t>
    </rPh>
    <rPh sb="5" eb="7">
      <t>ショウボウ</t>
    </rPh>
    <rPh sb="7" eb="9">
      <t>クミアイ</t>
    </rPh>
    <phoneticPr fontId="2"/>
  </si>
  <si>
    <t>-</t>
    <phoneticPr fontId="2"/>
  </si>
  <si>
    <t>高齢者福祉基金</t>
    <phoneticPr fontId="2"/>
  </si>
  <si>
    <t>森林環境譲与税基金</t>
    <rPh sb="0" eb="2">
      <t>シンリン</t>
    </rPh>
    <rPh sb="2" eb="4">
      <t>カンキョウ</t>
    </rPh>
    <rPh sb="4" eb="6">
      <t>ジョウヨ</t>
    </rPh>
    <rPh sb="6" eb="7">
      <t>ゼイ</t>
    </rPh>
    <rPh sb="7" eb="9">
      <t>キキン</t>
    </rPh>
    <phoneticPr fontId="1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</si>
  <si>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</si>
  <si>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</si>
  <si>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</si>
  <si>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</si>
  <si>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有形固定資産減価償却率が比較的高水準でありながら、将来負担比率も高い数値であり、老朽化が進む施設の整備等を、計画的に実施していく。</t>
    <rPh sb="0" eb="2">
      <t>ユウケイ</t>
    </rPh>
    <rPh sb="2" eb="4">
      <t>コテイ</t>
    </rPh>
    <rPh sb="4" eb="6">
      <t>シサン</t>
    </rPh>
    <rPh sb="6" eb="8">
      <t>ゲンカ</t>
    </rPh>
    <rPh sb="8" eb="10">
      <t>ショウキャク</t>
    </rPh>
    <rPh sb="10" eb="11">
      <t>リツ</t>
    </rPh>
    <rPh sb="12" eb="15">
      <t>ヒカクテキ</t>
    </rPh>
    <rPh sb="15" eb="18">
      <t>コウスイジュン</t>
    </rPh>
    <rPh sb="25" eb="27">
      <t>ショウライ</t>
    </rPh>
    <rPh sb="27" eb="29">
      <t>フタン</t>
    </rPh>
    <rPh sb="29" eb="31">
      <t>ヒリツ</t>
    </rPh>
    <rPh sb="32" eb="33">
      <t>タカ</t>
    </rPh>
    <rPh sb="34" eb="36">
      <t>スウチ</t>
    </rPh>
    <rPh sb="40" eb="43">
      <t>ロウキュウカ</t>
    </rPh>
    <rPh sb="44" eb="45">
      <t>スス</t>
    </rPh>
    <rPh sb="46" eb="48">
      <t>シセツ</t>
    </rPh>
    <rPh sb="49" eb="52">
      <t>セイビナド</t>
    </rPh>
    <rPh sb="54" eb="57">
      <t>ケイカクテキ</t>
    </rPh>
    <rPh sb="58" eb="60">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</si>
  <si>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</si>
  <si>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</si>
  <si>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</si>
  <si>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</si>
  <si>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</si>
  <si>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</si>
  <si>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は改善傾向にある。将来負担比率については、将来負担額に含まれる一般会計等に係る地方債の現在高が、新規事業の抑制に伴う新発債の減少や借換債の発行に伴い減少している事が改善に寄与している。また、充当可能財源等を増加させるため、減債基金への基金積立等を努める。実質公債費比率については、元利償還金等に含まれる債務負担行為に基づく支出額において、土地開発公社における債務負担が大きく占めている。　また、過去に行なった過剰な大規模事業の既発債の償還が徐々に終了しているものの、未だ元利償還金は高い状況である。しかし、新規事業の抑制により新発債の発行が減少したことにより年々比率が改善しており、今後も引き続き、借換債の発行や民間資金の繰上償還や新規事業の総点検により公債費の抑制を図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</si>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</sst>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4031-4B89-8B8F-3E53E9065A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60319</c:v>
                </c:pt>
                <c:pt idx="1">
                  <c:v>47539</c:v>
                </c:pt>
                <c:pt idx="2">
                  <c:v>64314</c:v>
                </c:pt>
                <c:pt idx="3">
                  <c:v>44924</c:v>
                </c:pt>
                <c:pt idx="4">
                  <c:v>48853</c:v>
                </c:pt>
              </c:numCache>
            </c:numRef>
          </c:val>
          <c:smooth val="0"/>
          <c:extLst xmlns:c16r2="http://schemas.microsoft.com/office/drawing/2015/06/chart">
            <c:ext xmlns:c16="http://schemas.microsoft.com/office/drawing/2014/chart" uri="{C3380CC4-5D6E-409C-BE32-E72D297353CC}">
              <c16:uniqueId val="{00000001-4031-4B89-8B8F-3E53E9065A09}"/>
            </c:ext>
          </c:extLst>
        </c:ser>
        <c:dLbls>
          <c:showLegendKey val="0"/>
          <c:showVal val="0"/>
          <c:showCatName val="0"/>
          <c:showSerName val="0"/>
          <c:showPercent val="0"/>
          <c:showBubbleSize val="0"/>
        </c:dLbls>
        <c:marker val="1"/>
        <c:smooth val="0"/>
        <c:axId val="301412528"/>
        <c:axId val="301413312"/>
      </c:lineChart>
      <c:catAx>
        <c:axId val="301412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413312"/>
        <c:crosses val="autoZero"/>
        <c:auto val="1"/>
        <c:lblAlgn val="ctr"/>
        <c:lblOffset val="100"/>
        <c:tickLblSkip val="1"/>
        <c:tickMarkSkip val="1"/>
        <c:noMultiLvlLbl val="0"/>
      </c:catAx>
      <c:valAx>
        <c:axId val="3014133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412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14.29</c:v>
                </c:pt>
                <c:pt idx="1">
                  <c:v>12.72</c:v>
                </c:pt>
                <c:pt idx="2">
                  <c:v>11.17</c:v>
                </c:pt>
                <c:pt idx="3">
                  <c:v>7.56</c:v>
                </c:pt>
                <c:pt idx="4">
                  <c:v>1.7</c:v>
                </c:pt>
              </c:numCache>
            </c:numRef>
          </c:val>
          <c:extLst xmlns:c16r2="http://schemas.microsoft.com/office/drawing/2015/06/chart">
            <c:ext xmlns:c16="http://schemas.microsoft.com/office/drawing/2014/chart" uri="{C3380CC4-5D6E-409C-BE32-E72D297353CC}">
              <c16:uniqueId val="{00000000-FF4F-4E40-B3A2-D990D3A3D8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17.16</c:v>
                </c:pt>
                <c:pt idx="1">
                  <c:v>17.34</c:v>
                </c:pt>
                <c:pt idx="2">
                  <c:v>17.5</c:v>
                </c:pt>
                <c:pt idx="3">
                  <c:v>17.89</c:v>
                </c:pt>
                <c:pt idx="4">
                  <c:v>21.64</c:v>
                </c:pt>
              </c:numCache>
            </c:numRef>
          </c:val>
          <c:extLst xmlns:c16r2="http://schemas.microsoft.com/office/drawing/2015/06/chart">
            <c:ext xmlns:c16="http://schemas.microsoft.com/office/drawing/2014/chart" uri="{C3380CC4-5D6E-409C-BE32-E72D297353CC}">
              <c16:uniqueId val="{00000001-FF4F-4E40-B3A2-D990D3A3D827}"/>
            </c:ext>
          </c:extLst>
        </c:ser>
        <c:dLbls>
          <c:showLegendKey val="0"/>
          <c:showVal val="0"/>
          <c:showCatName val="0"/>
          <c:showSerName val="0"/>
          <c:showPercent val="0"/>
          <c:showBubbleSize val="0"/>
        </c:dLbls>
        <c:gapWidth val="250"/>
        <c:overlap val="100"/>
        <c:axId val="301415272"/>
        <c:axId val="301415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7.59</c:v>
                </c:pt>
                <c:pt idx="1">
                  <c:v>-2.15</c:v>
                </c:pt>
                <c:pt idx="2">
                  <c:v>-1.6</c:v>
                </c:pt>
                <c:pt idx="3">
                  <c:v>-3.26</c:v>
                </c:pt>
                <c:pt idx="4">
                  <c:v>-1.48</c:v>
                </c:pt>
              </c:numCache>
            </c:numRef>
          </c:val>
          <c:smooth val="0"/>
          <c:extLst xmlns:c16r2="http://schemas.microsoft.com/office/drawing/2015/06/chart">
            <c:ext xmlns:c16="http://schemas.microsoft.com/office/drawing/2014/chart" uri="{C3380CC4-5D6E-409C-BE32-E72D297353CC}">
              <c16:uniqueId val="{00000002-FF4F-4E40-B3A2-D990D3A3D827}"/>
            </c:ext>
          </c:extLst>
        </c:ser>
        <c:dLbls>
          <c:showLegendKey val="0"/>
          <c:showVal val="0"/>
          <c:showCatName val="0"/>
          <c:showSerName val="0"/>
          <c:showPercent val="0"/>
          <c:showBubbleSize val="0"/>
        </c:dLbls>
        <c:marker val="1"/>
        <c:smooth val="0"/>
        <c:axId val="301415272"/>
        <c:axId val="301415664"/>
      </c:lineChart>
      <c:catAx>
        <c:axId val="30141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1415664"/>
        <c:crosses val="autoZero"/>
        <c:auto val="1"/>
        <c:lblAlgn val="ctr"/>
        <c:lblOffset val="100"/>
        <c:tickLblSkip val="1"/>
        <c:tickMarkSkip val="1"/>
        <c:noMultiLvlLbl val="0"/>
      </c:catAx>
      <c:valAx>
        <c:axId val="30141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415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75F-48D8-9EF8-DE824A0A65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75F-48D8-9EF8-DE824A0A65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75F-48D8-9EF8-DE824A0A65F2}"/>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75F-48D8-9EF8-DE824A0A65F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775F-48D8-9EF8-DE824A0A65F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0.14000000000000001</c:v>
                </c:pt>
                <c:pt idx="4">
                  <c:v>#N/A</c:v>
                </c:pt>
                <c:pt idx="5">
                  <c:v>0.68</c:v>
                </c:pt>
                <c:pt idx="6">
                  <c:v>#N/A</c:v>
                </c:pt>
                <c:pt idx="7">
                  <c:v>0.7</c:v>
                </c:pt>
                <c:pt idx="8">
                  <c:v>#N/A</c:v>
                </c:pt>
                <c:pt idx="9">
                  <c:v>7.0000000000000007E-2</c:v>
                </c:pt>
              </c:numCache>
            </c:numRef>
          </c:val>
          <c:extLst xmlns:c16r2="http://schemas.microsoft.com/office/drawing/2015/06/chart">
            <c:ext xmlns:c16="http://schemas.microsoft.com/office/drawing/2014/chart" uri="{C3380CC4-5D6E-409C-BE32-E72D297353CC}">
              <c16:uniqueId val="{00000005-775F-48D8-9EF8-DE824A0A65F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0.23</c:v>
                </c:pt>
              </c:numCache>
            </c:numRef>
          </c:val>
          <c:extLst xmlns:c16r2="http://schemas.microsoft.com/office/drawing/2015/06/chart">
            <c:ext xmlns:c16="http://schemas.microsoft.com/office/drawing/2014/chart" uri="{C3380CC4-5D6E-409C-BE32-E72D297353CC}">
              <c16:uniqueId val="{00000006-775F-48D8-9EF8-DE824A0A65F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14.26</c:v>
                </c:pt>
                <c:pt idx="2">
                  <c:v>#N/A</c:v>
                </c:pt>
                <c:pt idx="3">
                  <c:v>12.7</c:v>
                </c:pt>
                <c:pt idx="4">
                  <c:v>#N/A</c:v>
                </c:pt>
                <c:pt idx="5">
                  <c:v>11.17</c:v>
                </c:pt>
                <c:pt idx="6">
                  <c:v>#N/A</c:v>
                </c:pt>
                <c:pt idx="7">
                  <c:v>7.55</c:v>
                </c:pt>
                <c:pt idx="8">
                  <c:v>#N/A</c:v>
                </c:pt>
                <c:pt idx="9">
                  <c:v>1.69</c:v>
                </c:pt>
              </c:numCache>
            </c:numRef>
          </c:val>
          <c:extLst xmlns:c16r2="http://schemas.microsoft.com/office/drawing/2015/06/chart">
            <c:ext xmlns:c16="http://schemas.microsoft.com/office/drawing/2014/chart" uri="{C3380CC4-5D6E-409C-BE32-E72D297353CC}">
              <c16:uniqueId val="{00000007-775F-48D8-9EF8-DE824A0A65F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2.69</c:v>
                </c:pt>
                <c:pt idx="2">
                  <c:v>#N/A</c:v>
                </c:pt>
                <c:pt idx="3">
                  <c:v>2.15</c:v>
                </c:pt>
                <c:pt idx="4">
                  <c:v>#N/A</c:v>
                </c:pt>
                <c:pt idx="5">
                  <c:v>1.2</c:v>
                </c:pt>
                <c:pt idx="6">
                  <c:v>#N/A</c:v>
                </c:pt>
                <c:pt idx="7">
                  <c:v>2.71</c:v>
                </c:pt>
                <c:pt idx="8">
                  <c:v>#N/A</c:v>
                </c:pt>
                <c:pt idx="9">
                  <c:v>2.77</c:v>
                </c:pt>
              </c:numCache>
            </c:numRef>
          </c:val>
          <c:extLst xmlns:c16r2="http://schemas.microsoft.com/office/drawing/2015/06/chart">
            <c:ext xmlns:c16="http://schemas.microsoft.com/office/drawing/2014/chart" uri="{C3380CC4-5D6E-409C-BE32-E72D297353CC}">
              <c16:uniqueId val="{00000008-775F-48D8-9EF8-DE824A0A65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13.48</c:v>
                </c:pt>
                <c:pt idx="2">
                  <c:v>#N/A</c:v>
                </c:pt>
                <c:pt idx="3">
                  <c:v>13.22</c:v>
                </c:pt>
                <c:pt idx="4">
                  <c:v>#N/A</c:v>
                </c:pt>
                <c:pt idx="5">
                  <c:v>13.44</c:v>
                </c:pt>
                <c:pt idx="6">
                  <c:v>#N/A</c:v>
                </c:pt>
                <c:pt idx="7">
                  <c:v>14.45</c:v>
                </c:pt>
                <c:pt idx="8">
                  <c:v>#N/A</c:v>
                </c:pt>
                <c:pt idx="9">
                  <c:v>14.11</c:v>
                </c:pt>
              </c:numCache>
            </c:numRef>
          </c:val>
          <c:extLst xmlns:c16r2="http://schemas.microsoft.com/office/drawing/2015/06/chart">
            <c:ext xmlns:c16="http://schemas.microsoft.com/office/drawing/2014/chart" uri="{C3380CC4-5D6E-409C-BE32-E72D297353CC}">
              <c16:uniqueId val="{00000009-775F-48D8-9EF8-DE824A0A65F2}"/>
            </c:ext>
          </c:extLst>
        </c:ser>
        <c:dLbls>
          <c:showLegendKey val="0"/>
          <c:showVal val="0"/>
          <c:showCatName val="0"/>
          <c:showSerName val="0"/>
          <c:showPercent val="0"/>
          <c:showBubbleSize val="0"/>
        </c:dLbls>
        <c:gapWidth val="150"/>
        <c:overlap val="100"/>
        <c:axId val="301416448"/>
        <c:axId val="301416840"/>
      </c:barChart>
      <c:catAx>
        <c:axId val="30141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416840"/>
        <c:crosses val="autoZero"/>
        <c:auto val="1"/>
        <c:lblAlgn val="ctr"/>
        <c:lblOffset val="100"/>
        <c:tickLblSkip val="1"/>
        <c:tickMarkSkip val="1"/>
        <c:noMultiLvlLbl val="0"/>
      </c:catAx>
      <c:valAx>
        <c:axId val="30141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416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355</c:v>
                </c:pt>
                <c:pt idx="5">
                  <c:v>340</c:v>
                </c:pt>
                <c:pt idx="8">
                  <c:v>346</c:v>
                </c:pt>
                <c:pt idx="11">
                  <c:v>331</c:v>
                </c:pt>
                <c:pt idx="14">
                  <c:v>317</c:v>
                </c:pt>
              </c:numCache>
            </c:numRef>
          </c:val>
          <c:extLst xmlns:c16r2="http://schemas.microsoft.com/office/drawing/2015/06/chart">
            <c:ext xmlns:c16="http://schemas.microsoft.com/office/drawing/2014/chart" uri="{C3380CC4-5D6E-409C-BE32-E72D297353CC}">
              <c16:uniqueId val="{00000000-2ADD-41DF-BB7E-12887D0B3A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ADD-41DF-BB7E-12887D0B3A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13</c:v>
                </c:pt>
                <c:pt idx="6">
                  <c:v>12</c:v>
                </c:pt>
                <c:pt idx="9">
                  <c:v>11</c:v>
                </c:pt>
                <c:pt idx="12">
                  <c:v>3</c:v>
                </c:pt>
              </c:numCache>
            </c:numRef>
          </c:val>
          <c:extLst xmlns:c16r2="http://schemas.microsoft.com/office/drawing/2015/06/chart">
            <c:ext xmlns:c16="http://schemas.microsoft.com/office/drawing/2014/chart" uri="{C3380CC4-5D6E-409C-BE32-E72D297353CC}">
              <c16:uniqueId val="{00000002-2ADD-41DF-BB7E-12887D0B3A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29</c:v>
                </c:pt>
                <c:pt idx="6">
                  <c:v>31</c:v>
                </c:pt>
                <c:pt idx="9">
                  <c:v>31</c:v>
                </c:pt>
                <c:pt idx="12">
                  <c:v>13</c:v>
                </c:pt>
              </c:numCache>
            </c:numRef>
          </c:val>
          <c:extLst xmlns:c16r2="http://schemas.microsoft.com/office/drawing/2015/06/chart">
            <c:ext xmlns:c16="http://schemas.microsoft.com/office/drawing/2014/chart" uri="{C3380CC4-5D6E-409C-BE32-E72D297353CC}">
              <c16:uniqueId val="{00000003-2ADD-41DF-BB7E-12887D0B3A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60</c:v>
                </c:pt>
                <c:pt idx="3">
                  <c:v>61</c:v>
                </c:pt>
                <c:pt idx="6">
                  <c:v>73</c:v>
                </c:pt>
                <c:pt idx="9">
                  <c:v>80</c:v>
                </c:pt>
                <c:pt idx="12">
                  <c:v>73</c:v>
                </c:pt>
              </c:numCache>
            </c:numRef>
          </c:val>
          <c:extLst xmlns:c16r2="http://schemas.microsoft.com/office/drawing/2015/06/chart">
            <c:ext xmlns:c16="http://schemas.microsoft.com/office/drawing/2014/chart" uri="{C3380CC4-5D6E-409C-BE32-E72D297353CC}">
              <c16:uniqueId val="{00000004-2ADD-41DF-BB7E-12887D0B3A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DD-41DF-BB7E-12887D0B3A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DD-41DF-BB7E-12887D0B3A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417</c:v>
                </c:pt>
                <c:pt idx="3">
                  <c:v>425</c:v>
                </c:pt>
                <c:pt idx="6">
                  <c:v>401</c:v>
                </c:pt>
                <c:pt idx="9">
                  <c:v>402</c:v>
                </c:pt>
                <c:pt idx="12">
                  <c:v>413</c:v>
                </c:pt>
              </c:numCache>
            </c:numRef>
          </c:val>
          <c:extLst xmlns:c16r2="http://schemas.microsoft.com/office/drawing/2015/06/chart">
            <c:ext xmlns:c16="http://schemas.microsoft.com/office/drawing/2014/chart" uri="{C3380CC4-5D6E-409C-BE32-E72D297353CC}">
              <c16:uniqueId val="{00000007-2ADD-41DF-BB7E-12887D0B3AEC}"/>
            </c:ext>
          </c:extLst>
        </c:ser>
        <c:dLbls>
          <c:showLegendKey val="0"/>
          <c:showVal val="0"/>
          <c:showCatName val="0"/>
          <c:showSerName val="0"/>
          <c:showPercent val="0"/>
          <c:showBubbleSize val="0"/>
        </c:dLbls>
        <c:gapWidth val="100"/>
        <c:overlap val="100"/>
        <c:axId val="301418016"/>
        <c:axId val="301418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163</c:v>
                </c:pt>
                <c:pt idx="2">
                  <c:v>#N/A</c:v>
                </c:pt>
                <c:pt idx="3">
                  <c:v>#N/A</c:v>
                </c:pt>
                <c:pt idx="4">
                  <c:v>188</c:v>
                </c:pt>
                <c:pt idx="5">
                  <c:v>#N/A</c:v>
                </c:pt>
                <c:pt idx="6">
                  <c:v>#N/A</c:v>
                </c:pt>
                <c:pt idx="7">
                  <c:v>171</c:v>
                </c:pt>
                <c:pt idx="8">
                  <c:v>#N/A</c:v>
                </c:pt>
                <c:pt idx="9">
                  <c:v>#N/A</c:v>
                </c:pt>
                <c:pt idx="10">
                  <c:v>193</c:v>
                </c:pt>
                <c:pt idx="11">
                  <c:v>#N/A</c:v>
                </c:pt>
                <c:pt idx="12">
                  <c:v>#N/A</c:v>
                </c:pt>
                <c:pt idx="13">
                  <c:v>185</c:v>
                </c:pt>
                <c:pt idx="14">
                  <c:v>#N/A</c:v>
                </c:pt>
              </c:numCache>
            </c:numRef>
          </c:val>
          <c:smooth val="0"/>
          <c:extLst xmlns:c16r2="http://schemas.microsoft.com/office/drawing/2015/06/chart">
            <c:ext xmlns:c16="http://schemas.microsoft.com/office/drawing/2014/chart" uri="{C3380CC4-5D6E-409C-BE32-E72D297353CC}">
              <c16:uniqueId val="{00000008-2ADD-41DF-BB7E-12887D0B3AEC}"/>
            </c:ext>
          </c:extLst>
        </c:ser>
        <c:dLbls>
          <c:showLegendKey val="0"/>
          <c:showVal val="0"/>
          <c:showCatName val="0"/>
          <c:showSerName val="0"/>
          <c:showPercent val="0"/>
          <c:showBubbleSize val="0"/>
        </c:dLbls>
        <c:marker val="1"/>
        <c:smooth val="0"/>
        <c:axId val="301418016"/>
        <c:axId val="301418408"/>
      </c:lineChart>
      <c:catAx>
        <c:axId val="3014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418408"/>
        <c:crosses val="autoZero"/>
        <c:auto val="1"/>
        <c:lblAlgn val="ctr"/>
        <c:lblOffset val="100"/>
        <c:tickLblSkip val="1"/>
        <c:tickMarkSkip val="1"/>
        <c:noMultiLvlLbl val="0"/>
      </c:catAx>
      <c:valAx>
        <c:axId val="301418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41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3448</c:v>
                </c:pt>
                <c:pt idx="5">
                  <c:v>3305</c:v>
                </c:pt>
                <c:pt idx="8">
                  <c:v>3191</c:v>
                </c:pt>
                <c:pt idx="11">
                  <c:v>3064</c:v>
                </c:pt>
                <c:pt idx="14">
                  <c:v>2935</c:v>
                </c:pt>
              </c:numCache>
            </c:numRef>
          </c:val>
          <c:extLst xmlns:c16r2="http://schemas.microsoft.com/office/drawing/2015/06/chart">
            <c:ext xmlns:c16="http://schemas.microsoft.com/office/drawing/2014/chart" uri="{C3380CC4-5D6E-409C-BE32-E72D297353CC}">
              <c16:uniqueId val="{00000000-FE35-4A94-BD46-6EBBF3794E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c:v>
                </c:pt>
                <c:pt idx="5">
                  <c:v>15</c:v>
                </c:pt>
                <c:pt idx="8">
                  <c:v>21</c:v>
                </c:pt>
                <c:pt idx="11">
                  <c:v>11</c:v>
                </c:pt>
                <c:pt idx="14">
                  <c:v>38</c:v>
                </c:pt>
              </c:numCache>
            </c:numRef>
          </c:val>
          <c:extLst xmlns:c16r2="http://schemas.microsoft.com/office/drawing/2015/06/chart">
            <c:ext xmlns:c16="http://schemas.microsoft.com/office/drawing/2014/chart" uri="{C3380CC4-5D6E-409C-BE32-E72D297353CC}">
              <c16:uniqueId val="{00000001-FE35-4A94-BD46-6EBBF3794E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641</c:v>
                </c:pt>
                <c:pt idx="5">
                  <c:v>643</c:v>
                </c:pt>
                <c:pt idx="8">
                  <c:v>744</c:v>
                </c:pt>
                <c:pt idx="11">
                  <c:v>773</c:v>
                </c:pt>
                <c:pt idx="14">
                  <c:v>812</c:v>
                </c:pt>
              </c:numCache>
            </c:numRef>
          </c:val>
          <c:extLst xmlns:c16r2="http://schemas.microsoft.com/office/drawing/2015/06/chart">
            <c:ext xmlns:c16="http://schemas.microsoft.com/office/drawing/2014/chart" uri="{C3380CC4-5D6E-409C-BE32-E72D297353CC}">
              <c16:uniqueId val="{00000002-FE35-4A94-BD46-6EBBF3794E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E35-4A94-BD46-6EBBF3794E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E35-4A94-BD46-6EBBF3794E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410</c:v>
                </c:pt>
                <c:pt idx="3">
                  <c:v>369</c:v>
                </c:pt>
                <c:pt idx="6">
                  <c:v>334</c:v>
                </c:pt>
                <c:pt idx="9">
                  <c:v>291</c:v>
                </c:pt>
                <c:pt idx="12">
                  <c:v>268</c:v>
                </c:pt>
              </c:numCache>
            </c:numRef>
          </c:val>
          <c:extLst xmlns:c16r2="http://schemas.microsoft.com/office/drawing/2015/06/chart">
            <c:ext xmlns:c16="http://schemas.microsoft.com/office/drawing/2014/chart" uri="{C3380CC4-5D6E-409C-BE32-E72D297353CC}">
              <c16:uniqueId val="{00000005-FE35-4A94-BD46-6EBBF3794E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850</c:v>
                </c:pt>
                <c:pt idx="3">
                  <c:v>793</c:v>
                </c:pt>
                <c:pt idx="6">
                  <c:v>821</c:v>
                </c:pt>
                <c:pt idx="9">
                  <c:v>832</c:v>
                </c:pt>
                <c:pt idx="12">
                  <c:v>824</c:v>
                </c:pt>
              </c:numCache>
            </c:numRef>
          </c:val>
          <c:extLst xmlns:c16r2="http://schemas.microsoft.com/office/drawing/2015/06/chart">
            <c:ext xmlns:c16="http://schemas.microsoft.com/office/drawing/2014/chart" uri="{C3380CC4-5D6E-409C-BE32-E72D297353CC}">
              <c16:uniqueId val="{00000006-FE35-4A94-BD46-6EBBF3794E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129</c:v>
                </c:pt>
                <c:pt idx="3">
                  <c:v>110</c:v>
                </c:pt>
                <c:pt idx="6">
                  <c:v>80</c:v>
                </c:pt>
                <c:pt idx="9">
                  <c:v>54</c:v>
                </c:pt>
                <c:pt idx="12">
                  <c:v>45</c:v>
                </c:pt>
              </c:numCache>
            </c:numRef>
          </c:val>
          <c:extLst xmlns:c16r2="http://schemas.microsoft.com/office/drawing/2015/06/chart">
            <c:ext xmlns:c16="http://schemas.microsoft.com/office/drawing/2014/chart" uri="{C3380CC4-5D6E-409C-BE32-E72D297353CC}">
              <c16:uniqueId val="{00000007-FE35-4A94-BD46-6EBBF3794E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872</c:v>
                </c:pt>
                <c:pt idx="3">
                  <c:v>852</c:v>
                </c:pt>
                <c:pt idx="6">
                  <c:v>1092</c:v>
                </c:pt>
                <c:pt idx="9">
                  <c:v>1139</c:v>
                </c:pt>
                <c:pt idx="12">
                  <c:v>1127</c:v>
                </c:pt>
              </c:numCache>
            </c:numRef>
          </c:val>
          <c:extLst xmlns:c16r2="http://schemas.microsoft.com/office/drawing/2015/06/chart">
            <c:ext xmlns:c16="http://schemas.microsoft.com/office/drawing/2014/chart" uri="{C3380CC4-5D6E-409C-BE32-E72D297353CC}">
              <c16:uniqueId val="{00000008-FE35-4A94-BD46-6EBBF3794E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80</c:v>
                </c:pt>
                <c:pt idx="3">
                  <c:v>55</c:v>
                </c:pt>
                <c:pt idx="6">
                  <c:v>40</c:v>
                </c:pt>
                <c:pt idx="9">
                  <c:v>30</c:v>
                </c:pt>
                <c:pt idx="12">
                  <c:v>20</c:v>
                </c:pt>
              </c:numCache>
            </c:numRef>
          </c:val>
          <c:extLst xmlns:c16r2="http://schemas.microsoft.com/office/drawing/2015/06/chart">
            <c:ext xmlns:c16="http://schemas.microsoft.com/office/drawing/2014/chart" uri="{C3380CC4-5D6E-409C-BE32-E72D297353CC}">
              <c16:uniqueId val="{00000009-FE35-4A94-BD46-6EBBF3794E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4111</c:v>
                </c:pt>
                <c:pt idx="3">
                  <c:v>3999</c:v>
                </c:pt>
                <c:pt idx="6">
                  <c:v>3931</c:v>
                </c:pt>
                <c:pt idx="9">
                  <c:v>3821</c:v>
                </c:pt>
                <c:pt idx="12">
                  <c:v>3648</c:v>
                </c:pt>
              </c:numCache>
            </c:numRef>
          </c:val>
          <c:extLst xmlns:c16r2="http://schemas.microsoft.com/office/drawing/2015/06/chart">
            <c:ext xmlns:c16="http://schemas.microsoft.com/office/drawing/2014/chart" uri="{C3380CC4-5D6E-409C-BE32-E72D297353CC}">
              <c16:uniqueId val="{0000000A-FE35-4A94-BD46-6EBBF3794ED7}"/>
            </c:ext>
          </c:extLst>
        </c:ser>
        <c:dLbls>
          <c:showLegendKey val="0"/>
          <c:showVal val="0"/>
          <c:showCatName val="0"/>
          <c:showSerName val="0"/>
          <c:showPercent val="0"/>
          <c:showBubbleSize val="0"/>
        </c:dLbls>
        <c:gapWidth val="100"/>
        <c:overlap val="100"/>
        <c:axId val="301417624"/>
        <c:axId val="30141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2334</c:v>
                </c:pt>
                <c:pt idx="2">
                  <c:v>#N/A</c:v>
                </c:pt>
                <c:pt idx="3">
                  <c:v>#N/A</c:v>
                </c:pt>
                <c:pt idx="4">
                  <c:v>2214</c:v>
                </c:pt>
                <c:pt idx="5">
                  <c:v>#N/A</c:v>
                </c:pt>
                <c:pt idx="6">
                  <c:v>#N/A</c:v>
                </c:pt>
                <c:pt idx="7">
                  <c:v>2342</c:v>
                </c:pt>
                <c:pt idx="8">
                  <c:v>#N/A</c:v>
                </c:pt>
                <c:pt idx="9">
                  <c:v>#N/A</c:v>
                </c:pt>
                <c:pt idx="10">
                  <c:v>2317</c:v>
                </c:pt>
                <c:pt idx="11">
                  <c:v>#N/A</c:v>
                </c:pt>
                <c:pt idx="12">
                  <c:v>#N/A</c:v>
                </c:pt>
                <c:pt idx="13">
                  <c:v>2147</c:v>
                </c:pt>
                <c:pt idx="14">
                  <c:v>#N/A</c:v>
                </c:pt>
              </c:numCache>
            </c:numRef>
          </c:val>
          <c:smooth val="0"/>
          <c:extLst xmlns:c16r2="http://schemas.microsoft.com/office/drawing/2015/06/chart">
            <c:ext xmlns:c16="http://schemas.microsoft.com/office/drawing/2014/chart" uri="{C3380CC4-5D6E-409C-BE32-E72D297353CC}">
              <c16:uniqueId val="{0000000B-FE35-4A94-BD46-6EBBF3794ED7}"/>
            </c:ext>
          </c:extLst>
        </c:ser>
        <c:dLbls>
          <c:showLegendKey val="0"/>
          <c:showVal val="0"/>
          <c:showCatName val="0"/>
          <c:showSerName val="0"/>
          <c:showPercent val="0"/>
          <c:showBubbleSize val="0"/>
        </c:dLbls>
        <c:marker val="1"/>
        <c:smooth val="0"/>
        <c:axId val="301417624"/>
        <c:axId val="301418800"/>
      </c:lineChart>
      <c:catAx>
        <c:axId val="30141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1418800"/>
        <c:crosses val="autoZero"/>
        <c:auto val="1"/>
        <c:lblAlgn val="ctr"/>
        <c:lblOffset val="100"/>
        <c:tickLblSkip val="1"/>
        <c:tickMarkSkip val="1"/>
        <c:noMultiLvlLbl val="0"/>
      </c:catAx>
      <c:valAx>
        <c:axId val="30141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417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396</c:v>
                </c:pt>
                <c:pt idx="1">
                  <c:v>400</c:v>
                </c:pt>
                <c:pt idx="2">
                  <c:v>485</c:v>
                </c:pt>
              </c:numCache>
            </c:numRef>
          </c:val>
          <c:extLst xmlns:c16r2="http://schemas.microsoft.com/office/drawing/2015/06/chart">
            <c:ext xmlns:c16="http://schemas.microsoft.com/office/drawing/2014/chart" uri="{C3380CC4-5D6E-409C-BE32-E72D297353CC}">
              <c16:uniqueId val="{00000000-094A-4090-8990-94FD4009C2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c:v>
                </c:pt>
                <c:pt idx="1">
                  <c:v>24</c:v>
                </c:pt>
                <c:pt idx="2">
                  <c:v>10</c:v>
                </c:pt>
              </c:numCache>
            </c:numRef>
          </c:val>
          <c:extLst xmlns:c16r2="http://schemas.microsoft.com/office/drawing/2015/06/chart">
            <c:ext xmlns:c16="http://schemas.microsoft.com/office/drawing/2014/chart" uri="{C3380CC4-5D6E-409C-BE32-E72D297353CC}">
              <c16:uniqueId val="{00000001-094A-4090-8990-94FD4009C2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54</c:v>
                </c:pt>
                <c:pt idx="1">
                  <c:v>77</c:v>
                </c:pt>
                <c:pt idx="2">
                  <c:v>105</c:v>
                </c:pt>
              </c:numCache>
            </c:numRef>
          </c:val>
          <c:extLst xmlns:c16r2="http://schemas.microsoft.com/office/drawing/2015/06/chart">
            <c:ext xmlns:c16="http://schemas.microsoft.com/office/drawing/2014/chart" uri="{C3380CC4-5D6E-409C-BE32-E72D297353CC}">
              <c16:uniqueId val="{00000002-094A-4090-8990-94FD4009C2F0}"/>
            </c:ext>
          </c:extLst>
        </c:ser>
        <c:dLbls>
          <c:showLegendKey val="0"/>
          <c:showVal val="0"/>
          <c:showCatName val="0"/>
          <c:showSerName val="0"/>
          <c:showPercent val="0"/>
          <c:showBubbleSize val="0"/>
        </c:dLbls>
        <c:gapWidth val="120"/>
        <c:overlap val="100"/>
        <c:axId val="301420368"/>
        <c:axId val="301420760"/>
      </c:barChart>
      <c:catAx>
        <c:axId val="30142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1420760"/>
        <c:crosses val="autoZero"/>
        <c:auto val="1"/>
        <c:lblAlgn val="ctr"/>
        <c:lblOffset val="100"/>
        <c:tickLblSkip val="1"/>
        <c:tickMarkSkip val="1"/>
        <c:noMultiLvlLbl val="0"/>
      </c:catAx>
      <c:valAx>
        <c:axId val="301420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142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21-4AD4-97A5-05350ABB7B38}"/>
                </c:ext>
                <c:ext xmlns:c15="http://schemas.microsoft.com/office/drawing/2012/chart" uri="{CE6537A1-D6FC-4f65-9D91-7224C49458BB}">
                  <c15:dlblFieldTable>
                    <c15:dlblFTEntry>
                      <c15:txfldGUID>{F6B8DC28-937B-4B0F-BD69-484228A62F9D}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21-4AD4-97A5-05350ABB7B38}"/>
                </c:ext>
                <c:ext xmlns:c15="http://schemas.microsoft.com/office/drawing/2012/chart" uri="{CE6537A1-D6FC-4f65-9D91-7224C49458BB}">
                  <c15:dlblFieldTable>
                    <c15:dlblFTEntry>
                      <c15:txfldGUID>{1D1ED0EA-FFA8-46D3-B998-DB57DA99AC08}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21-4AD4-97A5-05350ABB7B38}"/>
                </c:ext>
                <c:ext xmlns:c15="http://schemas.microsoft.com/office/drawing/2012/chart" uri="{CE6537A1-D6FC-4f65-9D91-7224C49458BB}">
                  <c15:dlblFieldTable>
                    <c15:dlblFTEntry>
                      <c15:txfldGUID>{2842CEF9-D665-4E91-8BFA-558743656677}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21-4AD4-97A5-05350ABB7B38}"/>
                </c:ext>
                <c:ext xmlns:c15="http://schemas.microsoft.com/office/drawing/2012/chart" uri="{CE6537A1-D6FC-4f65-9D91-7224C49458BB}">
                  <c15:dlblFieldTable>
                    <c15:dlblFTEntry>
                      <c15:txfldGUID>{7415EFB0-DEAE-4601-85D5-AADB66D740A1}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21-4AD4-97A5-05350ABB7B38}"/>
                </c:ext>
                <c:ext xmlns:c15="http://schemas.microsoft.com/office/drawing/2012/chart" uri="{CE6537A1-D6FC-4f65-9D91-7224C49458BB}">
                  <c15:dlblFieldTable>
                    <c15:dlblFTEntry>
                      <c15:txfldGUID>{89BEF8D7-56E5-4049-A12E-6CBFDC9F7EEA}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21-4AD4-97A5-05350ABB7B38}"/>
                </c:ext>
                <c:ext xmlns:c15="http://schemas.microsoft.com/office/drawing/2012/chart" uri="{CE6537A1-D6FC-4f65-9D91-7224C49458BB}">
                  <c15:dlblFieldTable>
                    <c15:dlblFTEntry>
                      <c15:txfldGUID>{483A146B-C6C9-4FF1-99BF-14269E44B23E}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21-4AD4-97A5-05350ABB7B38}"/>
                </c:ext>
                <c:ext xmlns:c15="http://schemas.microsoft.com/office/drawing/2012/chart" uri="{CE6537A1-D6FC-4f65-9D91-7224C49458BB}">
                  <c15:dlblFieldTable>
                    <c15:dlblFTEntry>
                      <c15:txfldGUID>{9020611D-2354-434E-9A69-728CAA2EE8C7}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21-4AD4-97A5-05350ABB7B38}"/>
                </c:ext>
                <c:ext xmlns:c15="http://schemas.microsoft.com/office/drawing/2012/chart" uri="{CE6537A1-D6FC-4f65-9D91-7224C49458BB}">
                  <c15:dlblFieldTable>
                    <c15:dlblFTEntry>
                      <c15:txfldGUID>{CE767275-6441-47A1-A056-436A36D6F4C1}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21-4AD4-97A5-05350ABB7B38}"/>
                </c:ext>
                <c:ext xmlns:c15="http://schemas.microsoft.com/office/drawing/2012/chart" uri="{CE6537A1-D6FC-4f65-9D91-7224C49458BB}">
                  <c15:dlblFieldTable>
                    <c15:dlblFTEntry>
                      <c15:txfldGUID>{0ABA92BA-6BC6-448D-B339-89700A004153}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67.599999999999994</c:v>
                </c:pt>
                <c:pt idx="24">
                  <c:v>68.099999999999994</c:v>
                </c:pt>
                <c:pt idx="32">
                  <c:v>64.099999999999994</c:v>
                </c:pt>
              </c:numCache>
            </c:numRef>
          </c:xVal>
          <c:yVal>
            <c:numRef>
              <c:f>公会計指標分析・財政指標組合せ分析表!$BP$51:$DC$51</c:f>
              <c:numCache>
                <c:formatCode>#,##0.0;"▲ "#,##0.0</c:formatCode>
                <c:ptCount val="40"/>
                <c:pt idx="16">
                  <c:v>121</c:v>
                </c:pt>
                <c:pt idx="24">
                  <c:v>120.5</c:v>
                </c:pt>
                <c:pt idx="32">
                  <c:v>110.9</c:v>
                </c:pt>
              </c:numCache>
            </c:numRef>
          </c:yVal>
          <c:smooth val="0"/>
          <c:extLst xmlns:c16r2="http://schemas.microsoft.com/office/drawing/2015/06/chart">
            <c:ext xmlns:c16="http://schemas.microsoft.com/office/drawing/2014/chart" uri="{C3380CC4-5D6E-409C-BE32-E72D297353CC}">
              <c16:uniqueId val="{00000009-2721-4AD4-97A5-05350ABB7B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21-4AD4-97A5-05350ABB7B38}"/>
                </c:ext>
                <c:ext xmlns:c15="http://schemas.microsoft.com/office/drawing/2012/chart" uri="{CE6537A1-D6FC-4f65-9D91-7224C49458BB}">
                  <c15:dlblFieldTable>
                    <c15:dlblFTEntry>
                      <c15:txfldGUID>{C191A42B-7CE8-4546-AF9B-EF8AF5BB586F}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21-4AD4-97A5-05350ABB7B38}"/>
                </c:ext>
                <c:ext xmlns:c15="http://schemas.microsoft.com/office/drawing/2012/chart" uri="{CE6537A1-D6FC-4f65-9D91-7224C49458BB}">
                  <c15:dlblFieldTable>
                    <c15:dlblFTEntry>
                      <c15:txfldGUID>{F45A43CD-1101-435D-81CE-B779A8EE1D95}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21-4AD4-97A5-05350ABB7B38}"/>
                </c:ext>
                <c:ext xmlns:c15="http://schemas.microsoft.com/office/drawing/2012/chart" uri="{CE6537A1-D6FC-4f65-9D91-7224C49458BB}">
                  <c15:dlblFieldTable>
                    <c15:dlblFTEntry>
                      <c15:txfldGUID>{0A717A3D-A981-4C27-8E78-6A14716518A5}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21-4AD4-97A5-05350ABB7B38}"/>
                </c:ext>
                <c:ext xmlns:c15="http://schemas.microsoft.com/office/drawing/2012/chart" uri="{CE6537A1-D6FC-4f65-9D91-7224C49458BB}">
                  <c15:dlblFieldTable>
                    <c15:dlblFTEntry>
                      <c15:txfldGUID>{42C0C2ED-3F4E-4571-BF1F-DDB59EBCD5FC}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21-4AD4-97A5-05350ABB7B38}"/>
                </c:ext>
                <c:ext xmlns:c15="http://schemas.microsoft.com/office/drawing/2012/chart" uri="{CE6537A1-D6FC-4f65-9D91-7224C49458BB}">
                  <c15:dlblFieldTable>
                    <c15:dlblFTEntry>
                      <c15:txfldGUID>{BD71721B-D48C-444F-BA9A-68C9CB012F66}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21-4AD4-97A5-05350ABB7B38}"/>
                </c:ext>
                <c:ext xmlns:c15="http://schemas.microsoft.com/office/drawing/2012/chart" uri="{CE6537A1-D6FC-4f65-9D91-7224C49458BB}">
                  <c15:dlblFieldTable>
                    <c15:dlblFTEntry>
                      <c15:txfldGUID>{106B541B-98D9-4447-8C5D-FA51E4615330}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21-4AD4-97A5-05350ABB7B38}"/>
                </c:ext>
                <c:ext xmlns:c15="http://schemas.microsoft.com/office/drawing/2012/chart" uri="{CE6537A1-D6FC-4f65-9D91-7224C49458BB}">
                  <c15:dlblFieldTable>
                    <c15:dlblFTEntry>
                      <c15:txfldGUID>{60149AC7-4A4C-431D-8AA5-B2A3BBE2BDAE}</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091979557121450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21-4AD4-97A5-05350ABB7B38}"/>
                </c:ext>
                <c:ext xmlns:c15="http://schemas.microsoft.com/office/drawing/2012/chart" uri="{CE6537A1-D6FC-4f65-9D91-7224C49458BB}">
                  <c15:dlblFieldTable>
                    <c15:dlblFTEntry>
                      <c15:txfldGUID>{6297F0EA-9376-46EA-BC2F-753AB2A472F5}</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324115554859209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21-4AD4-97A5-05350ABB7B38}"/>
                </c:ext>
                <c:ext xmlns:c15="http://schemas.microsoft.com/office/drawing/2012/chart" uri="{CE6537A1-D6FC-4f65-9D91-7224C49458BB}">
                  <c15:dlblFieldTable>
                    <c15:dlblFTEntry>
                      <c15:txfldGUID>{9E5F1C7B-F4AF-4C5E-8A7F-E3A57DA19CCA}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59.2</c:v>
                </c:pt>
                <c:pt idx="24">
                  <c:v>63.4</c:v>
                </c:pt>
                <c:pt idx="32">
                  <c:v>63.1</c:v>
                </c:pt>
              </c:numCache>
            </c:numRef>
          </c:xVal>
          <c:yVal>
            <c:numRef>
              <c:f>公会計指標分析・財政指標組合せ分析表!$BP$55:$DC$55</c:f>
              <c:numCache>
                <c:formatCode>#,##0.0;"▲ "#,##0.0</c:formatCode>
                <c:ptCount val="40"/>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2721-4AD4-97A5-05350ABB7B38}"/>
            </c:ext>
          </c:extLst>
        </c:ser>
        <c:dLbls>
          <c:showLegendKey val="0"/>
          <c:showVal val="1"/>
          <c:showCatName val="0"/>
          <c:showSerName val="0"/>
          <c:showPercent val="0"/>
          <c:showBubbleSize val="0"/>
        </c:dLbls>
        <c:axId val="301422720"/>
        <c:axId val="301422328"/>
      </c:scatterChart>
      <c:valAx>
        <c:axId val="301422720"/>
        <c:scaling>
          <c:orientation val="minMax"/>
          <c:max val="68.899999999999991"/>
          <c:min val="58.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422328"/>
        <c:crosses val="autoZero"/>
        <c:crossBetween val="midCat"/>
      </c:valAx>
      <c:valAx>
        <c:axId val="301422328"/>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142272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224-48A3-9482-D54D05A4EC45}"/>
                </c:ext>
                <c:ext xmlns:c15="http://schemas.microsoft.com/office/drawing/2012/chart" uri="{CE6537A1-D6FC-4f65-9D91-7224C49458BB}">
                  <c15:dlblFieldTable>
                    <c15:dlblFTEntry>
                      <c15:txfldGUID>{FA7884B2-D7A8-466A-87C7-6EF828BDE176}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224-48A3-9482-D54D05A4EC45}"/>
                </c:ext>
                <c:ext xmlns:c15="http://schemas.microsoft.com/office/drawing/2012/chart" uri="{CE6537A1-D6FC-4f65-9D91-7224C49458BB}">
                  <c15:dlblFieldTable>
                    <c15:dlblFTEntry>
                      <c15:txfldGUID>{4BE029C8-FE10-4826-AA3A-91DE49A378CA}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224-48A3-9482-D54D05A4EC45}"/>
                </c:ext>
                <c:ext xmlns:c15="http://schemas.microsoft.com/office/drawing/2012/chart" uri="{CE6537A1-D6FC-4f65-9D91-7224C49458BB}">
                  <c15:dlblFieldTable>
                    <c15:dlblFTEntry>
                      <c15:txfldGUID>{FDB55DBE-4287-4D7B-8D18-B173E34CD174}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224-48A3-9482-D54D05A4EC45}"/>
                </c:ext>
                <c:ext xmlns:c15="http://schemas.microsoft.com/office/drawing/2012/chart" uri="{CE6537A1-D6FC-4f65-9D91-7224C49458BB}">
                  <c15:dlblFieldTable>
                    <c15:dlblFTEntry>
                      <c15:txfldGUID>{5E6480C6-3B96-4F6F-AAC1-5515DF626D56}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224-48A3-9482-D54D05A4EC45}"/>
                </c:ext>
                <c:ext xmlns:c15="http://schemas.microsoft.com/office/drawing/2012/chart" uri="{CE6537A1-D6FC-4f65-9D91-7224C49458BB}">
                  <c15:dlblFieldTable>
                    <c15:dlblFTEntry>
                      <c15:txfldGUID>{350EC833-A5B1-46A9-9491-3D3BF7D366F2}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224-48A3-9482-D54D05A4EC45}"/>
                </c:ext>
                <c:ext xmlns:c15="http://schemas.microsoft.com/office/drawing/2012/chart" uri="{CE6537A1-D6FC-4f65-9D91-7224C49458BB}">
                  <c15:dlblFieldTable>
                    <c15:dlblFTEntry>
                      <c15:txfldGUID>{FEE4CF51-B0B6-4E8C-B898-B5C5F867EDE1}</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224-48A3-9482-D54D05A4EC45}"/>
                </c:ext>
                <c:ext xmlns:c15="http://schemas.microsoft.com/office/drawing/2012/chart" uri="{CE6537A1-D6FC-4f65-9D91-7224C49458BB}">
                  <c15:dlblFieldTable>
                    <c15:dlblFTEntry>
                      <c15:txfldGUID>{9BF71BD5-62A2-4DFD-A950-DC0E34539BC9}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224-48A3-9482-D54D05A4EC45}"/>
                </c:ext>
                <c:ext xmlns:c15="http://schemas.microsoft.com/office/drawing/2012/chart" uri="{CE6537A1-D6FC-4f65-9D91-7224C49458BB}">
                  <c15:dlblFieldTable>
                    <c15:dlblFTEntry>
                      <c15:txfldGUID>{F5AEEE38-665B-4E41-94EC-32B8E332452C}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224-48A3-9482-D54D05A4EC45}"/>
                </c:ext>
                <c:ext xmlns:c15="http://schemas.microsoft.com/office/drawing/2012/chart" uri="{CE6537A1-D6FC-4f65-9D91-7224C49458BB}">
                  <c15:dlblFieldTable>
                    <c15:dlblFTEntry>
                      <c15:txfldGUID>{DA00E704-47EF-4988-AFC4-37556F1B6422}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9.6999999999999993</c:v>
                </c:pt>
                <c:pt idx="16">
                  <c:v>8.8000000000000007</c:v>
                </c:pt>
                <c:pt idx="24">
                  <c:v>9.4</c:v>
                </c:pt>
                <c:pt idx="32">
                  <c:v>9.4</c:v>
                </c:pt>
              </c:numCache>
            </c:numRef>
          </c:xVal>
          <c:yVal>
            <c:numRef>
              <c:f>公会計指標分析・財政指標組合せ分析表!$BP$73:$DC$73</c:f>
              <c:numCache>
                <c:formatCode>#,##0.0;"▲ "#,##0.0</c:formatCode>
                <c:ptCount val="40"/>
                <c:pt idx="0">
                  <c:v>116.4</c:v>
                </c:pt>
                <c:pt idx="8">
                  <c:v>113</c:v>
                </c:pt>
                <c:pt idx="16">
                  <c:v>121</c:v>
                </c:pt>
                <c:pt idx="24">
                  <c:v>120.5</c:v>
                </c:pt>
                <c:pt idx="32">
                  <c:v>110.9</c:v>
                </c:pt>
              </c:numCache>
            </c:numRef>
          </c:yVal>
          <c:smooth val="0"/>
          <c:extLst xmlns:c16r2="http://schemas.microsoft.com/office/drawing/2015/06/chart">
            <c:ext xmlns:c16="http://schemas.microsoft.com/office/drawing/2014/chart" uri="{C3380CC4-5D6E-409C-BE32-E72D297353CC}">
              <c16:uniqueId val="{00000009-B224-48A3-9482-D54D05A4EC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224-48A3-9482-D54D05A4EC45}"/>
                </c:ext>
                <c:ext xmlns:c15="http://schemas.microsoft.com/office/drawing/2012/chart" uri="{CE6537A1-D6FC-4f65-9D91-7224C49458BB}">
                  <c15:dlblFieldTable>
                    <c15:dlblFTEntry>
                      <c15:txfldGUID>{B140BDE9-2587-4E2F-A82F-AE29DDC15DE4}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224-48A3-9482-D54D05A4EC45}"/>
                </c:ext>
                <c:ext xmlns:c15="http://schemas.microsoft.com/office/drawing/2012/chart" uri="{CE6537A1-D6FC-4f65-9D91-7224C49458BB}">
                  <c15:dlblFieldTable>
                    <c15:dlblFTEntry>
                      <c15:txfldGUID>{2AA638F7-F7EA-46D7-BC01-5B34675C0F6A}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224-48A3-9482-D54D05A4EC45}"/>
                </c:ext>
                <c:ext xmlns:c15="http://schemas.microsoft.com/office/drawing/2012/chart" uri="{CE6537A1-D6FC-4f65-9D91-7224C49458BB}">
                  <c15:dlblFieldTable>
                    <c15:dlblFTEntry>
                      <c15:txfldGUID>{7D466D78-2C26-401B-A94B-4A1C68960987}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224-48A3-9482-D54D05A4EC45}"/>
                </c:ext>
                <c:ext xmlns:c15="http://schemas.microsoft.com/office/drawing/2012/chart" uri="{CE6537A1-D6FC-4f65-9D91-7224C49458BB}">
                  <c15:dlblFieldTable>
                    <c15:dlblFTEntry>
                      <c15:txfldGUID>{7547A8B7-EB64-44FA-BEF2-8BC007B2AA20}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224-48A3-9482-D54D05A4EC45}"/>
                </c:ext>
                <c:ext xmlns:c15="http://schemas.microsoft.com/office/drawing/2012/chart" uri="{CE6537A1-D6FC-4f65-9D91-7224C49458BB}">
                  <c15:dlblFieldTable>
                    <c15:dlblFTEntry>
                      <c15:txfldGUID>{4EB80623-655C-47A1-8BF9-8E74EFEC399E}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224-48A3-9482-D54D05A4EC45}"/>
                </c:ext>
                <c:ext xmlns:c15="http://schemas.microsoft.com/office/drawing/2012/chart" uri="{CE6537A1-D6FC-4f65-9D91-7224C49458BB}">
                  <c15:dlblFieldTable>
                    <c15:dlblFTEntry>
                      <c15:txfldGUID>{FF6FBB24-BE73-4079-887F-FAB4D22105AD}</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224-48A3-9482-D54D05A4EC45}"/>
                </c:ext>
                <c:ext xmlns:c15="http://schemas.microsoft.com/office/drawing/2012/chart" uri="{CE6537A1-D6FC-4f65-9D91-7224C49458BB}">
                  <c15:dlblFieldTable>
                    <c15:dlblFTEntry>
                      <c15:txfldGUID>{6DFDCDE7-FC15-40F1-BBD4-38062C55E9E5}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224-48A3-9482-D54D05A4EC45}"/>
                </c:ext>
                <c:ext xmlns:c15="http://schemas.microsoft.com/office/drawing/2012/chart" uri="{CE6537A1-D6FC-4f65-9D91-7224C49458BB}">
                  <c15:dlblFieldTable>
                    <c15:dlblFTEntry>
                      <c15:txfldGUID>{021790D3-3303-4232-9160-289005938851}</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224-48A3-9482-D54D05A4EC45}"/>
                </c:ext>
                <c:ext xmlns:c15="http://schemas.microsoft.com/office/drawing/2012/chart" uri="{CE6537A1-D6FC-4f65-9D91-7224C49458BB}">
                  <c15:dlblFieldTable>
                    <c15:dlblFTEntry>
                      <c15:txfldGUID>{9D3C6777-2FAB-4511-91F2-F5C814D6ACAE}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B224-48A3-9482-D54D05A4EC45}"/>
            </c:ext>
          </c:extLst>
        </c:ser>
        <c:dLbls>
          <c:showLegendKey val="0"/>
          <c:showVal val="1"/>
          <c:showCatName val="0"/>
          <c:showSerName val="0"/>
          <c:showPercent val="0"/>
          <c:showBubbleSize val="0"/>
        </c:dLbls>
        <c:axId val="546012656"/>
        <c:axId val="309180576"/>
      </c:scatterChart>
      <c:valAx>
        <c:axId val="546012656"/>
        <c:scaling>
          <c:orientation val="minMax"/>
          <c:max val="10.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180576"/>
        <c:crosses val="autoZero"/>
        <c:crossBetween val="midCat"/>
      </c:valAx>
      <c:valAx>
        <c:axId val="309180576"/>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601265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元利償還金等に含まれる債務負担行為に基づく支出額において、土地開発公社における債務負担が大きく占めている。</a:t>
          </a:r>
        </a:p>
        <a:p>
          <a:r>
            <a:rPr kumimoji="1" lang="ja-JP" altLang="en-US" sz="1400">
              <a:latin typeface="ＭＳ ゴシック" pitchFamily="49" charset="-128"/>
              <a:ea typeface="ＭＳ ゴシック" pitchFamily="49" charset="-128"/>
            </a:rPr>
            <a:t>　また、過去に行なった過剰な大規模事業の既発債の償還が徐々に終了しているものの、未だ元利償還金は高い状況である。しかし、新規事業の抑制により新発債の発行が減少したことにより年々比率が減少しており、今後も引き続き、借換債の発行や民間資金の繰上償還や新規事業の総点検により公債費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将来負担額は年々減少傾向である。将来負担額に含まれる一般会計等に係る地方債の現在高が、新規事業の抑制に伴う新発債の減少や借換債の発行に伴い減少している事が大きく占める。</a:t>
          </a:r>
        </a:p>
        <a:p>
          <a:r>
            <a:rPr kumimoji="1" lang="ja-JP" altLang="en-US" sz="1400">
              <a:latin typeface="ＭＳ ゴシック" pitchFamily="49" charset="-128"/>
              <a:ea typeface="ＭＳ ゴシック" pitchFamily="49" charset="-128"/>
            </a:rPr>
            <a:t>　しかし、過去に行なった過剰な大規模事業の既発債の償還が徐々に終了しているものの、未だ地方債の残高は高い状況である。</a:t>
          </a:r>
        </a:p>
        <a:p>
          <a:r>
            <a:rPr kumimoji="1" lang="ja-JP" altLang="en-US" sz="1400">
              <a:latin typeface="ＭＳ ゴシック" pitchFamily="49" charset="-128"/>
              <a:ea typeface="ＭＳ ゴシック" pitchFamily="49" charset="-128"/>
            </a:rPr>
            <a:t>　今後も引き続き、借換債の発行や民間資金の繰上償還や新規事業の総点検により新発債の抑制を図る。</a:t>
          </a:r>
        </a:p>
        <a:p>
          <a:r>
            <a:rPr kumimoji="1" lang="ja-JP" altLang="en-US" sz="1400">
              <a:latin typeface="ＭＳ ゴシック" pitchFamily="49" charset="-128"/>
              <a:ea typeface="ＭＳ ゴシック" pitchFamily="49" charset="-128"/>
            </a:rPr>
            <a:t>　また、充当可能財源等を増加させるため、減債基金への基金積立等を努める。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奈良県高取町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令和元年度は減債基金の取崩しなどあったが、財政調整基金への積立て、ふるさと応援寄附金を原資とするふるさと応援基金や公共施設整備基金への積立てにより増加となった。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各基金条例の設置目的、処分事由に基づき積立、運用、取崩を行なっていく。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公共施設整備基金：高取町の公共施設の整備事業資金に充てるため。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ふるさと応援基金：高取町のまちづくりを応援する個人及び団体から受け入れる、高取町ふるさと応援寄附金の運営を円滑かつ効率的に行うため。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善意基金：篤志家の寄附金の運営を円滑かつ効率的に行うため。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森林環境譲与税基金：森林整備及びその促進を目的とした間伐、木材利用の促進や普及啓発並びに人材育成、担い手の確保に要する経費の財源に充てるため。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高齢者福祉基金：高取町における高齢者保健福祉の充実・強化を図り、もって活力ある豊かな長寿社会の形成に寄与するため。</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ふるさと応援基金：ふるさと応援寄附の指定使途に関連した事業へ充当するため取崩。また、新規受付分の積立を行なった。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善意基金：増減なし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森林環境譲与税基金：令和元年度から新設。森林環境譲与税を原資として積立を行なった。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高齢者福祉基金：増減なし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公共施設整備基金：今後予想される公共施設の更新、維持補修のために歳入歳出決算上生じた剰余金から一部を積み立てていく。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ふるさと応援基金：ふるさと応援寄附額に応じて積立、取崩を行なう。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善意基金：高取町善意基金条例に基づき積立、運用、取崩を行なっていく。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森林環境譲与税基金：高取町森林環境譲与税基金条例に基づき積立、運用、取崩を行なっていく。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高齢者福祉基金：高取町高齢者福祉基金条例に基づき積立、運用、取崩を行なっていく。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令和元年度約８５百万円の積立を行なった。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不況等による大幅な税収減や、災害の発生等による思わぬ支出の増加などに柔軟に対応し、また、長期的視野にたった計画的な財政運営を行うために、財源に余裕のある年度に積立てを行なっていく。そのためにも単に当該年度のみならず、翌年度以降における財政状況を考慮して健全な財政運営を行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令和元年度に元利償還のため約１４百万円を取崩した。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歳入の減少等に関係なく支出しなければならない義務的経費であるため、公債費の増加が財政の弾力性を失わせ、その他の町の事業の実施に影響を及ぼすことが懸念される。そこで公債費の償還を計画的に行なうために毎年度に歳入歳出決算上生じた剰余金から一部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また、財政事情を考慮し繰入れ、地方債の償還に充当していく。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
6,710
25.79
3,465,140
3,408,756
38,011
2,239,719
3,648,066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類似団体に比べやや高い数値となっている。</a:t>
          </a:r>
        </a:p>
        <a:p>
          <a:r>
            <a:rPr kumimoji="1" lang="ja-JP" altLang="en-US" sz="1100">
              <a:latin typeface="ＭＳ Ｐゴシック" panose="020B0600070205080204" pitchFamily="50" charset="-128"/>
              <a:ea typeface="ＭＳ Ｐゴシック" panose="020B0600070205080204" pitchFamily="50" charset="-128"/>
            </a:rPr>
            <a:t>各施設やインフラで老朽化が進んでいることが顕著であり、既存施設の長寿命化を図りつつ、更新のための財源確保に努めていく。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83" name="楕円 82"/>
        <xdr:cNvSpPr/>
      </xdr:nvSpPr>
      <xdr:spPr>
        <a:xfrm>
          <a:off x="47117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17344</xdr:rowOff>
    </xdr:from>
    <xdr:ext cx="405111" cy="259045"/>
    <xdr:sp macro="" textlink="">
      <xdr:nvSpPr>
        <xdr:cNvPr id="84" name="有形固定資産減価償却率該当値テキスト"/>
        <xdr:cNvSpPr txBox="1"/>
      </xdr:nvSpPr>
      <xdr:spPr>
        <a:xfrm>
          <a:off x="4813300" y="593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162288</xdr:rowOff>
    </xdr:from>
    <xdr:to>
      <xdr:col>19</xdr:col>
      <xdr:colOff>187325</xdr:colOff>
      <xdr:row>31</xdr:row>
      <xdr:rowOff>92438</xdr:rowOff>
    </xdr:to>
    <xdr:sp macro="" textlink="">
      <xdr:nvSpPr>
        <xdr:cNvPr id="85" name="楕円 84"/>
        <xdr:cNvSpPr/>
      </xdr:nvSpPr>
      <xdr:spPr>
        <a:xfrm>
          <a:off x="4000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89717</xdr:rowOff>
    </xdr:from>
    <xdr:to>
      <xdr:col>23</xdr:col>
      <xdr:colOff>85725</xdr:colOff>
      <xdr:row>31</xdr:row>
      <xdr:rowOff>41638</xdr:rowOff>
    </xdr:to>
    <xdr:cxnSp macro="">
      <xdr:nvCxnSpPr>
        <xdr:cNvPr id="86" name="直線コネクタ 85"/>
        <xdr:cNvCxnSpPr/>
      </xdr:nvCxnSpPr>
      <xdr:spPr>
        <a:xfrm flipV="1">
          <a:off x="4051300" y="6004742"/>
          <a:ext cx="7112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7" name="楕円 86"/>
        <xdr:cNvSpPr/>
      </xdr:nvSpPr>
      <xdr:spPr>
        <a:xfrm>
          <a:off x="3238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26217</xdr:rowOff>
    </xdr:from>
    <xdr:to>
      <xdr:col>19</xdr:col>
      <xdr:colOff>136525</xdr:colOff>
      <xdr:row>31</xdr:row>
      <xdr:rowOff>41638</xdr:rowOff>
    </xdr:to>
    <xdr:cxnSp macro="">
      <xdr:nvCxnSpPr>
        <xdr:cNvPr id="88" name="直線コネクタ 87"/>
        <xdr:cNvCxnSpPr/>
      </xdr:nvCxnSpPr>
      <xdr:spPr>
        <a:xfrm>
          <a:off x="3289300" y="6112692"/>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89" name="n_1aveValue有形固定資産減価償却率"/>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0"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1" name="n_3ave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2"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83565</xdr:rowOff>
    </xdr:from>
    <xdr:ext cx="405111" cy="259045"/>
    <xdr:sp macro="" textlink="">
      <xdr:nvSpPr>
        <xdr:cNvPr id="93" name="n_1mainValue有形固定資産減価償却率"/>
        <xdr:cNvSpPr txBox="1"/>
      </xdr:nvSpPr>
      <xdr:spPr>
        <a:xfrm>
          <a:off x="38360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4" name="n_2mainValue有形固定資産減価償却率"/>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類似団体に比べ債務償還比率は高い数値となっている。</a:t>
          </a:r>
        </a:p>
        <a:p>
          <a:r>
            <a:rPr kumimoji="1" lang="ja-JP" altLang="en-US" sz="1100">
              <a:latin typeface="ＭＳ Ｐゴシック" panose="020B0600070205080204" pitchFamily="50" charset="-128"/>
              <a:ea typeface="ＭＳ Ｐゴシック" panose="020B0600070205080204" pitchFamily="50" charset="-128"/>
            </a:rPr>
            <a:t>また、充当可能財源等を増加させるため基金の積立てに努めたい。また、経常一般財源等の確保と経常経費の削減に努め数値の改善を図る。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5" name="直線コネクタ 124"/>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6"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27" name="直線コネクタ 126"/>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0" name="債務償還比率平均値テキスト"/>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1" name="フローチャート: 判断 130"/>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2" name="フローチャート: 判断 131"/>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3" name="フローチャート: 判断 132"/>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4" name="フローチャート: 判断 133"/>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5" name="フローチャート: 判断 134"/>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73702</xdr:rowOff>
    </xdr:from>
    <xdr:to>
      <xdr:col>76</xdr:col>
      <xdr:colOff>73025</xdr:colOff>
      <xdr:row>32</xdr:row>
      <xdr:rowOff>3852</xdr:rowOff>
    </xdr:to>
    <xdr:sp macro="" textlink="">
      <xdr:nvSpPr>
        <xdr:cNvPr id="141" name="楕円 140"/>
        <xdr:cNvSpPr/>
      </xdr:nvSpPr>
      <xdr:spPr>
        <a:xfrm>
          <a:off x="14744700" y="61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52129</xdr:rowOff>
    </xdr:from>
    <xdr:ext cx="469744" cy="259045"/>
    <xdr:sp macro="" textlink="">
      <xdr:nvSpPr>
        <xdr:cNvPr id="142" name="債務償還比率該当値テキスト"/>
        <xdr:cNvSpPr txBox="1"/>
      </xdr:nvSpPr>
      <xdr:spPr>
        <a:xfrm>
          <a:off x="14846300" y="613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166914</xdr:rowOff>
    </xdr:from>
    <xdr:to>
      <xdr:col>72</xdr:col>
      <xdr:colOff>123825</xdr:colOff>
      <xdr:row>31</xdr:row>
      <xdr:rowOff>97064</xdr:rowOff>
    </xdr:to>
    <xdr:sp macro="" textlink="">
      <xdr:nvSpPr>
        <xdr:cNvPr id="143" name="楕円 142"/>
        <xdr:cNvSpPr/>
      </xdr:nvSpPr>
      <xdr:spPr>
        <a:xfrm>
          <a:off x="14033500" y="608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46264</xdr:rowOff>
    </xdr:from>
    <xdr:to>
      <xdr:col>76</xdr:col>
      <xdr:colOff>22225</xdr:colOff>
      <xdr:row>31</xdr:row>
      <xdr:rowOff>124502</xdr:rowOff>
    </xdr:to>
    <xdr:cxnSp macro="">
      <xdr:nvCxnSpPr>
        <xdr:cNvPr id="144" name="直線コネクタ 143"/>
        <xdr:cNvCxnSpPr/>
      </xdr:nvCxnSpPr>
      <xdr:spPr>
        <a:xfrm>
          <a:off x="14084300" y="6132739"/>
          <a:ext cx="711200" cy="7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100433</xdr:rowOff>
    </xdr:from>
    <xdr:to>
      <xdr:col>68</xdr:col>
      <xdr:colOff>123825</xdr:colOff>
      <xdr:row>32</xdr:row>
      <xdr:rowOff>30583</xdr:rowOff>
    </xdr:to>
    <xdr:sp macro="" textlink="">
      <xdr:nvSpPr>
        <xdr:cNvPr id="145" name="楕円 144"/>
        <xdr:cNvSpPr/>
      </xdr:nvSpPr>
      <xdr:spPr>
        <a:xfrm>
          <a:off x="13271500" y="61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46264</xdr:rowOff>
    </xdr:from>
    <xdr:to>
      <xdr:col>72</xdr:col>
      <xdr:colOff>73025</xdr:colOff>
      <xdr:row>31</xdr:row>
      <xdr:rowOff>151233</xdr:rowOff>
    </xdr:to>
    <xdr:cxnSp macro="">
      <xdr:nvCxnSpPr>
        <xdr:cNvPr id="146" name="直線コネクタ 145"/>
        <xdr:cNvCxnSpPr/>
      </xdr:nvCxnSpPr>
      <xdr:spPr>
        <a:xfrm flipV="1">
          <a:off x="13322300" y="6132739"/>
          <a:ext cx="762000" cy="10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3381</xdr:rowOff>
    </xdr:from>
    <xdr:to>
      <xdr:col>64</xdr:col>
      <xdr:colOff>123825</xdr:colOff>
      <xdr:row>31</xdr:row>
      <xdr:rowOff>104981</xdr:rowOff>
    </xdr:to>
    <xdr:sp macro="" textlink="">
      <xdr:nvSpPr>
        <xdr:cNvPr id="147" name="楕円 146"/>
        <xdr:cNvSpPr/>
      </xdr:nvSpPr>
      <xdr:spPr>
        <a:xfrm>
          <a:off x="12509500" y="60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54181</xdr:rowOff>
    </xdr:from>
    <xdr:to>
      <xdr:col>68</xdr:col>
      <xdr:colOff>73025</xdr:colOff>
      <xdr:row>31</xdr:row>
      <xdr:rowOff>151233</xdr:rowOff>
    </xdr:to>
    <xdr:cxnSp macro="">
      <xdr:nvCxnSpPr>
        <xdr:cNvPr id="148" name="直線コネクタ 147"/>
        <xdr:cNvCxnSpPr/>
      </xdr:nvCxnSpPr>
      <xdr:spPr>
        <a:xfrm>
          <a:off x="12560300" y="6140656"/>
          <a:ext cx="762000" cy="9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101322</xdr:rowOff>
    </xdr:from>
    <xdr:to>
      <xdr:col>60</xdr:col>
      <xdr:colOff>123825</xdr:colOff>
      <xdr:row>31</xdr:row>
      <xdr:rowOff>31472</xdr:rowOff>
    </xdr:to>
    <xdr:sp macro="" textlink="">
      <xdr:nvSpPr>
        <xdr:cNvPr id="149" name="楕円 148"/>
        <xdr:cNvSpPr/>
      </xdr:nvSpPr>
      <xdr:spPr>
        <a:xfrm>
          <a:off x="11747500" y="60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152122</xdr:rowOff>
    </xdr:from>
    <xdr:to>
      <xdr:col>64</xdr:col>
      <xdr:colOff>73025</xdr:colOff>
      <xdr:row>31</xdr:row>
      <xdr:rowOff>54181</xdr:rowOff>
    </xdr:to>
    <xdr:cxnSp macro="">
      <xdr:nvCxnSpPr>
        <xdr:cNvPr id="150" name="直線コネクタ 149"/>
        <xdr:cNvCxnSpPr/>
      </xdr:nvCxnSpPr>
      <xdr:spPr>
        <a:xfrm>
          <a:off x="11798300" y="6067147"/>
          <a:ext cx="762000" cy="7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1" name="n_1aveValue債務償還比率"/>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2" name="n_2aveValue債務償還比率"/>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3" name="n_3aveValue債務償還比率"/>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54" name="n_4aveValue債務償還比率"/>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88191</xdr:rowOff>
    </xdr:from>
    <xdr:ext cx="469744" cy="259045"/>
    <xdr:sp macro="" textlink="">
      <xdr:nvSpPr>
        <xdr:cNvPr id="155" name="n_1mainValue債務償還比率"/>
        <xdr:cNvSpPr txBox="1"/>
      </xdr:nvSpPr>
      <xdr:spPr>
        <a:xfrm>
          <a:off x="13836727" y="617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21710</xdr:rowOff>
    </xdr:from>
    <xdr:ext cx="469744" cy="259045"/>
    <xdr:sp macro="" textlink="">
      <xdr:nvSpPr>
        <xdr:cNvPr id="156" name="n_2mainValue債務償還比率"/>
        <xdr:cNvSpPr txBox="1"/>
      </xdr:nvSpPr>
      <xdr:spPr>
        <a:xfrm>
          <a:off x="13087427" y="627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96108</xdr:rowOff>
    </xdr:from>
    <xdr:ext cx="469744" cy="259045"/>
    <xdr:sp macro="" textlink="">
      <xdr:nvSpPr>
        <xdr:cNvPr id="157" name="n_3mainValue債務償還比率"/>
        <xdr:cNvSpPr txBox="1"/>
      </xdr:nvSpPr>
      <xdr:spPr>
        <a:xfrm>
          <a:off x="12325427" y="618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22599</xdr:rowOff>
    </xdr:from>
    <xdr:ext cx="469744" cy="259045"/>
    <xdr:sp macro="" textlink="">
      <xdr:nvSpPr>
        <xdr:cNvPr id="158" name="n_4mainValue債務償還比率"/>
        <xdr:cNvSpPr txBox="1"/>
      </xdr:nvSpPr>
      <xdr:spPr>
        <a:xfrm>
          <a:off x="11563427" y="610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
6,710
25.79
3,465,140
3,408,756
38,011
2,239,719
3,648,066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64588</xdr:rowOff>
    </xdr:from>
    <xdr:to>
      <xdr:col>24</xdr:col>
      <xdr:colOff>114300</xdr:colOff>
      <xdr:row>39</xdr:row>
      <xdr:rowOff>166188</xdr:rowOff>
    </xdr:to>
    <xdr:sp macro="" textlink="">
      <xdr:nvSpPr>
        <xdr:cNvPr id="74" name="楕円 73"/>
        <xdr:cNvSpPr/>
      </xdr:nvSpPr>
      <xdr:spPr>
        <a:xfrm>
          <a:off x="45847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43015</xdr:rowOff>
    </xdr:from>
    <xdr:ext cx="405111" cy="259045"/>
    <xdr:sp macro="" textlink="">
      <xdr:nvSpPr>
        <xdr:cNvPr id="75" name="【道路】&#10;有形固定資産減価償却率該当値テキスト"/>
        <xdr:cNvSpPr txBox="1"/>
      </xdr:nvSpPr>
      <xdr:spPr>
        <a:xfrm>
          <a:off x="4673600"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134801</xdr:rowOff>
    </xdr:from>
    <xdr:to>
      <xdr:col>20</xdr:col>
      <xdr:colOff>38100</xdr:colOff>
      <xdr:row>39</xdr:row>
      <xdr:rowOff>64951</xdr:rowOff>
    </xdr:to>
    <xdr:sp macro="" textlink="">
      <xdr:nvSpPr>
        <xdr:cNvPr id="76" name="楕円 75"/>
        <xdr:cNvSpPr/>
      </xdr:nvSpPr>
      <xdr:spPr>
        <a:xfrm>
          <a:off x="3746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14151</xdr:rowOff>
    </xdr:from>
    <xdr:to>
      <xdr:col>24</xdr:col>
      <xdr:colOff>63500</xdr:colOff>
      <xdr:row>39</xdr:row>
      <xdr:rowOff>115388</xdr:rowOff>
    </xdr:to>
    <xdr:cxnSp macro="">
      <xdr:nvCxnSpPr>
        <xdr:cNvPr id="77" name="直線コネクタ 76"/>
        <xdr:cNvCxnSpPr/>
      </xdr:nvCxnSpPr>
      <xdr:spPr>
        <a:xfrm>
          <a:off x="3797300" y="6700701"/>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146231</xdr:rowOff>
    </xdr:from>
    <xdr:to>
      <xdr:col>15</xdr:col>
      <xdr:colOff>101600</xdr:colOff>
      <xdr:row>39</xdr:row>
      <xdr:rowOff>76381</xdr:rowOff>
    </xdr:to>
    <xdr:sp macro="" textlink="">
      <xdr:nvSpPr>
        <xdr:cNvPr id="78" name="楕円 77"/>
        <xdr:cNvSpPr/>
      </xdr:nvSpPr>
      <xdr:spPr>
        <a:xfrm>
          <a:off x="2857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14151</xdr:rowOff>
    </xdr:from>
    <xdr:to>
      <xdr:col>19</xdr:col>
      <xdr:colOff>177800</xdr:colOff>
      <xdr:row>39</xdr:row>
      <xdr:rowOff>25581</xdr:rowOff>
    </xdr:to>
    <xdr:cxnSp macro="">
      <xdr:nvCxnSpPr>
        <xdr:cNvPr id="79" name="直線コネクタ 78"/>
        <xdr:cNvCxnSpPr/>
      </xdr:nvCxnSpPr>
      <xdr:spPr>
        <a:xfrm flipV="1">
          <a:off x="2908300" y="67007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0"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1"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2" name="n_3aveValue【道路】&#10;有形固定資産減価償却率"/>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3"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81478</xdr:rowOff>
    </xdr:from>
    <xdr:ext cx="405111" cy="259045"/>
    <xdr:sp macro="" textlink="">
      <xdr:nvSpPr>
        <xdr:cNvPr id="84" name="n_1mainValue【道路】&#10;有形固定資産減価償却率"/>
        <xdr:cNvSpPr txBox="1"/>
      </xdr:nvSpPr>
      <xdr:spPr>
        <a:xfrm>
          <a:off x="3582044" y="642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67508</xdr:rowOff>
    </xdr:from>
    <xdr:ext cx="405111" cy="259045"/>
    <xdr:sp macro="" textlink="">
      <xdr:nvSpPr>
        <xdr:cNvPr id="85" name="n_2mainValue【道路】&#10;有形固定資産減価償却率"/>
        <xdr:cNvSpPr txBox="1"/>
      </xdr:nvSpPr>
      <xdr:spPr>
        <a:xfrm>
          <a:off x="2705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07" name="直線コネクタ 106"/>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08"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09" name="直線コネクタ 108"/>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0"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1" name="直線コネクタ 110"/>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2" name="【道路】&#10;一人当たり延長平均値テキスト"/>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3" name="フローチャート: 判断 112"/>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4" name="フローチャート: 判断 113"/>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5" name="フローチャート: 判断 114"/>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6" name="フローチャート: 判断 115"/>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17" name="フローチャート: 判断 116"/>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140706</xdr:rowOff>
    </xdr:from>
    <xdr:to>
      <xdr:col>55</xdr:col>
      <xdr:colOff>50800</xdr:colOff>
      <xdr:row>41</xdr:row>
      <xdr:rowOff>70856</xdr:rowOff>
    </xdr:to>
    <xdr:sp macro="" textlink="">
      <xdr:nvSpPr>
        <xdr:cNvPr id="123" name="楕円 122"/>
        <xdr:cNvSpPr/>
      </xdr:nvSpPr>
      <xdr:spPr>
        <a:xfrm>
          <a:off x="10426700" y="69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55633</xdr:rowOff>
    </xdr:from>
    <xdr:ext cx="534377" cy="259045"/>
    <xdr:sp macro="" textlink="">
      <xdr:nvSpPr>
        <xdr:cNvPr id="124" name="【道路】&#10;一人当たり延長該当値テキスト"/>
        <xdr:cNvSpPr txBox="1"/>
      </xdr:nvSpPr>
      <xdr:spPr>
        <a:xfrm>
          <a:off x="10515600" y="691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140367</xdr:rowOff>
    </xdr:from>
    <xdr:to>
      <xdr:col>50</xdr:col>
      <xdr:colOff>165100</xdr:colOff>
      <xdr:row>41</xdr:row>
      <xdr:rowOff>70517</xdr:rowOff>
    </xdr:to>
    <xdr:sp macro="" textlink="">
      <xdr:nvSpPr>
        <xdr:cNvPr id="125" name="楕円 124"/>
        <xdr:cNvSpPr/>
      </xdr:nvSpPr>
      <xdr:spPr>
        <a:xfrm>
          <a:off x="9588500" y="69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19717</xdr:rowOff>
    </xdr:from>
    <xdr:to>
      <xdr:col>55</xdr:col>
      <xdr:colOff>0</xdr:colOff>
      <xdr:row>41</xdr:row>
      <xdr:rowOff>20056</xdr:rowOff>
    </xdr:to>
    <xdr:cxnSp macro="">
      <xdr:nvCxnSpPr>
        <xdr:cNvPr id="126" name="直線コネクタ 125"/>
        <xdr:cNvCxnSpPr/>
      </xdr:nvCxnSpPr>
      <xdr:spPr>
        <a:xfrm>
          <a:off x="9639300" y="7049167"/>
          <a:ext cx="8382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142855</xdr:rowOff>
    </xdr:from>
    <xdr:to>
      <xdr:col>46</xdr:col>
      <xdr:colOff>38100</xdr:colOff>
      <xdr:row>41</xdr:row>
      <xdr:rowOff>73005</xdr:rowOff>
    </xdr:to>
    <xdr:sp macro="" textlink="">
      <xdr:nvSpPr>
        <xdr:cNvPr id="127" name="楕円 126"/>
        <xdr:cNvSpPr/>
      </xdr:nvSpPr>
      <xdr:spPr>
        <a:xfrm>
          <a:off x="8699500" y="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19717</xdr:rowOff>
    </xdr:from>
    <xdr:to>
      <xdr:col>50</xdr:col>
      <xdr:colOff>114300</xdr:colOff>
      <xdr:row>41</xdr:row>
      <xdr:rowOff>22205</xdr:rowOff>
    </xdr:to>
    <xdr:cxnSp macro="">
      <xdr:nvCxnSpPr>
        <xdr:cNvPr id="128" name="直線コネクタ 127"/>
        <xdr:cNvCxnSpPr/>
      </xdr:nvCxnSpPr>
      <xdr:spPr>
        <a:xfrm flipV="1">
          <a:off x="8750300" y="7049167"/>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29" name="n_1aveValue【道路】&#10;一人当たり延長"/>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30" name="n_2aveValue【道路】&#10;一人当たり延長"/>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31" name="n_3aveValue【道路】&#10;一人当たり延長"/>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2"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61644</xdr:rowOff>
    </xdr:from>
    <xdr:ext cx="534377" cy="259045"/>
    <xdr:sp macro="" textlink="">
      <xdr:nvSpPr>
        <xdr:cNvPr id="133" name="n_1mainValue【道路】&#10;一人当たり延長"/>
        <xdr:cNvSpPr txBox="1"/>
      </xdr:nvSpPr>
      <xdr:spPr>
        <a:xfrm>
          <a:off x="9359411" y="709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64132</xdr:rowOff>
    </xdr:from>
    <xdr:ext cx="534377" cy="259045"/>
    <xdr:sp macro="" textlink="">
      <xdr:nvSpPr>
        <xdr:cNvPr id="134" name="n_2mainValue【道路】&#10;一人当たり延長"/>
        <xdr:cNvSpPr txBox="1"/>
      </xdr:nvSpPr>
      <xdr:spPr>
        <a:xfrm>
          <a:off x="8483111" y="70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3"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65"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66" name="フローチャート: 判断 165"/>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67" name="フローチャート: 判断 166"/>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68" name="フローチャート: 判断 167"/>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69" name="フローチャート: 判断 168"/>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0" name="フローチャート: 判断 169"/>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76" name="楕円 175"/>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29227</xdr:rowOff>
    </xdr:from>
    <xdr:ext cx="405111" cy="259045"/>
    <xdr:sp macro="" textlink="">
      <xdr:nvSpPr>
        <xdr:cNvPr id="177" name="【橋りょう・トンネル】&#10;有形固定資産減価償却率該当値テキスト"/>
        <xdr:cNvSpPr txBox="1"/>
      </xdr:nvSpPr>
      <xdr:spPr>
        <a:xfrm>
          <a:off x="4673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150041</xdr:rowOff>
    </xdr:from>
    <xdr:to>
      <xdr:col>20</xdr:col>
      <xdr:colOff>38100</xdr:colOff>
      <xdr:row>60</xdr:row>
      <xdr:rowOff>80191</xdr:rowOff>
    </xdr:to>
    <xdr:sp macro="" textlink="">
      <xdr:nvSpPr>
        <xdr:cNvPr id="178" name="楕円 177"/>
        <xdr:cNvSpPr/>
      </xdr:nvSpPr>
      <xdr:spPr>
        <a:xfrm>
          <a:off x="3746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29391</xdr:rowOff>
    </xdr:from>
    <xdr:to>
      <xdr:col>24</xdr:col>
      <xdr:colOff>63500</xdr:colOff>
      <xdr:row>60</xdr:row>
      <xdr:rowOff>57150</xdr:rowOff>
    </xdr:to>
    <xdr:cxnSp macro="">
      <xdr:nvCxnSpPr>
        <xdr:cNvPr id="179" name="直線コネクタ 178"/>
        <xdr:cNvCxnSpPr/>
      </xdr:nvCxnSpPr>
      <xdr:spPr>
        <a:xfrm>
          <a:off x="3797300" y="1031639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180" name="楕円 179"/>
        <xdr:cNvSpPr/>
      </xdr:nvSpPr>
      <xdr:spPr>
        <a:xfrm>
          <a:off x="2857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29391</xdr:rowOff>
    </xdr:to>
    <xdr:cxnSp macro="">
      <xdr:nvCxnSpPr>
        <xdr:cNvPr id="181" name="直線コネクタ 180"/>
        <xdr:cNvCxnSpPr/>
      </xdr:nvCxnSpPr>
      <xdr:spPr>
        <a:xfrm>
          <a:off x="2908300" y="1030169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82" name="n_1ave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83" name="n_2ave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84"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85"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96718</xdr:rowOff>
    </xdr:from>
    <xdr:ext cx="405111" cy="259045"/>
    <xdr:sp macro="" textlink="">
      <xdr:nvSpPr>
        <xdr:cNvPr id="186" name="n_1mainValue【橋りょう・トンネル】&#10;有形固定資産減価償却率"/>
        <xdr:cNvSpPr txBox="1"/>
      </xdr:nvSpPr>
      <xdr:spPr>
        <a:xfrm>
          <a:off x="3582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82023</xdr:rowOff>
    </xdr:from>
    <xdr:ext cx="405111" cy="259045"/>
    <xdr:sp macro="" textlink="">
      <xdr:nvSpPr>
        <xdr:cNvPr id="187" name="n_2mainValue【橋りょう・トンネル】&#10;有形固定資産減価償却率"/>
        <xdr:cNvSpPr txBox="1"/>
      </xdr:nvSpPr>
      <xdr:spPr>
        <a:xfrm>
          <a:off x="2705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1" name="テキスト ボックス 20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3" name="テキスト ボックス 20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5" name="テキスト ボックス 20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11" name="直線コネクタ 210"/>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12"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13" name="直線コネクタ 212"/>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14"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15" name="直線コネクタ 214"/>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16" name="【橋りょう・トンネル】&#10;一人当たり有形固定資産（償却資産）額平均値テキスト"/>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17" name="フローチャート: 判断 216"/>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18" name="フローチャート: 判断 217"/>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19" name="フローチャート: 判断 218"/>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0" name="フローチャート: 判断 219"/>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21" name="フローチャート: 判断 220"/>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122600</xdr:rowOff>
    </xdr:from>
    <xdr:to>
      <xdr:col>55</xdr:col>
      <xdr:colOff>50800</xdr:colOff>
      <xdr:row>64</xdr:row>
      <xdr:rowOff>52750</xdr:rowOff>
    </xdr:to>
    <xdr:sp macro="" textlink="">
      <xdr:nvSpPr>
        <xdr:cNvPr id="227" name="楕円 226"/>
        <xdr:cNvSpPr/>
      </xdr:nvSpPr>
      <xdr:spPr>
        <a:xfrm>
          <a:off x="10426700" y="109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37527</xdr:rowOff>
    </xdr:from>
    <xdr:ext cx="599010" cy="259045"/>
    <xdr:sp macro="" textlink="">
      <xdr:nvSpPr>
        <xdr:cNvPr id="228" name="【橋りょう・トンネル】&#10;一人当たり有形固定資産（償却資産）額該当値テキスト"/>
        <xdr:cNvSpPr txBox="1"/>
      </xdr:nvSpPr>
      <xdr:spPr>
        <a:xfrm>
          <a:off x="10515600" y="1083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123441</xdr:rowOff>
    </xdr:from>
    <xdr:to>
      <xdr:col>50</xdr:col>
      <xdr:colOff>165100</xdr:colOff>
      <xdr:row>64</xdr:row>
      <xdr:rowOff>53591</xdr:rowOff>
    </xdr:to>
    <xdr:sp macro="" textlink="">
      <xdr:nvSpPr>
        <xdr:cNvPr id="229" name="楕円 228"/>
        <xdr:cNvSpPr/>
      </xdr:nvSpPr>
      <xdr:spPr>
        <a:xfrm>
          <a:off x="9588500" y="109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1950</xdr:rowOff>
    </xdr:from>
    <xdr:to>
      <xdr:col>55</xdr:col>
      <xdr:colOff>0</xdr:colOff>
      <xdr:row>64</xdr:row>
      <xdr:rowOff>2791</xdr:rowOff>
    </xdr:to>
    <xdr:cxnSp macro="">
      <xdr:nvCxnSpPr>
        <xdr:cNvPr id="230" name="直線コネクタ 229"/>
        <xdr:cNvCxnSpPr/>
      </xdr:nvCxnSpPr>
      <xdr:spPr>
        <a:xfrm flipV="1">
          <a:off x="9639300" y="10974750"/>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116679</xdr:rowOff>
    </xdr:from>
    <xdr:to>
      <xdr:col>46</xdr:col>
      <xdr:colOff>38100</xdr:colOff>
      <xdr:row>64</xdr:row>
      <xdr:rowOff>46829</xdr:rowOff>
    </xdr:to>
    <xdr:sp macro="" textlink="">
      <xdr:nvSpPr>
        <xdr:cNvPr id="231" name="楕円 230"/>
        <xdr:cNvSpPr/>
      </xdr:nvSpPr>
      <xdr:spPr>
        <a:xfrm>
          <a:off x="8699500" y="109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167479</xdr:rowOff>
    </xdr:from>
    <xdr:to>
      <xdr:col>50</xdr:col>
      <xdr:colOff>114300</xdr:colOff>
      <xdr:row>64</xdr:row>
      <xdr:rowOff>2791</xdr:rowOff>
    </xdr:to>
    <xdr:cxnSp macro="">
      <xdr:nvCxnSpPr>
        <xdr:cNvPr id="232" name="直線コネクタ 231"/>
        <xdr:cNvCxnSpPr/>
      </xdr:nvCxnSpPr>
      <xdr:spPr>
        <a:xfrm>
          <a:off x="8750300" y="10968829"/>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33"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34"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35"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36"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44718</xdr:rowOff>
    </xdr:from>
    <xdr:ext cx="599010" cy="259045"/>
    <xdr:sp macro="" textlink="">
      <xdr:nvSpPr>
        <xdr:cNvPr id="237" name="n_1mainValue【橋りょう・トンネル】&#10;一人当たり有形固定資産（償却資産）額"/>
        <xdr:cNvSpPr txBox="1"/>
      </xdr:nvSpPr>
      <xdr:spPr>
        <a:xfrm>
          <a:off x="9327095" y="1101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37956</xdr:rowOff>
    </xdr:from>
    <xdr:ext cx="599010" cy="259045"/>
    <xdr:sp macro="" textlink="">
      <xdr:nvSpPr>
        <xdr:cNvPr id="238" name="n_2mainValue【橋りょう・トンネル】&#10;一人当たり有形固定資産（償却資産）額"/>
        <xdr:cNvSpPr txBox="1"/>
      </xdr:nvSpPr>
      <xdr:spPr>
        <a:xfrm>
          <a:off x="8450795" y="1101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64" name="直線コネクタ 263"/>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5"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6" name="直線コネクタ 26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67"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68" name="直線コネクタ 267"/>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69" name="【公営住宅】&#10;有形固定資産減価償却率平均値テキスト"/>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70" name="フローチャート: 判断 269"/>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71" name="フローチャート: 判断 270"/>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72" name="フローチャート: 判断 271"/>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3" name="フローチャート: 判断 272"/>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74" name="フローチャート: 判断 273"/>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280" name="楕円 279"/>
        <xdr:cNvSpPr/>
      </xdr:nvSpPr>
      <xdr:spPr>
        <a:xfrm>
          <a:off x="4584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91457</xdr:rowOff>
    </xdr:from>
    <xdr:ext cx="405111" cy="259045"/>
    <xdr:sp macro="" textlink="">
      <xdr:nvSpPr>
        <xdr:cNvPr id="281" name="【公営住宅】&#10;有形固定資産減価償却率該当値テキスト"/>
        <xdr:cNvSpPr txBox="1"/>
      </xdr:nvSpPr>
      <xdr:spPr>
        <a:xfrm>
          <a:off x="4673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42818</xdr:rowOff>
    </xdr:from>
    <xdr:to>
      <xdr:col>20</xdr:col>
      <xdr:colOff>38100</xdr:colOff>
      <xdr:row>86</xdr:row>
      <xdr:rowOff>144418</xdr:rowOff>
    </xdr:to>
    <xdr:sp macro="" textlink="">
      <xdr:nvSpPr>
        <xdr:cNvPr id="282" name="楕円 281"/>
        <xdr:cNvSpPr/>
      </xdr:nvSpPr>
      <xdr:spPr>
        <a:xfrm>
          <a:off x="3746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86</xdr:row>
      <xdr:rowOff>93618</xdr:rowOff>
    </xdr:to>
    <xdr:cxnSp macro="">
      <xdr:nvCxnSpPr>
        <xdr:cNvPr id="283" name="直線コネクタ 282"/>
        <xdr:cNvCxnSpPr/>
      </xdr:nvCxnSpPr>
      <xdr:spPr>
        <a:xfrm flipV="1">
          <a:off x="3797300" y="14565630"/>
          <a:ext cx="838200" cy="2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8527</xdr:rowOff>
    </xdr:from>
    <xdr:to>
      <xdr:col>15</xdr:col>
      <xdr:colOff>101600</xdr:colOff>
      <xdr:row>86</xdr:row>
      <xdr:rowOff>110127</xdr:rowOff>
    </xdr:to>
    <xdr:sp macro="" textlink="">
      <xdr:nvSpPr>
        <xdr:cNvPr id="284" name="楕円 283"/>
        <xdr:cNvSpPr/>
      </xdr:nvSpPr>
      <xdr:spPr>
        <a:xfrm>
          <a:off x="28575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59327</xdr:rowOff>
    </xdr:from>
    <xdr:to>
      <xdr:col>19</xdr:col>
      <xdr:colOff>177800</xdr:colOff>
      <xdr:row>86</xdr:row>
      <xdr:rowOff>93618</xdr:rowOff>
    </xdr:to>
    <xdr:cxnSp macro="">
      <xdr:nvCxnSpPr>
        <xdr:cNvPr id="285" name="直線コネクタ 284"/>
        <xdr:cNvCxnSpPr/>
      </xdr:nvCxnSpPr>
      <xdr:spPr>
        <a:xfrm>
          <a:off x="2908300" y="148040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86"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287"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88"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289"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135545</xdr:rowOff>
    </xdr:from>
    <xdr:ext cx="405111" cy="259045"/>
    <xdr:sp macro="" textlink="">
      <xdr:nvSpPr>
        <xdr:cNvPr id="290" name="n_1mainValue【公営住宅】&#10;有形固定資産減価償却率"/>
        <xdr:cNvSpPr txBox="1"/>
      </xdr:nvSpPr>
      <xdr:spPr>
        <a:xfrm>
          <a:off x="35820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101254</xdr:rowOff>
    </xdr:from>
    <xdr:ext cx="405111" cy="259045"/>
    <xdr:sp macro="" textlink="">
      <xdr:nvSpPr>
        <xdr:cNvPr id="291" name="n_2mainValue【公営住宅】&#10;有形固定資産減価償却率"/>
        <xdr:cNvSpPr txBox="1"/>
      </xdr:nvSpPr>
      <xdr:spPr>
        <a:xfrm>
          <a:off x="2705744" y="14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3" name="テキスト ボックス 31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15" name="直線コネクタ 31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7" name="直線コネクタ 31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1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19" name="直線コネクタ 31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20" name="【公営住宅】&#10;一人当たり面積平均値テキスト"/>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21" name="フローチャート: 判断 32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22" name="フローチャート: 判断 32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23" name="フローチャート: 判断 32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24" name="フローチャート: 判断 32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25" name="フローチャート: 判断 32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69025</xdr:rowOff>
    </xdr:from>
    <xdr:to>
      <xdr:col>55</xdr:col>
      <xdr:colOff>50800</xdr:colOff>
      <xdr:row>84</xdr:row>
      <xdr:rowOff>170625</xdr:rowOff>
    </xdr:to>
    <xdr:sp macro="" textlink="">
      <xdr:nvSpPr>
        <xdr:cNvPr id="331" name="楕円 330"/>
        <xdr:cNvSpPr/>
      </xdr:nvSpPr>
      <xdr:spPr>
        <a:xfrm>
          <a:off x="10426700" y="1447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91902</xdr:rowOff>
    </xdr:from>
    <xdr:ext cx="469744" cy="259045"/>
    <xdr:sp macro="" textlink="">
      <xdr:nvSpPr>
        <xdr:cNvPr id="332" name="【公営住宅】&#10;一人当たり面積該当値テキスト"/>
        <xdr:cNvSpPr txBox="1"/>
      </xdr:nvSpPr>
      <xdr:spPr>
        <a:xfrm>
          <a:off x="10515600" y="1432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72834</xdr:rowOff>
    </xdr:from>
    <xdr:to>
      <xdr:col>50</xdr:col>
      <xdr:colOff>165100</xdr:colOff>
      <xdr:row>85</xdr:row>
      <xdr:rowOff>2984</xdr:rowOff>
    </xdr:to>
    <xdr:sp macro="" textlink="">
      <xdr:nvSpPr>
        <xdr:cNvPr id="333" name="楕円 332"/>
        <xdr:cNvSpPr/>
      </xdr:nvSpPr>
      <xdr:spPr>
        <a:xfrm>
          <a:off x="9588500" y="144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119825</xdr:rowOff>
    </xdr:from>
    <xdr:to>
      <xdr:col>55</xdr:col>
      <xdr:colOff>0</xdr:colOff>
      <xdr:row>84</xdr:row>
      <xdr:rowOff>123634</xdr:rowOff>
    </xdr:to>
    <xdr:cxnSp macro="">
      <xdr:nvCxnSpPr>
        <xdr:cNvPr id="334" name="直線コネクタ 333"/>
        <xdr:cNvCxnSpPr/>
      </xdr:nvCxnSpPr>
      <xdr:spPr>
        <a:xfrm flipV="1">
          <a:off x="9639300" y="1452162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77788</xdr:rowOff>
    </xdr:from>
    <xdr:to>
      <xdr:col>46</xdr:col>
      <xdr:colOff>38100</xdr:colOff>
      <xdr:row>85</xdr:row>
      <xdr:rowOff>7938</xdr:rowOff>
    </xdr:to>
    <xdr:sp macro="" textlink="">
      <xdr:nvSpPr>
        <xdr:cNvPr id="335" name="楕円 334"/>
        <xdr:cNvSpPr/>
      </xdr:nvSpPr>
      <xdr:spPr>
        <a:xfrm>
          <a:off x="8699500" y="144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123634</xdr:rowOff>
    </xdr:from>
    <xdr:to>
      <xdr:col>50</xdr:col>
      <xdr:colOff>114300</xdr:colOff>
      <xdr:row>84</xdr:row>
      <xdr:rowOff>128588</xdr:rowOff>
    </xdr:to>
    <xdr:cxnSp macro="">
      <xdr:nvCxnSpPr>
        <xdr:cNvPr id="336" name="直線コネクタ 335"/>
        <xdr:cNvCxnSpPr/>
      </xdr:nvCxnSpPr>
      <xdr:spPr>
        <a:xfrm flipV="1">
          <a:off x="8750300" y="1452543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37"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38"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39" name="n_3aveValue【公営住宅】&#10;一人当たり面積"/>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40"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165561</xdr:rowOff>
    </xdr:from>
    <xdr:ext cx="469744" cy="259045"/>
    <xdr:sp macro="" textlink="">
      <xdr:nvSpPr>
        <xdr:cNvPr id="341" name="n_1mainValue【公営住宅】&#10;一人当たり面積"/>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170515</xdr:rowOff>
    </xdr:from>
    <xdr:ext cx="469744" cy="259045"/>
    <xdr:sp macro="" textlink="">
      <xdr:nvSpPr>
        <xdr:cNvPr id="342" name="n_2mainValue【公営住宅】&#10;一人当たり面積"/>
        <xdr:cNvSpPr txBox="1"/>
      </xdr:nvSpPr>
      <xdr:spPr>
        <a:xfrm>
          <a:off x="8515427" y="145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1" name="テキスト ボックス 37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1" name="テキスト ボックス 38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384" name="直線コネクタ 383"/>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6" name="直線コネクタ 38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387"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88" name="直線コネクタ 387"/>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89"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90" name="フローチャート: 判断 389"/>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391" name="フローチャート: 判断 390"/>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2" name="フローチャート: 判断 391"/>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393" name="フローチャート: 判断 392"/>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394" name="フローチャート: 判断 393"/>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00" name="楕円 399"/>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01" name="【認定こども園・幼稚園・保育所】&#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02" name="楕円 401"/>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03" name="直線コネクタ 402"/>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04" name="楕円 403"/>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05" name="直線コネクタ 404"/>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06"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07"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08"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09"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10" name="n_1mainValue【認定こども園・幼稚園・保育所】&#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11"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2" name="直線コネクタ 4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3" name="テキスト ボックス 42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4" name="直線コネクタ 4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5" name="テキスト ボックス 42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6" name="直線コネクタ 4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7" name="テキスト ボックス 42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8" name="直線コネクタ 4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9" name="テキスト ボックス 42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33" name="直線コネクタ 432"/>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34"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35" name="直線コネクタ 434"/>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36"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37" name="直線コネクタ 436"/>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38"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39" name="フローチャート: 判断 438"/>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40" name="フローチャート: 判断 439"/>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41" name="フローチャート: 判断 440"/>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42" name="フローチャート: 判断 441"/>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43" name="フローチャート: 判断 442"/>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449" name="楕円 448"/>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171213</xdr:rowOff>
    </xdr:from>
    <xdr:ext cx="469744" cy="259045"/>
    <xdr:sp macro="" textlink="">
      <xdr:nvSpPr>
        <xdr:cNvPr id="450" name="【認定こども園・幼稚園・保育所】&#10;一人当たり面積該当値テキスト"/>
        <xdr:cNvSpPr txBox="1"/>
      </xdr:nvSpPr>
      <xdr:spPr>
        <a:xfrm>
          <a:off x="22199600" y="685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86664</xdr:rowOff>
    </xdr:from>
    <xdr:to>
      <xdr:col>112</xdr:col>
      <xdr:colOff>38100</xdr:colOff>
      <xdr:row>41</xdr:row>
      <xdr:rowOff>16814</xdr:rowOff>
    </xdr:to>
    <xdr:sp macro="" textlink="">
      <xdr:nvSpPr>
        <xdr:cNvPr id="451" name="楕円 450"/>
        <xdr:cNvSpPr/>
      </xdr:nvSpPr>
      <xdr:spPr>
        <a:xfrm>
          <a:off x="21272500" y="69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135636</xdr:rowOff>
    </xdr:from>
    <xdr:to>
      <xdr:col>116</xdr:col>
      <xdr:colOff>63500</xdr:colOff>
      <xdr:row>40</xdr:row>
      <xdr:rowOff>137464</xdr:rowOff>
    </xdr:to>
    <xdr:cxnSp macro="">
      <xdr:nvCxnSpPr>
        <xdr:cNvPr id="452" name="直線コネクタ 451"/>
        <xdr:cNvCxnSpPr/>
      </xdr:nvCxnSpPr>
      <xdr:spPr>
        <a:xfrm flipV="1">
          <a:off x="21323300" y="6993636"/>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453" name="楕円 452"/>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137464</xdr:rowOff>
    </xdr:from>
    <xdr:to>
      <xdr:col>111</xdr:col>
      <xdr:colOff>177800</xdr:colOff>
      <xdr:row>40</xdr:row>
      <xdr:rowOff>140208</xdr:rowOff>
    </xdr:to>
    <xdr:cxnSp macro="">
      <xdr:nvCxnSpPr>
        <xdr:cNvPr id="454" name="直線コネクタ 453"/>
        <xdr:cNvCxnSpPr/>
      </xdr:nvCxnSpPr>
      <xdr:spPr>
        <a:xfrm flipV="1">
          <a:off x="20434300" y="699546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455" name="n_1aveValue【認定こども園・幼稚園・保育所】&#10;一人当たり面積"/>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56"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457" name="n_3aveValue【認定こども園・幼稚園・保育所】&#10;一人当たり面積"/>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58"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7941</xdr:rowOff>
    </xdr:from>
    <xdr:ext cx="469744" cy="259045"/>
    <xdr:sp macro="" textlink="">
      <xdr:nvSpPr>
        <xdr:cNvPr id="459" name="n_1mainValue【認定こども園・幼稚園・保育所】&#10;一人当たり面積"/>
        <xdr:cNvSpPr txBox="1"/>
      </xdr:nvSpPr>
      <xdr:spPr>
        <a:xfrm>
          <a:off x="21075727" y="703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460"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1" name="テキスト ボックス 47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2" name="直線コネクタ 4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3" name="テキスト ボックス 47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4" name="直線コネクタ 4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5" name="テキスト ボックス 4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6" name="直線コネクタ 4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7" name="テキスト ボックス 4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8" name="直線コネクタ 4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9" name="テキスト ボックス 4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0" name="直線コネクタ 4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1" name="テキスト ボックス 4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2" name="直線コネクタ 4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3" name="テキスト ボックス 48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486" name="直線コネクタ 485"/>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487"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488" name="直線コネクタ 487"/>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489"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490" name="直線コネクタ 489"/>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491"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492" name="フローチャート: 判断 491"/>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493" name="フローチャート: 判断 492"/>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494" name="フローチャート: 判断 493"/>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495" name="フローチャート: 判断 494"/>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496" name="フローチャート: 判断 495"/>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502" name="楕円 501"/>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503" name="【学校施設】&#10;有形固定資産減価償却率該当値テキスト"/>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133713</xdr:rowOff>
    </xdr:from>
    <xdr:to>
      <xdr:col>81</xdr:col>
      <xdr:colOff>101600</xdr:colOff>
      <xdr:row>64</xdr:row>
      <xdr:rowOff>63863</xdr:rowOff>
    </xdr:to>
    <xdr:sp macro="" textlink="">
      <xdr:nvSpPr>
        <xdr:cNvPr id="504" name="楕円 503"/>
        <xdr:cNvSpPr/>
      </xdr:nvSpPr>
      <xdr:spPr>
        <a:xfrm>
          <a:off x="15430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64</xdr:row>
      <xdr:rowOff>13063</xdr:rowOff>
    </xdr:to>
    <xdr:cxnSp macro="">
      <xdr:nvCxnSpPr>
        <xdr:cNvPr id="505" name="直線コネクタ 504"/>
        <xdr:cNvCxnSpPr/>
      </xdr:nvCxnSpPr>
      <xdr:spPr>
        <a:xfrm flipV="1">
          <a:off x="15481300" y="10607040"/>
          <a:ext cx="8382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105954</xdr:rowOff>
    </xdr:from>
    <xdr:to>
      <xdr:col>76</xdr:col>
      <xdr:colOff>165100</xdr:colOff>
      <xdr:row>64</xdr:row>
      <xdr:rowOff>36104</xdr:rowOff>
    </xdr:to>
    <xdr:sp macro="" textlink="">
      <xdr:nvSpPr>
        <xdr:cNvPr id="506" name="楕円 505"/>
        <xdr:cNvSpPr/>
      </xdr:nvSpPr>
      <xdr:spPr>
        <a:xfrm>
          <a:off x="14541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156754</xdr:rowOff>
    </xdr:from>
    <xdr:to>
      <xdr:col>81</xdr:col>
      <xdr:colOff>50800</xdr:colOff>
      <xdr:row>64</xdr:row>
      <xdr:rowOff>13063</xdr:rowOff>
    </xdr:to>
    <xdr:cxnSp macro="">
      <xdr:nvCxnSpPr>
        <xdr:cNvPr id="507" name="直線コネクタ 506"/>
        <xdr:cNvCxnSpPr/>
      </xdr:nvCxnSpPr>
      <xdr:spPr>
        <a:xfrm>
          <a:off x="14592300" y="109581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08"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09"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10"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11"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54990</xdr:rowOff>
    </xdr:from>
    <xdr:ext cx="405111" cy="259045"/>
    <xdr:sp macro="" textlink="">
      <xdr:nvSpPr>
        <xdr:cNvPr id="512" name="n_1mainValue【学校施設】&#10;有形固定資産減価償却率"/>
        <xdr:cNvSpPr txBox="1"/>
      </xdr:nvSpPr>
      <xdr:spPr>
        <a:xfrm>
          <a:off x="15266044" y="1102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27231</xdr:rowOff>
    </xdr:from>
    <xdr:ext cx="405111" cy="259045"/>
    <xdr:sp macro="" textlink="">
      <xdr:nvSpPr>
        <xdr:cNvPr id="513" name="n_2mainValue【学校施設】&#10;有形固定資産減価償却率"/>
        <xdr:cNvSpPr txBox="1"/>
      </xdr:nvSpPr>
      <xdr:spPr>
        <a:xfrm>
          <a:off x="143897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5" name="テキスト ボックス 53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37" name="直線コネクタ 536"/>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38"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39" name="直線コネクタ 538"/>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40"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41" name="直線コネクタ 540"/>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42" name="【学校施設】&#10;一人当たり面積平均値テキスト"/>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43" name="フローチャート: 判断 542"/>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44" name="フローチャート: 判断 543"/>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45" name="フローチャート: 判断 544"/>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46" name="フローチャート: 判断 545"/>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47" name="フローチャート: 判断 546"/>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146748</xdr:rowOff>
    </xdr:from>
    <xdr:to>
      <xdr:col>116</xdr:col>
      <xdr:colOff>114300</xdr:colOff>
      <xdr:row>63</xdr:row>
      <xdr:rowOff>76898</xdr:rowOff>
    </xdr:to>
    <xdr:sp macro="" textlink="">
      <xdr:nvSpPr>
        <xdr:cNvPr id="553" name="楕円 552"/>
        <xdr:cNvSpPr/>
      </xdr:nvSpPr>
      <xdr:spPr>
        <a:xfrm>
          <a:off x="22110700" y="107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61675</xdr:rowOff>
    </xdr:from>
    <xdr:ext cx="469744" cy="259045"/>
    <xdr:sp macro="" textlink="">
      <xdr:nvSpPr>
        <xdr:cNvPr id="554" name="【学校施設】&#10;一人当たり面積該当値テキスト"/>
        <xdr:cNvSpPr txBox="1"/>
      </xdr:nvSpPr>
      <xdr:spPr>
        <a:xfrm>
          <a:off x="22199600" y="106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149225</xdr:rowOff>
    </xdr:from>
    <xdr:to>
      <xdr:col>112</xdr:col>
      <xdr:colOff>38100</xdr:colOff>
      <xdr:row>63</xdr:row>
      <xdr:rowOff>79375</xdr:rowOff>
    </xdr:to>
    <xdr:sp macro="" textlink="">
      <xdr:nvSpPr>
        <xdr:cNvPr id="555" name="楕円 554"/>
        <xdr:cNvSpPr/>
      </xdr:nvSpPr>
      <xdr:spPr>
        <a:xfrm>
          <a:off x="21272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26098</xdr:rowOff>
    </xdr:from>
    <xdr:to>
      <xdr:col>116</xdr:col>
      <xdr:colOff>63500</xdr:colOff>
      <xdr:row>63</xdr:row>
      <xdr:rowOff>28575</xdr:rowOff>
    </xdr:to>
    <xdr:cxnSp macro="">
      <xdr:nvCxnSpPr>
        <xdr:cNvPr id="556" name="直線コネクタ 555"/>
        <xdr:cNvCxnSpPr/>
      </xdr:nvCxnSpPr>
      <xdr:spPr>
        <a:xfrm flipV="1">
          <a:off x="21323300" y="10827448"/>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152464</xdr:rowOff>
    </xdr:from>
    <xdr:to>
      <xdr:col>107</xdr:col>
      <xdr:colOff>101600</xdr:colOff>
      <xdr:row>63</xdr:row>
      <xdr:rowOff>82614</xdr:rowOff>
    </xdr:to>
    <xdr:sp macro="" textlink="">
      <xdr:nvSpPr>
        <xdr:cNvPr id="557" name="楕円 556"/>
        <xdr:cNvSpPr/>
      </xdr:nvSpPr>
      <xdr:spPr>
        <a:xfrm>
          <a:off x="20383500" y="107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28575</xdr:rowOff>
    </xdr:from>
    <xdr:to>
      <xdr:col>111</xdr:col>
      <xdr:colOff>177800</xdr:colOff>
      <xdr:row>63</xdr:row>
      <xdr:rowOff>31814</xdr:rowOff>
    </xdr:to>
    <xdr:cxnSp macro="">
      <xdr:nvCxnSpPr>
        <xdr:cNvPr id="558" name="直線コネクタ 557"/>
        <xdr:cNvCxnSpPr/>
      </xdr:nvCxnSpPr>
      <xdr:spPr>
        <a:xfrm flipV="1">
          <a:off x="20434300" y="1082992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59" name="n_1aveValue【学校施設】&#10;一人当たり面積"/>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60" name="n_2aveValue【学校施設】&#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61" name="n_3aveValue【学校施設】&#10;一人当たり面積"/>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62"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70502</xdr:rowOff>
    </xdr:from>
    <xdr:ext cx="469744" cy="259045"/>
    <xdr:sp macro="" textlink="">
      <xdr:nvSpPr>
        <xdr:cNvPr id="563" name="n_1mainValue【学校施設】&#10;一人当たり面積"/>
        <xdr:cNvSpPr txBox="1"/>
      </xdr:nvSpPr>
      <xdr:spPr>
        <a:xfrm>
          <a:off x="210757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73741</xdr:rowOff>
    </xdr:from>
    <xdr:ext cx="469744" cy="259045"/>
    <xdr:sp macro="" textlink="">
      <xdr:nvSpPr>
        <xdr:cNvPr id="564" name="n_2mainValue【学校施設】&#10;一人当たり面積"/>
        <xdr:cNvSpPr txBox="1"/>
      </xdr:nvSpPr>
      <xdr:spPr>
        <a:xfrm>
          <a:off x="20199427" y="1087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1" name="テキスト ボックス 59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3" name="テキスト ボックス 59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3" name="テキスト ボックス 60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06" name="直線コネクタ 60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8" name="直線コネクタ 60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09"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10" name="直線コネクタ 60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11" name="【公民館】&#10;有形固定資産減価償却率平均値テキスト"/>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12" name="フローチャート: 判断 611"/>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13" name="フローチャート: 判断 612"/>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14" name="フローチャート: 判断 61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15" name="フローチャート: 判断 614"/>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16" name="フローチャート: 判断 615"/>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144599</xdr:rowOff>
    </xdr:from>
    <xdr:to>
      <xdr:col>85</xdr:col>
      <xdr:colOff>177800</xdr:colOff>
      <xdr:row>108</xdr:row>
      <xdr:rowOff>74749</xdr:rowOff>
    </xdr:to>
    <xdr:sp macro="" textlink="">
      <xdr:nvSpPr>
        <xdr:cNvPr id="622" name="楕円 621"/>
        <xdr:cNvSpPr/>
      </xdr:nvSpPr>
      <xdr:spPr>
        <a:xfrm>
          <a:off x="16268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123026</xdr:rowOff>
    </xdr:from>
    <xdr:ext cx="405111" cy="259045"/>
    <xdr:sp macro="" textlink="">
      <xdr:nvSpPr>
        <xdr:cNvPr id="623" name="【公民館】&#10;有形固定資産減価償却率該当値テキスト"/>
        <xdr:cNvSpPr txBox="1"/>
      </xdr:nvSpPr>
      <xdr:spPr>
        <a:xfrm>
          <a:off x="16357600"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134801</xdr:rowOff>
    </xdr:from>
    <xdr:to>
      <xdr:col>81</xdr:col>
      <xdr:colOff>101600</xdr:colOff>
      <xdr:row>107</xdr:row>
      <xdr:rowOff>64951</xdr:rowOff>
    </xdr:to>
    <xdr:sp macro="" textlink="">
      <xdr:nvSpPr>
        <xdr:cNvPr id="624" name="楕円 623"/>
        <xdr:cNvSpPr/>
      </xdr:nvSpPr>
      <xdr:spPr>
        <a:xfrm>
          <a:off x="15430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14151</xdr:rowOff>
    </xdr:from>
    <xdr:to>
      <xdr:col>85</xdr:col>
      <xdr:colOff>127000</xdr:colOff>
      <xdr:row>108</xdr:row>
      <xdr:rowOff>23949</xdr:rowOff>
    </xdr:to>
    <xdr:cxnSp macro="">
      <xdr:nvCxnSpPr>
        <xdr:cNvPr id="625" name="直線コネクタ 624"/>
        <xdr:cNvCxnSpPr/>
      </xdr:nvCxnSpPr>
      <xdr:spPr>
        <a:xfrm>
          <a:off x="15481300" y="18359301"/>
          <a:ext cx="8382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64588</xdr:rowOff>
    </xdr:from>
    <xdr:to>
      <xdr:col>76</xdr:col>
      <xdr:colOff>165100</xdr:colOff>
      <xdr:row>107</xdr:row>
      <xdr:rowOff>166188</xdr:rowOff>
    </xdr:to>
    <xdr:sp macro="" textlink="">
      <xdr:nvSpPr>
        <xdr:cNvPr id="626" name="楕円 625"/>
        <xdr:cNvSpPr/>
      </xdr:nvSpPr>
      <xdr:spPr>
        <a:xfrm>
          <a:off x="14541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14151</xdr:rowOff>
    </xdr:from>
    <xdr:to>
      <xdr:col>81</xdr:col>
      <xdr:colOff>50800</xdr:colOff>
      <xdr:row>107</xdr:row>
      <xdr:rowOff>115388</xdr:rowOff>
    </xdr:to>
    <xdr:cxnSp macro="">
      <xdr:nvCxnSpPr>
        <xdr:cNvPr id="627" name="直線コネクタ 626"/>
        <xdr:cNvCxnSpPr/>
      </xdr:nvCxnSpPr>
      <xdr:spPr>
        <a:xfrm flipV="1">
          <a:off x="14592300" y="1835930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628"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29"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30"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31"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56078</xdr:rowOff>
    </xdr:from>
    <xdr:ext cx="405111" cy="259045"/>
    <xdr:sp macro="" textlink="">
      <xdr:nvSpPr>
        <xdr:cNvPr id="632" name="n_1mainValue【公民館】&#10;有形固定資産減価償却率"/>
        <xdr:cNvSpPr txBox="1"/>
      </xdr:nvSpPr>
      <xdr:spPr>
        <a:xfrm>
          <a:off x="152660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157315</xdr:rowOff>
    </xdr:from>
    <xdr:ext cx="405111" cy="259045"/>
    <xdr:sp macro="" textlink="">
      <xdr:nvSpPr>
        <xdr:cNvPr id="633" name="n_2mainValue【公民館】&#10;有形固定資産減価償却率"/>
        <xdr:cNvSpPr txBox="1"/>
      </xdr:nvSpPr>
      <xdr:spPr>
        <a:xfrm>
          <a:off x="14389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4" name="直線コネクタ 6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5" name="テキスト ボックス 6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6" name="直線コネクタ 6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7" name="テキスト ボックス 6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8" name="直線コネクタ 6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9" name="テキスト ボックス 6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0" name="直線コネクタ 6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1" name="テキスト ボックス 6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2" name="直線コネクタ 6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3" name="テキスト ボックス 6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4" name="直線コネクタ 6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5" name="テキスト ボックス 6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59" name="直線コネクタ 658"/>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60"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61" name="直線コネクタ 660"/>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62"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63" name="直線コネクタ 662"/>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664" name="【公民館】&#10;一人当たり面積平均値テキスト"/>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65" name="フローチャート: 判断 664"/>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66" name="フローチャート: 判断 665"/>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67" name="フローチャート: 判断 666"/>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668" name="フローチャート: 判断 667"/>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669" name="フローチャート: 判断 668"/>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150586</xdr:rowOff>
    </xdr:from>
    <xdr:to>
      <xdr:col>116</xdr:col>
      <xdr:colOff>114300</xdr:colOff>
      <xdr:row>107</xdr:row>
      <xdr:rowOff>80736</xdr:rowOff>
    </xdr:to>
    <xdr:sp macro="" textlink="">
      <xdr:nvSpPr>
        <xdr:cNvPr id="675" name="楕円 674"/>
        <xdr:cNvSpPr/>
      </xdr:nvSpPr>
      <xdr:spPr>
        <a:xfrm>
          <a:off x="221107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129013</xdr:rowOff>
    </xdr:from>
    <xdr:ext cx="469744" cy="259045"/>
    <xdr:sp macro="" textlink="">
      <xdr:nvSpPr>
        <xdr:cNvPr id="676" name="【公民館】&#10;一人当たり面積該当値テキスト"/>
        <xdr:cNvSpPr txBox="1"/>
      </xdr:nvSpPr>
      <xdr:spPr>
        <a:xfrm>
          <a:off x="22199600" y="183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153851</xdr:rowOff>
    </xdr:from>
    <xdr:to>
      <xdr:col>112</xdr:col>
      <xdr:colOff>38100</xdr:colOff>
      <xdr:row>107</xdr:row>
      <xdr:rowOff>84001</xdr:rowOff>
    </xdr:to>
    <xdr:sp macro="" textlink="">
      <xdr:nvSpPr>
        <xdr:cNvPr id="677" name="楕円 676"/>
        <xdr:cNvSpPr/>
      </xdr:nvSpPr>
      <xdr:spPr>
        <a:xfrm>
          <a:off x="212725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29936</xdr:rowOff>
    </xdr:from>
    <xdr:to>
      <xdr:col>116</xdr:col>
      <xdr:colOff>63500</xdr:colOff>
      <xdr:row>107</xdr:row>
      <xdr:rowOff>33201</xdr:rowOff>
    </xdr:to>
    <xdr:cxnSp macro="">
      <xdr:nvCxnSpPr>
        <xdr:cNvPr id="678" name="直線コネクタ 677"/>
        <xdr:cNvCxnSpPr/>
      </xdr:nvCxnSpPr>
      <xdr:spPr>
        <a:xfrm flipV="1">
          <a:off x="21323300" y="183750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679" name="楕円 678"/>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33201</xdr:rowOff>
    </xdr:from>
    <xdr:to>
      <xdr:col>111</xdr:col>
      <xdr:colOff>177800</xdr:colOff>
      <xdr:row>107</xdr:row>
      <xdr:rowOff>38644</xdr:rowOff>
    </xdr:to>
    <xdr:cxnSp macro="">
      <xdr:nvCxnSpPr>
        <xdr:cNvPr id="680" name="直線コネクタ 679"/>
        <xdr:cNvCxnSpPr/>
      </xdr:nvCxnSpPr>
      <xdr:spPr>
        <a:xfrm flipV="1">
          <a:off x="20434300" y="1837835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681"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82"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683"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684"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75128</xdr:rowOff>
    </xdr:from>
    <xdr:ext cx="469744" cy="259045"/>
    <xdr:sp macro="" textlink="">
      <xdr:nvSpPr>
        <xdr:cNvPr id="685" name="n_1mainValue【公民館】&#10;一人当たり面積"/>
        <xdr:cNvSpPr txBox="1"/>
      </xdr:nvSpPr>
      <xdr:spPr>
        <a:xfrm>
          <a:off x="21075727" y="184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686" name="n_2mainValue【公民館】&#10;一人当たり面積"/>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有形固定資産減価償却率は、多くの施設で高い水準になっており、上記施設の多くは老朽化が進んでいる。特に、幼稚園、学校施設、公営住宅、公民館は老朽化が進んでいる状況である。</a:t>
          </a:r>
        </a:p>
        <a:p>
          <a:r>
            <a:rPr kumimoji="1" lang="ja-JP" altLang="en-US" sz="1300">
              <a:latin typeface="ＭＳ Ｐゴシック" panose="020B0600070205080204" pitchFamily="50" charset="-128"/>
              <a:ea typeface="ＭＳ Ｐゴシック" panose="020B0600070205080204" pitchFamily="50" charset="-128"/>
            </a:rPr>
            <a:t>これらの施設については、長寿命化を図りつつ、更新のための財源確保に努めていく。</a:t>
          </a:r>
        </a:p>
        <a:p>
          <a:r>
            <a:rPr kumimoji="1" lang="ja-JP" altLang="en-US" sz="1300">
              <a:latin typeface="ＭＳ Ｐゴシック" panose="020B0600070205080204" pitchFamily="50" charset="-128"/>
              <a:ea typeface="ＭＳ Ｐゴシック" panose="020B0600070205080204" pitchFamily="50" charset="-128"/>
            </a:rPr>
            <a:t>一人当たり指標を類似団体と比較し、低い数値となっているが、これは町の面積が小さいことに道路延長も比例していることや、公共施設数が少ないことが要因である。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
6,710
25.79
3,465,140
3,408,756
38,011
2,239,719
3,648,066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89" name="直線コネクタ 88"/>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92"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93" name="直線コネクタ 92"/>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94"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95" name="フローチャート: 判断 94"/>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96" name="フローチャート: 判断 95"/>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97" name="フローチャート: 判断 96"/>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98" name="フローチャート: 判断 97"/>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99" name="フローチャート: 判断 98"/>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105" name="楕円 104"/>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106" name="【福祉施設】&#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107" name="楕円 106"/>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84</xdr:row>
      <xdr:rowOff>5714</xdr:rowOff>
    </xdr:to>
    <xdr:cxnSp macro="">
      <xdr:nvCxnSpPr>
        <xdr:cNvPr id="108" name="直線コネクタ 107"/>
        <xdr:cNvCxnSpPr/>
      </xdr:nvCxnSpPr>
      <xdr:spPr>
        <a:xfrm flipV="1">
          <a:off x="3797300" y="14302739"/>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109" name="楕円 108"/>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84</xdr:row>
      <xdr:rowOff>5714</xdr:rowOff>
    </xdr:to>
    <xdr:cxnSp macro="">
      <xdr:nvCxnSpPr>
        <xdr:cNvPr id="110" name="直線コネクタ 109"/>
        <xdr:cNvCxnSpPr/>
      </xdr:nvCxnSpPr>
      <xdr:spPr>
        <a:xfrm>
          <a:off x="2908300" y="14272261"/>
          <a:ext cx="889000" cy="13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111"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112"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113"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114"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115" name="n_1mainValue【福祉施設】&#10;有形固定資産減価償却率"/>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116" name="n_2mainValue【福祉施設】&#10;有形固定資産減価償却率"/>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7" name="正方形/長方形 1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8" name="正方形/長方形 1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9" name="正方形/長方形 1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0" name="正方形/長方形 1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1" name="正方形/長方形 1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2" name="正方形/長方形 1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3" name="正方形/長方形 1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4" name="正方形/長方形 1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5" name="テキスト ボックス 1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6" name="直線コネクタ 1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7" name="直線コネクタ 12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8" name="テキスト ボックス 12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9" name="直線コネクタ 12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0" name="テキスト ボックス 12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1" name="直線コネクタ 1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2" name="テキスト ボックス 1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3" name="直線コネクタ 13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4" name="テキスト ボックス 13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5" name="直線コネクタ 13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6" name="テキスト ボックス 13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7" name="直線コネクタ 1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8" name="テキスト ボックス 1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140" name="直線コネクタ 139"/>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141"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142" name="直線コネクタ 141"/>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143"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144" name="直線コネクタ 143"/>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145" name="【福祉施設】&#10;一人当たり面積平均値テキスト"/>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146" name="フローチャート: 判断 145"/>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147" name="フローチャート: 判断 146"/>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148" name="フローチャート: 判断 147"/>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149" name="フローチャート: 判断 148"/>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150" name="フローチャート: 判断 149"/>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1" name="テキスト ボックス 1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2" name="テキスト ボックス 1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3" name="テキスト ボックス 1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4" name="テキスト ボックス 1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5" name="テキスト ボックス 1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131318</xdr:rowOff>
    </xdr:from>
    <xdr:to>
      <xdr:col>55</xdr:col>
      <xdr:colOff>50800</xdr:colOff>
      <xdr:row>86</xdr:row>
      <xdr:rowOff>61468</xdr:rowOff>
    </xdr:to>
    <xdr:sp macro="" textlink="">
      <xdr:nvSpPr>
        <xdr:cNvPr id="156" name="楕円 155"/>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46245</xdr:rowOff>
    </xdr:from>
    <xdr:ext cx="469744" cy="259045"/>
    <xdr:sp macro="" textlink="">
      <xdr:nvSpPr>
        <xdr:cNvPr id="157" name="【福祉施設】&#10;一人当たり面積該当値テキスト"/>
        <xdr:cNvSpPr txBox="1"/>
      </xdr:nvSpPr>
      <xdr:spPr>
        <a:xfrm>
          <a:off x="10515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158" name="楕円 157"/>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11430</xdr:rowOff>
    </xdr:to>
    <xdr:cxnSp macro="">
      <xdr:nvCxnSpPr>
        <xdr:cNvPr id="159" name="直線コネクタ 158"/>
        <xdr:cNvCxnSpPr/>
      </xdr:nvCxnSpPr>
      <xdr:spPr>
        <a:xfrm flipV="1">
          <a:off x="9639300" y="1475536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133604</xdr:rowOff>
    </xdr:from>
    <xdr:to>
      <xdr:col>46</xdr:col>
      <xdr:colOff>38100</xdr:colOff>
      <xdr:row>86</xdr:row>
      <xdr:rowOff>63754</xdr:rowOff>
    </xdr:to>
    <xdr:sp macro="" textlink="">
      <xdr:nvSpPr>
        <xdr:cNvPr id="160" name="楕円 159"/>
        <xdr:cNvSpPr/>
      </xdr:nvSpPr>
      <xdr:spPr>
        <a:xfrm>
          <a:off x="8699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12954</xdr:rowOff>
    </xdr:to>
    <xdr:cxnSp macro="">
      <xdr:nvCxnSpPr>
        <xdr:cNvPr id="161" name="直線コネクタ 160"/>
        <xdr:cNvCxnSpPr/>
      </xdr:nvCxnSpPr>
      <xdr:spPr>
        <a:xfrm flipV="1">
          <a:off x="8750300" y="147561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162"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163"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164"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165"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166" name="n_1mainValue【福祉施設】&#10;一人当たり面積"/>
        <xdr:cNvSpPr txBox="1"/>
      </xdr:nvSpPr>
      <xdr:spPr>
        <a:xfrm>
          <a:off x="9391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54881</xdr:rowOff>
    </xdr:from>
    <xdr:ext cx="469744" cy="259045"/>
    <xdr:sp macro="" textlink="">
      <xdr:nvSpPr>
        <xdr:cNvPr id="167" name="n_2mainValue【福祉施設】&#10;一人当たり面積"/>
        <xdr:cNvSpPr txBox="1"/>
      </xdr:nvSpPr>
      <xdr:spPr>
        <a:xfrm>
          <a:off x="8515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68" name="正方形/長方形 1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9" name="正方形/長方形 1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0" name="正方形/長方形 1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1" name="正方形/長方形 1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2" name="正方形/長方形 1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3" name="正方形/長方形 1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4" name="正方形/長方形 1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5" name="正方形/長方形 1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6" name="テキスト ボックス 1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7" name="直線コネクタ 1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78" name="テキスト ボックス 1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79" name="直線コネクタ 17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0" name="テキスト ボックス 17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1" name="直線コネクタ 18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2" name="テキスト ボックス 18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3" name="直線コネクタ 18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84" name="テキスト ボックス 18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85" name="直線コネクタ 18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86" name="テキスト ボックス 18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87" name="直線コネクタ 18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88" name="テキスト ボックス 18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9" name="直線コネクタ 1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0" name="テキスト ボックス 18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192" name="直線コネクタ 191"/>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19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194" name="直線コネクタ 19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195"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196" name="直線コネクタ 195"/>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197" name="【市民会館】&#10;有形固定資産減価償却率平均値テキスト"/>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198" name="フローチャート: 判断 197"/>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199" name="フローチャート: 判断 198"/>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200" name="フローチャート: 判断 199"/>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201" name="フローチャート: 判断 200"/>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202" name="フローチャート: 判断 201"/>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3" name="テキスト ボックス 2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4" name="テキスト ボックス 2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5" name="テキスト ボックス 2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6" name="テキスト ボックス 2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7" name="テキスト ボックス 2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xdr:rowOff>
    </xdr:from>
    <xdr:to>
      <xdr:col>24</xdr:col>
      <xdr:colOff>114300</xdr:colOff>
      <xdr:row>103</xdr:row>
      <xdr:rowOff>117475</xdr:rowOff>
    </xdr:to>
    <xdr:sp macro="" textlink="">
      <xdr:nvSpPr>
        <xdr:cNvPr id="208" name="楕円 207"/>
        <xdr:cNvSpPr/>
      </xdr:nvSpPr>
      <xdr:spPr>
        <a:xfrm>
          <a:off x="4584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38752</xdr:rowOff>
    </xdr:from>
    <xdr:ext cx="405111" cy="259045"/>
    <xdr:sp macro="" textlink="">
      <xdr:nvSpPr>
        <xdr:cNvPr id="209" name="【市民会館】&#10;有形固定資産減価償却率該当値テキスト"/>
        <xdr:cNvSpPr txBox="1"/>
      </xdr:nvSpPr>
      <xdr:spPr>
        <a:xfrm>
          <a:off x="4673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168275</xdr:rowOff>
    </xdr:from>
    <xdr:to>
      <xdr:col>20</xdr:col>
      <xdr:colOff>38100</xdr:colOff>
      <xdr:row>103</xdr:row>
      <xdr:rowOff>98425</xdr:rowOff>
    </xdr:to>
    <xdr:sp macro="" textlink="">
      <xdr:nvSpPr>
        <xdr:cNvPr id="210" name="楕円 209"/>
        <xdr:cNvSpPr/>
      </xdr:nvSpPr>
      <xdr:spPr>
        <a:xfrm>
          <a:off x="3746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47625</xdr:rowOff>
    </xdr:from>
    <xdr:to>
      <xdr:col>24</xdr:col>
      <xdr:colOff>63500</xdr:colOff>
      <xdr:row>103</xdr:row>
      <xdr:rowOff>66675</xdr:rowOff>
    </xdr:to>
    <xdr:cxnSp macro="">
      <xdr:nvCxnSpPr>
        <xdr:cNvPr id="211" name="直線コネクタ 210"/>
        <xdr:cNvCxnSpPr/>
      </xdr:nvCxnSpPr>
      <xdr:spPr>
        <a:xfrm>
          <a:off x="3797300" y="177069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114936</xdr:rowOff>
    </xdr:from>
    <xdr:to>
      <xdr:col>15</xdr:col>
      <xdr:colOff>101600</xdr:colOff>
      <xdr:row>103</xdr:row>
      <xdr:rowOff>45086</xdr:rowOff>
    </xdr:to>
    <xdr:sp macro="" textlink="">
      <xdr:nvSpPr>
        <xdr:cNvPr id="212" name="楕円 211"/>
        <xdr:cNvSpPr/>
      </xdr:nvSpPr>
      <xdr:spPr>
        <a:xfrm>
          <a:off x="2857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165736</xdr:rowOff>
    </xdr:from>
    <xdr:to>
      <xdr:col>19</xdr:col>
      <xdr:colOff>177800</xdr:colOff>
      <xdr:row>103</xdr:row>
      <xdr:rowOff>47625</xdr:rowOff>
    </xdr:to>
    <xdr:cxnSp macro="">
      <xdr:nvCxnSpPr>
        <xdr:cNvPr id="213" name="直線コネクタ 212"/>
        <xdr:cNvCxnSpPr/>
      </xdr:nvCxnSpPr>
      <xdr:spPr>
        <a:xfrm>
          <a:off x="2908300" y="176536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214" name="n_1aveValue【市民会館】&#10;有形固定資産減価償却率"/>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102888</xdr:rowOff>
    </xdr:from>
    <xdr:ext cx="405111" cy="259045"/>
    <xdr:sp macro="" textlink="">
      <xdr:nvSpPr>
        <xdr:cNvPr id="215" name="n_2aveValue【市民会館】&#10;有形固定資産減価償却率"/>
        <xdr:cNvSpPr txBox="1"/>
      </xdr:nvSpPr>
      <xdr:spPr>
        <a:xfrm>
          <a:off x="2705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216" name="n_3aveValue【市民会館】&#10;有形固定資産減価償却率"/>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217" name="n_4aveValue【市民会館】&#10;有形固定資産減価償却率"/>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114952</xdr:rowOff>
    </xdr:from>
    <xdr:ext cx="405111" cy="259045"/>
    <xdr:sp macro="" textlink="">
      <xdr:nvSpPr>
        <xdr:cNvPr id="218" name="n_1mainValue【市民会館】&#10;有形固定資産減価償却率"/>
        <xdr:cNvSpPr txBox="1"/>
      </xdr:nvSpPr>
      <xdr:spPr>
        <a:xfrm>
          <a:off x="35820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219" name="n_2main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0" name="正方形/長方形 2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1" name="正方形/長方形 2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2" name="正方形/長方形 2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3" name="正方形/長方形 2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4" name="正方形/長方形 2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5" name="正方形/長方形 2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6" name="正方形/長方形 2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7" name="正方形/長方形 2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8" name="テキスト ボックス 2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9" name="直線コネクタ 2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0" name="直線コネクタ 2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31" name="テキスト ボックス 2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32" name="直線コネクタ 2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33" name="テキスト ボックス 2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4" name="直線コネクタ 2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35" name="テキスト ボックス 2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36" name="直線コネクタ 2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7" name="テキスト ボックス 2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8" name="直線コネクタ 2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39" name="テキスト ボックス 2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0" name="直線コネクタ 2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1" name="テキスト ボックス 2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243" name="直線コネクタ 242"/>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244"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245" name="直線コネクタ 244"/>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246"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247" name="直線コネクタ 246"/>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248" name="【市民会館】&#10;一人当たり面積平均値テキスト"/>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249" name="フローチャート: 判断 248"/>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250" name="フローチャート: 判断 249"/>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251" name="フローチャート: 判断 250"/>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252" name="フローチャート: 判断 251"/>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253" name="フローチャート: 判断 252"/>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4" name="テキスト ボックス 2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5" name="テキスト ボックス 2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6" name="テキスト ボックス 2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7" name="テキスト ボックス 2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8" name="テキスト ボックス 2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58928</xdr:rowOff>
    </xdr:from>
    <xdr:to>
      <xdr:col>55</xdr:col>
      <xdr:colOff>50800</xdr:colOff>
      <xdr:row>106</xdr:row>
      <xdr:rowOff>160528</xdr:rowOff>
    </xdr:to>
    <xdr:sp macro="" textlink="">
      <xdr:nvSpPr>
        <xdr:cNvPr id="259" name="楕円 258"/>
        <xdr:cNvSpPr/>
      </xdr:nvSpPr>
      <xdr:spPr>
        <a:xfrm>
          <a:off x="10426700" y="182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81805</xdr:rowOff>
    </xdr:from>
    <xdr:ext cx="469744" cy="259045"/>
    <xdr:sp macro="" textlink="">
      <xdr:nvSpPr>
        <xdr:cNvPr id="260" name="【市民会館】&#10;一人当たり面積該当値テキスト"/>
        <xdr:cNvSpPr txBox="1"/>
      </xdr:nvSpPr>
      <xdr:spPr>
        <a:xfrm>
          <a:off x="10515600" y="180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261" name="楕円 260"/>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109728</xdr:rowOff>
    </xdr:from>
    <xdr:to>
      <xdr:col>55</xdr:col>
      <xdr:colOff>0</xdr:colOff>
      <xdr:row>106</xdr:row>
      <xdr:rowOff>114300</xdr:rowOff>
    </xdr:to>
    <xdr:cxnSp macro="">
      <xdr:nvCxnSpPr>
        <xdr:cNvPr id="262" name="直線コネクタ 261"/>
        <xdr:cNvCxnSpPr/>
      </xdr:nvCxnSpPr>
      <xdr:spPr>
        <a:xfrm flipV="1">
          <a:off x="9639300" y="182834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69596</xdr:rowOff>
    </xdr:from>
    <xdr:to>
      <xdr:col>46</xdr:col>
      <xdr:colOff>38100</xdr:colOff>
      <xdr:row>106</xdr:row>
      <xdr:rowOff>171196</xdr:rowOff>
    </xdr:to>
    <xdr:sp macro="" textlink="">
      <xdr:nvSpPr>
        <xdr:cNvPr id="263" name="楕円 262"/>
        <xdr:cNvSpPr/>
      </xdr:nvSpPr>
      <xdr:spPr>
        <a:xfrm>
          <a:off x="8699500" y="18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120396</xdr:rowOff>
    </xdr:to>
    <xdr:cxnSp macro="">
      <xdr:nvCxnSpPr>
        <xdr:cNvPr id="264" name="直線コネクタ 263"/>
        <xdr:cNvCxnSpPr/>
      </xdr:nvCxnSpPr>
      <xdr:spPr>
        <a:xfrm flipV="1">
          <a:off x="8750300" y="1828800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265" name="n_1aveValue【市民会館】&#10;一人当たり面積"/>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31259</xdr:rowOff>
    </xdr:from>
    <xdr:ext cx="469744" cy="259045"/>
    <xdr:sp macro="" textlink="">
      <xdr:nvSpPr>
        <xdr:cNvPr id="266" name="n_2aveValue【市民会館】&#10;一人当たり面積"/>
        <xdr:cNvSpPr txBox="1"/>
      </xdr:nvSpPr>
      <xdr:spPr>
        <a:xfrm>
          <a:off x="8515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267" name="n_3aveValue【市民会館】&#10;一人当たり面積"/>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268" name="n_4aveValue【市民会館】&#10;一人当たり面積"/>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10177</xdr:rowOff>
    </xdr:from>
    <xdr:ext cx="469744" cy="259045"/>
    <xdr:sp macro="" textlink="">
      <xdr:nvSpPr>
        <xdr:cNvPr id="269" name="n_1mainValue【市民会館】&#10;一人当たり面積"/>
        <xdr:cNvSpPr txBox="1"/>
      </xdr:nvSpPr>
      <xdr:spPr>
        <a:xfrm>
          <a:off x="93917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16273</xdr:rowOff>
    </xdr:from>
    <xdr:ext cx="469744" cy="259045"/>
    <xdr:sp macro="" textlink="">
      <xdr:nvSpPr>
        <xdr:cNvPr id="270" name="n_2mainValue【市民会館】&#10;一人当たり面積"/>
        <xdr:cNvSpPr txBox="1"/>
      </xdr:nvSpPr>
      <xdr:spPr>
        <a:xfrm>
          <a:off x="8515427" y="180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1" name="テキスト ボックス 2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2" name="直線コネクタ 2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3" name="テキスト ボックス 2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4" name="直線コネクタ 2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5" name="テキスト ボックス 2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6" name="直線コネクタ 2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7" name="テキスト ボックス 2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8" name="直線コネクタ 2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9" name="テキスト ボックス 2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0" name="直線コネクタ 2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1" name="テキスト ボックス 2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2" name="直線コネクタ 2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3" name="テキスト ボックス 2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296" name="直線コネクタ 295"/>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8" name="直線コネクタ 29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299"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00" name="直線コネクタ 299"/>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301" name="【一般廃棄物処理施設】&#10;有形固定資産減価償却率平均値テキスト"/>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02" name="フローチャート: 判断 301"/>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03" name="フローチャート: 判断 302"/>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04" name="フローチャート: 判断 303"/>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05" name="フローチャート: 判断 304"/>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306" name="フローチャート: 判断 305"/>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7" name="テキスト ボックス 3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8" name="テキスト ボックス 3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9" name="テキスト ボックス 3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0" name="テキスト ボックス 3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1" name="テキスト ボックス 3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100512</xdr:rowOff>
    </xdr:from>
    <xdr:to>
      <xdr:col>85</xdr:col>
      <xdr:colOff>177800</xdr:colOff>
      <xdr:row>39</xdr:row>
      <xdr:rowOff>30662</xdr:rowOff>
    </xdr:to>
    <xdr:sp macro="" textlink="">
      <xdr:nvSpPr>
        <xdr:cNvPr id="312" name="楕円 311"/>
        <xdr:cNvSpPr/>
      </xdr:nvSpPr>
      <xdr:spPr>
        <a:xfrm>
          <a:off x="16268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78939</xdr:rowOff>
    </xdr:from>
    <xdr:ext cx="405111" cy="259045"/>
    <xdr:sp macro="" textlink="">
      <xdr:nvSpPr>
        <xdr:cNvPr id="313" name="【一般廃棄物処理施設】&#10;有形固定資産減価償却率該当値テキスト"/>
        <xdr:cNvSpPr txBox="1"/>
      </xdr:nvSpPr>
      <xdr:spPr>
        <a:xfrm>
          <a:off x="16357600"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4173</xdr:rowOff>
    </xdr:from>
    <xdr:to>
      <xdr:col>81</xdr:col>
      <xdr:colOff>101600</xdr:colOff>
      <xdr:row>38</xdr:row>
      <xdr:rowOff>105773</xdr:rowOff>
    </xdr:to>
    <xdr:sp macro="" textlink="">
      <xdr:nvSpPr>
        <xdr:cNvPr id="314" name="楕円 313"/>
        <xdr:cNvSpPr/>
      </xdr:nvSpPr>
      <xdr:spPr>
        <a:xfrm>
          <a:off x="15430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54973</xdr:rowOff>
    </xdr:from>
    <xdr:to>
      <xdr:col>85</xdr:col>
      <xdr:colOff>127000</xdr:colOff>
      <xdr:row>38</xdr:row>
      <xdr:rowOff>151312</xdr:rowOff>
    </xdr:to>
    <xdr:cxnSp macro="">
      <xdr:nvCxnSpPr>
        <xdr:cNvPr id="315" name="直線コネクタ 314"/>
        <xdr:cNvCxnSpPr/>
      </xdr:nvCxnSpPr>
      <xdr:spPr>
        <a:xfrm>
          <a:off x="15481300" y="6570073"/>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316" name="楕円 315"/>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54973</xdr:rowOff>
    </xdr:from>
    <xdr:to>
      <xdr:col>81</xdr:col>
      <xdr:colOff>50800</xdr:colOff>
      <xdr:row>40</xdr:row>
      <xdr:rowOff>41910</xdr:rowOff>
    </xdr:to>
    <xdr:cxnSp macro="">
      <xdr:nvCxnSpPr>
        <xdr:cNvPr id="317" name="直線コネクタ 316"/>
        <xdr:cNvCxnSpPr/>
      </xdr:nvCxnSpPr>
      <xdr:spPr>
        <a:xfrm flipV="1">
          <a:off x="14592300" y="6570073"/>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318" name="n_1aveValue【一般廃棄物処理施設】&#10;有形固定資産減価償却率"/>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319"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320"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321"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122300</xdr:rowOff>
    </xdr:from>
    <xdr:ext cx="405111" cy="259045"/>
    <xdr:sp macro="" textlink="">
      <xdr:nvSpPr>
        <xdr:cNvPr id="322" name="n_1mainValue【一般廃棄物処理施設】&#10;有形固定資産減価償却率"/>
        <xdr:cNvSpPr txBox="1"/>
      </xdr:nvSpPr>
      <xdr:spPr>
        <a:xfrm>
          <a:off x="152660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323" name="n_2mainValue【一般廃棄物処理施設】&#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5" name="テキスト ボックス 3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37" name="テキスト ボックス 33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9" name="テキスト ボックス 3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1" name="テキスト ボックス 3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3" name="テキスト ボックス 3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345" name="直線コネクタ 344"/>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346"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347" name="直線コネクタ 346"/>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348"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349" name="直線コネクタ 348"/>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350" name="【一般廃棄物処理施設】&#10;一人当たり有形固定資産（償却資産）額平均値テキスト"/>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351" name="フローチャート: 判断 350"/>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352" name="フローチャート: 判断 351"/>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353" name="フローチャート: 判断 352"/>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354" name="フローチャート: 判断 353"/>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355" name="フローチャート: 判断 354"/>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73461</xdr:rowOff>
    </xdr:from>
    <xdr:to>
      <xdr:col>116</xdr:col>
      <xdr:colOff>114300</xdr:colOff>
      <xdr:row>42</xdr:row>
      <xdr:rowOff>3611</xdr:rowOff>
    </xdr:to>
    <xdr:sp macro="" textlink="">
      <xdr:nvSpPr>
        <xdr:cNvPr id="361" name="楕円 360"/>
        <xdr:cNvSpPr/>
      </xdr:nvSpPr>
      <xdr:spPr>
        <a:xfrm>
          <a:off x="22110700" y="71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159838</xdr:rowOff>
    </xdr:from>
    <xdr:ext cx="469744" cy="259045"/>
    <xdr:sp macro="" textlink="">
      <xdr:nvSpPr>
        <xdr:cNvPr id="362" name="【一般廃棄物処理施設】&#10;一人当たり有形固定資産（償却資産）額該当値テキスト"/>
        <xdr:cNvSpPr txBox="1"/>
      </xdr:nvSpPr>
      <xdr:spPr>
        <a:xfrm>
          <a:off x="22199600" y="701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74231</xdr:rowOff>
    </xdr:from>
    <xdr:to>
      <xdr:col>112</xdr:col>
      <xdr:colOff>38100</xdr:colOff>
      <xdr:row>42</xdr:row>
      <xdr:rowOff>4381</xdr:rowOff>
    </xdr:to>
    <xdr:sp macro="" textlink="">
      <xdr:nvSpPr>
        <xdr:cNvPr id="363" name="楕円 362"/>
        <xdr:cNvSpPr/>
      </xdr:nvSpPr>
      <xdr:spPr>
        <a:xfrm>
          <a:off x="21272500" y="71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124261</xdr:rowOff>
    </xdr:from>
    <xdr:to>
      <xdr:col>116</xdr:col>
      <xdr:colOff>63500</xdr:colOff>
      <xdr:row>41</xdr:row>
      <xdr:rowOff>125031</xdr:rowOff>
    </xdr:to>
    <xdr:cxnSp macro="">
      <xdr:nvCxnSpPr>
        <xdr:cNvPr id="364" name="直線コネクタ 363"/>
        <xdr:cNvCxnSpPr/>
      </xdr:nvCxnSpPr>
      <xdr:spPr>
        <a:xfrm flipV="1">
          <a:off x="21323300" y="7153711"/>
          <a:ext cx="8382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74101</xdr:rowOff>
    </xdr:from>
    <xdr:to>
      <xdr:col>107</xdr:col>
      <xdr:colOff>101600</xdr:colOff>
      <xdr:row>42</xdr:row>
      <xdr:rowOff>4251</xdr:rowOff>
    </xdr:to>
    <xdr:sp macro="" textlink="">
      <xdr:nvSpPr>
        <xdr:cNvPr id="365" name="楕円 364"/>
        <xdr:cNvSpPr/>
      </xdr:nvSpPr>
      <xdr:spPr>
        <a:xfrm>
          <a:off x="20383500" y="71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124901</xdr:rowOff>
    </xdr:from>
    <xdr:to>
      <xdr:col>111</xdr:col>
      <xdr:colOff>177800</xdr:colOff>
      <xdr:row>41</xdr:row>
      <xdr:rowOff>125031</xdr:rowOff>
    </xdr:to>
    <xdr:cxnSp macro="">
      <xdr:nvCxnSpPr>
        <xdr:cNvPr id="366" name="直線コネクタ 365"/>
        <xdr:cNvCxnSpPr/>
      </xdr:nvCxnSpPr>
      <xdr:spPr>
        <a:xfrm>
          <a:off x="20434300" y="7154351"/>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367" name="n_1aveValue【一般廃棄物処理施設】&#10;一人当たり有形固定資産（償却資産）額"/>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368"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369"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370"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166958</xdr:rowOff>
    </xdr:from>
    <xdr:ext cx="469744" cy="259045"/>
    <xdr:sp macro="" textlink="">
      <xdr:nvSpPr>
        <xdr:cNvPr id="371" name="n_1mainValue【一般廃棄物処理施設】&#10;一人当たり有形固定資産（償却資産）額"/>
        <xdr:cNvSpPr txBox="1"/>
      </xdr:nvSpPr>
      <xdr:spPr>
        <a:xfrm>
          <a:off x="21075728" y="719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166828</xdr:rowOff>
    </xdr:from>
    <xdr:ext cx="469744" cy="259045"/>
    <xdr:sp macro="" textlink="">
      <xdr:nvSpPr>
        <xdr:cNvPr id="372" name="n_2mainValue【一般廃棄物処理施設】&#10;一人当たり有形固定資産（償却資産）額"/>
        <xdr:cNvSpPr txBox="1"/>
      </xdr:nvSpPr>
      <xdr:spPr>
        <a:xfrm>
          <a:off x="20199428" y="719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3" name="テキスト ボックス 3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4" name="直線コネクタ 3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85" name="テキスト ボックス 38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6" name="直線コネクタ 3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7" name="テキスト ボックス 3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8" name="直線コネクタ 3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9" name="テキスト ボックス 3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0" name="直線コネクタ 3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1" name="テキスト ボックス 3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2" name="直線コネクタ 3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3" name="テキスト ボックス 3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4" name="直線コネクタ 3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95" name="テキスト ボックス 39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398" name="直線コネクタ 397"/>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399"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400" name="直線コネクタ 399"/>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401"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402" name="直線コネクタ 401"/>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403" name="【保健センター・保健所】&#10;有形固定資産減価償却率平均値テキスト"/>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404" name="フローチャート: 判断 403"/>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405" name="フローチャート: 判断 404"/>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06" name="フローチャート: 判断 405"/>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407" name="フローチャート: 判断 406"/>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408" name="フローチャート: 判断 407"/>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56969</xdr:rowOff>
    </xdr:from>
    <xdr:to>
      <xdr:col>85</xdr:col>
      <xdr:colOff>177800</xdr:colOff>
      <xdr:row>58</xdr:row>
      <xdr:rowOff>158569</xdr:rowOff>
    </xdr:to>
    <xdr:sp macro="" textlink="">
      <xdr:nvSpPr>
        <xdr:cNvPr id="414" name="楕円 413"/>
        <xdr:cNvSpPr/>
      </xdr:nvSpPr>
      <xdr:spPr>
        <a:xfrm>
          <a:off x="16268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79846</xdr:rowOff>
    </xdr:from>
    <xdr:ext cx="405111" cy="259045"/>
    <xdr:sp macro="" textlink="">
      <xdr:nvSpPr>
        <xdr:cNvPr id="415" name="【保健センター・保健所】&#10;有形固定資産減価償却率該当値テキスト"/>
        <xdr:cNvSpPr txBox="1"/>
      </xdr:nvSpPr>
      <xdr:spPr>
        <a:xfrm>
          <a:off x="163576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19413</xdr:rowOff>
    </xdr:from>
    <xdr:to>
      <xdr:col>81</xdr:col>
      <xdr:colOff>101600</xdr:colOff>
      <xdr:row>58</xdr:row>
      <xdr:rowOff>121013</xdr:rowOff>
    </xdr:to>
    <xdr:sp macro="" textlink="">
      <xdr:nvSpPr>
        <xdr:cNvPr id="416" name="楕円 415"/>
        <xdr:cNvSpPr/>
      </xdr:nvSpPr>
      <xdr:spPr>
        <a:xfrm>
          <a:off x="15430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70213</xdr:rowOff>
    </xdr:from>
    <xdr:to>
      <xdr:col>85</xdr:col>
      <xdr:colOff>127000</xdr:colOff>
      <xdr:row>58</xdr:row>
      <xdr:rowOff>107769</xdr:rowOff>
    </xdr:to>
    <xdr:cxnSp macro="">
      <xdr:nvCxnSpPr>
        <xdr:cNvPr id="417" name="直線コネクタ 416"/>
        <xdr:cNvCxnSpPr/>
      </xdr:nvCxnSpPr>
      <xdr:spPr>
        <a:xfrm>
          <a:off x="15481300" y="100143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85090</xdr:rowOff>
    </xdr:to>
    <xdr:sp macro="" textlink="">
      <xdr:nvSpPr>
        <xdr:cNvPr id="418" name="楕円 417"/>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70213</xdr:rowOff>
    </xdr:to>
    <xdr:cxnSp macro="">
      <xdr:nvCxnSpPr>
        <xdr:cNvPr id="419" name="直線コネクタ 418"/>
        <xdr:cNvCxnSpPr/>
      </xdr:nvCxnSpPr>
      <xdr:spPr>
        <a:xfrm>
          <a:off x="14592300" y="99783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420" name="n_1aveValue【保健センター・保健所】&#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66420</xdr:rowOff>
    </xdr:from>
    <xdr:ext cx="405111" cy="259045"/>
    <xdr:sp macro="" textlink="">
      <xdr:nvSpPr>
        <xdr:cNvPr id="421" name="n_2aveValue【保健センター・保健所】&#10;有形固定資産減価償却率"/>
        <xdr:cNvSpPr txBox="1"/>
      </xdr:nvSpPr>
      <xdr:spPr>
        <a:xfrm>
          <a:off x="14389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422" name="n_3aveValue【保健センター・保健所】&#10;有形固定資産減価償却率"/>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423" name="n_4aveValue【保健センター・保健所】&#10;有形固定資産減価償却率"/>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137540</xdr:rowOff>
    </xdr:from>
    <xdr:ext cx="405111" cy="259045"/>
    <xdr:sp macro="" textlink="">
      <xdr:nvSpPr>
        <xdr:cNvPr id="424" name="n_1mainValue【保健センター・保健所】&#10;有形固定資産減価償却率"/>
        <xdr:cNvSpPr txBox="1"/>
      </xdr:nvSpPr>
      <xdr:spPr>
        <a:xfrm>
          <a:off x="15266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101617</xdr:rowOff>
    </xdr:from>
    <xdr:ext cx="405111" cy="259045"/>
    <xdr:sp macro="" textlink="">
      <xdr:nvSpPr>
        <xdr:cNvPr id="425" name="n_2mainValue【保健センター・保健所】&#10;有形固定資産減価償却率"/>
        <xdr:cNvSpPr txBox="1"/>
      </xdr:nvSpPr>
      <xdr:spPr>
        <a:xfrm>
          <a:off x="14389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4" name="テキスト ボックス 4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5" name="直線コネクタ 4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6" name="直線コネクタ 4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7" name="テキスト ボックス 4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8" name="直線コネクタ 4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9" name="テキスト ボックス 4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0" name="直線コネクタ 4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1" name="テキスト ボックス 4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2" name="直線コネクタ 4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3" name="テキスト ボックス 4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447" name="直線コネクタ 446"/>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48"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49" name="直線コネクタ 448"/>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450"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451" name="直線コネクタ 450"/>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452" name="【保健センター・保健所】&#10;一人当たり面積平均値テキスト"/>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53" name="フローチャート: 判断 452"/>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454" name="フローチャート: 判断 453"/>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455" name="フローチャート: 判断 454"/>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456" name="フローチャート: 判断 455"/>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457" name="フローチャート: 判断 456"/>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85903</xdr:rowOff>
    </xdr:from>
    <xdr:to>
      <xdr:col>116</xdr:col>
      <xdr:colOff>114300</xdr:colOff>
      <xdr:row>64</xdr:row>
      <xdr:rowOff>16053</xdr:rowOff>
    </xdr:to>
    <xdr:sp macro="" textlink="">
      <xdr:nvSpPr>
        <xdr:cNvPr id="463" name="楕円 462"/>
        <xdr:cNvSpPr/>
      </xdr:nvSpPr>
      <xdr:spPr>
        <a:xfrm>
          <a:off x="22110700" y="108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830</xdr:rowOff>
    </xdr:from>
    <xdr:ext cx="469744" cy="259045"/>
    <xdr:sp macro="" textlink="">
      <xdr:nvSpPr>
        <xdr:cNvPr id="464" name="【保健センター・保健所】&#10;一人当たり面積該当値テキスト"/>
        <xdr:cNvSpPr txBox="1"/>
      </xdr:nvSpPr>
      <xdr:spPr>
        <a:xfrm>
          <a:off x="22199600" y="108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465" name="楕円 464"/>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136703</xdr:rowOff>
    </xdr:from>
    <xdr:to>
      <xdr:col>116</xdr:col>
      <xdr:colOff>63500</xdr:colOff>
      <xdr:row>63</xdr:row>
      <xdr:rowOff>137160</xdr:rowOff>
    </xdr:to>
    <xdr:cxnSp macro="">
      <xdr:nvCxnSpPr>
        <xdr:cNvPr id="466" name="直線コネクタ 465"/>
        <xdr:cNvCxnSpPr/>
      </xdr:nvCxnSpPr>
      <xdr:spPr>
        <a:xfrm flipV="1">
          <a:off x="21323300" y="1093805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86817</xdr:rowOff>
    </xdr:from>
    <xdr:to>
      <xdr:col>107</xdr:col>
      <xdr:colOff>101600</xdr:colOff>
      <xdr:row>64</xdr:row>
      <xdr:rowOff>16967</xdr:rowOff>
    </xdr:to>
    <xdr:sp macro="" textlink="">
      <xdr:nvSpPr>
        <xdr:cNvPr id="467" name="楕円 466"/>
        <xdr:cNvSpPr/>
      </xdr:nvSpPr>
      <xdr:spPr>
        <a:xfrm>
          <a:off x="20383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137160</xdr:rowOff>
    </xdr:from>
    <xdr:to>
      <xdr:col>111</xdr:col>
      <xdr:colOff>177800</xdr:colOff>
      <xdr:row>63</xdr:row>
      <xdr:rowOff>137617</xdr:rowOff>
    </xdr:to>
    <xdr:cxnSp macro="">
      <xdr:nvCxnSpPr>
        <xdr:cNvPr id="468" name="直線コネクタ 467"/>
        <xdr:cNvCxnSpPr/>
      </xdr:nvCxnSpPr>
      <xdr:spPr>
        <a:xfrm flipV="1">
          <a:off x="20434300" y="1093851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469" name="n_1aveValue【保健センター・保健所】&#10;一人当たり面積"/>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470" name="n_2aveValue【保健センター・保健所】&#10;一人当たり面積"/>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471" name="n_3aveValue【保健センター・保健所】&#10;一人当たり面積"/>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472" name="n_4aveValue【保健センター・保健所】&#10;一人当たり面積"/>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7637</xdr:rowOff>
    </xdr:from>
    <xdr:ext cx="469744" cy="259045"/>
    <xdr:sp macro="" textlink="">
      <xdr:nvSpPr>
        <xdr:cNvPr id="473" name="n_1mainValue【保健センター・保健所】&#10;一人当たり面積"/>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8094</xdr:rowOff>
    </xdr:from>
    <xdr:ext cx="469744" cy="259045"/>
    <xdr:sp macro="" textlink="">
      <xdr:nvSpPr>
        <xdr:cNvPr id="474" name="n_2mainValue【保健センター・保健所】&#10;一人当たり面積"/>
        <xdr:cNvSpPr txBox="1"/>
      </xdr:nvSpPr>
      <xdr:spPr>
        <a:xfrm>
          <a:off x="20199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5" name="テキスト ボックス 48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6" name="直線コネクタ 4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7" name="テキスト ボックス 48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8" name="直線コネクタ 4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9" name="テキスト ボックス 4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0" name="直線コネクタ 4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1" name="テキスト ボックス 4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2" name="直線コネクタ 4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3" name="テキスト ボックス 4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4" name="直線コネクタ 4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5" name="テキスト ボックス 4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6" name="直線コネクタ 4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7" name="テキスト ボックス 49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00" name="直線コネクタ 499"/>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02" name="直線コネクタ 50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03"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04" name="直線コネクタ 503"/>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505" name="【消防施設】&#10;有形固定資産減価償却率平均値テキスト"/>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06" name="フローチャート: 判断 505"/>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07" name="フローチャート: 判断 506"/>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08" name="フローチャート: 判断 507"/>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09" name="フローチャート: 判断 50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10" name="フローチャート: 判断 509"/>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16" name="楕円 515"/>
        <xdr:cNvSpPr/>
      </xdr:nvSpPr>
      <xdr:spPr>
        <a:xfrm>
          <a:off x="162687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13079</xdr:rowOff>
    </xdr:from>
    <xdr:ext cx="405111" cy="259045"/>
    <xdr:sp macro="" textlink="">
      <xdr:nvSpPr>
        <xdr:cNvPr id="517" name="【消防施設】&#10;有形固定資産減価償却率該当値テキスト"/>
        <xdr:cNvSpPr txBox="1"/>
      </xdr:nvSpPr>
      <xdr:spPr>
        <a:xfrm>
          <a:off x="16357600"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34652</xdr:rowOff>
    </xdr:from>
    <xdr:to>
      <xdr:col>81</xdr:col>
      <xdr:colOff>101600</xdr:colOff>
      <xdr:row>83</xdr:row>
      <xdr:rowOff>136252</xdr:rowOff>
    </xdr:to>
    <xdr:sp macro="" textlink="">
      <xdr:nvSpPr>
        <xdr:cNvPr id="518" name="楕円 517"/>
        <xdr:cNvSpPr/>
      </xdr:nvSpPr>
      <xdr:spPr>
        <a:xfrm>
          <a:off x="15430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85452</xdr:rowOff>
    </xdr:from>
    <xdr:to>
      <xdr:col>85</xdr:col>
      <xdr:colOff>127000</xdr:colOff>
      <xdr:row>83</xdr:row>
      <xdr:rowOff>85452</xdr:rowOff>
    </xdr:to>
    <xdr:cxnSp macro="">
      <xdr:nvCxnSpPr>
        <xdr:cNvPr id="519" name="直線コネクタ 518"/>
        <xdr:cNvCxnSpPr/>
      </xdr:nvCxnSpPr>
      <xdr:spPr>
        <a:xfrm>
          <a:off x="15481300" y="143158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6894</xdr:rowOff>
    </xdr:from>
    <xdr:to>
      <xdr:col>76</xdr:col>
      <xdr:colOff>165100</xdr:colOff>
      <xdr:row>83</xdr:row>
      <xdr:rowOff>108494</xdr:rowOff>
    </xdr:to>
    <xdr:sp macro="" textlink="">
      <xdr:nvSpPr>
        <xdr:cNvPr id="520" name="楕円 519"/>
        <xdr:cNvSpPr/>
      </xdr:nvSpPr>
      <xdr:spPr>
        <a:xfrm>
          <a:off x="14541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57694</xdr:rowOff>
    </xdr:from>
    <xdr:to>
      <xdr:col>81</xdr:col>
      <xdr:colOff>50800</xdr:colOff>
      <xdr:row>83</xdr:row>
      <xdr:rowOff>85452</xdr:rowOff>
    </xdr:to>
    <xdr:cxnSp macro="">
      <xdr:nvCxnSpPr>
        <xdr:cNvPr id="521" name="直線コネクタ 520"/>
        <xdr:cNvCxnSpPr/>
      </xdr:nvCxnSpPr>
      <xdr:spPr>
        <a:xfrm>
          <a:off x="14592300" y="142880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522" name="n_1ave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523"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524"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525"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127379</xdr:rowOff>
    </xdr:from>
    <xdr:ext cx="405111" cy="259045"/>
    <xdr:sp macro="" textlink="">
      <xdr:nvSpPr>
        <xdr:cNvPr id="526" name="n_1mainValue【消防施設】&#10;有形固定資産減価償却率"/>
        <xdr:cNvSpPr txBox="1"/>
      </xdr:nvSpPr>
      <xdr:spPr>
        <a:xfrm>
          <a:off x="15266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99621</xdr:rowOff>
    </xdr:from>
    <xdr:ext cx="405111" cy="259045"/>
    <xdr:sp macro="" textlink="">
      <xdr:nvSpPr>
        <xdr:cNvPr id="527" name="n_2mainValue【消防施設】&#10;有形固定資産減価償却率"/>
        <xdr:cNvSpPr txBox="1"/>
      </xdr:nvSpPr>
      <xdr:spPr>
        <a:xfrm>
          <a:off x="14389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38" name="直線コネクタ 53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39" name="テキスト ボックス 53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0" name="直線コネクタ 53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1" name="テキスト ボックス 54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2" name="直線コネクタ 54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3" name="テキスト ボックス 54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4" name="直線コネクタ 54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5" name="テキスト ボックス 54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6" name="直線コネクタ 54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47" name="テキスト ボックス 54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48" name="直線コネクタ 54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49" name="テキスト ボックス 54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1" name="テキスト ボックス 5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53" name="直線コネクタ 552"/>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54"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55" name="直線コネクタ 554"/>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56"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57" name="直線コネクタ 556"/>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58" name="【消防施設】&#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59" name="フローチャート: 判断 558"/>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60" name="フローチャート: 判断 559"/>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61" name="フローチャート: 判断 560"/>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62" name="フローチャート: 判断 561"/>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63" name="フローチャート: 判断 562"/>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4" name="テキスト ボックス 5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5" name="テキスト ボックス 5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6" name="テキスト ボックス 5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7" name="テキスト ボックス 5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8" name="テキスト ボックス 5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168548</xdr:rowOff>
    </xdr:from>
    <xdr:to>
      <xdr:col>116</xdr:col>
      <xdr:colOff>114300</xdr:colOff>
      <xdr:row>86</xdr:row>
      <xdr:rowOff>98698</xdr:rowOff>
    </xdr:to>
    <xdr:sp macro="" textlink="">
      <xdr:nvSpPr>
        <xdr:cNvPr id="569" name="楕円 568"/>
        <xdr:cNvSpPr/>
      </xdr:nvSpPr>
      <xdr:spPr>
        <a:xfrm>
          <a:off x="221107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83475</xdr:rowOff>
    </xdr:from>
    <xdr:ext cx="469744" cy="259045"/>
    <xdr:sp macro="" textlink="">
      <xdr:nvSpPr>
        <xdr:cNvPr id="570" name="【消防施設】&#10;一人当たり面積該当値テキスト"/>
        <xdr:cNvSpPr txBox="1"/>
      </xdr:nvSpPr>
      <xdr:spPr>
        <a:xfrm>
          <a:off x="22199600" y="146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168548</xdr:rowOff>
    </xdr:from>
    <xdr:to>
      <xdr:col>112</xdr:col>
      <xdr:colOff>38100</xdr:colOff>
      <xdr:row>86</xdr:row>
      <xdr:rowOff>98698</xdr:rowOff>
    </xdr:to>
    <xdr:sp macro="" textlink="">
      <xdr:nvSpPr>
        <xdr:cNvPr id="571" name="楕円 570"/>
        <xdr:cNvSpPr/>
      </xdr:nvSpPr>
      <xdr:spPr>
        <a:xfrm>
          <a:off x="21272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47898</xdr:rowOff>
    </xdr:from>
    <xdr:to>
      <xdr:col>116</xdr:col>
      <xdr:colOff>63500</xdr:colOff>
      <xdr:row>86</xdr:row>
      <xdr:rowOff>47898</xdr:rowOff>
    </xdr:to>
    <xdr:cxnSp macro="">
      <xdr:nvCxnSpPr>
        <xdr:cNvPr id="572" name="直線コネクタ 571"/>
        <xdr:cNvCxnSpPr/>
      </xdr:nvCxnSpPr>
      <xdr:spPr>
        <a:xfrm>
          <a:off x="21323300" y="14792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363</xdr:rowOff>
    </xdr:from>
    <xdr:to>
      <xdr:col>107</xdr:col>
      <xdr:colOff>101600</xdr:colOff>
      <xdr:row>86</xdr:row>
      <xdr:rowOff>101963</xdr:rowOff>
    </xdr:to>
    <xdr:sp macro="" textlink="">
      <xdr:nvSpPr>
        <xdr:cNvPr id="573" name="楕円 572"/>
        <xdr:cNvSpPr/>
      </xdr:nvSpPr>
      <xdr:spPr>
        <a:xfrm>
          <a:off x="20383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47898</xdr:rowOff>
    </xdr:from>
    <xdr:to>
      <xdr:col>111</xdr:col>
      <xdr:colOff>177800</xdr:colOff>
      <xdr:row>86</xdr:row>
      <xdr:rowOff>51163</xdr:rowOff>
    </xdr:to>
    <xdr:cxnSp macro="">
      <xdr:nvCxnSpPr>
        <xdr:cNvPr id="574" name="直線コネクタ 573"/>
        <xdr:cNvCxnSpPr/>
      </xdr:nvCxnSpPr>
      <xdr:spPr>
        <a:xfrm flipV="1">
          <a:off x="20434300" y="147925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575" name="n_1ave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576"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577"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578"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89825</xdr:rowOff>
    </xdr:from>
    <xdr:ext cx="469744" cy="259045"/>
    <xdr:sp macro="" textlink="">
      <xdr:nvSpPr>
        <xdr:cNvPr id="579" name="n_1mainValue【消防施設】&#10;一人当たり面積"/>
        <xdr:cNvSpPr txBox="1"/>
      </xdr:nvSpPr>
      <xdr:spPr>
        <a:xfrm>
          <a:off x="210757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93090</xdr:rowOff>
    </xdr:from>
    <xdr:ext cx="469744" cy="259045"/>
    <xdr:sp macro="" textlink="">
      <xdr:nvSpPr>
        <xdr:cNvPr id="580" name="n_2mainValue【消防施設】&#10;一人当たり面積"/>
        <xdr:cNvSpPr txBox="1"/>
      </xdr:nvSpPr>
      <xdr:spPr>
        <a:xfrm>
          <a:off x="201994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1" name="テキスト ボックス 59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3" name="テキスト ボックス 59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1" name="テキスト ボックス 60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3" name="テキスト ボックス 60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05" name="直線コネクタ 604"/>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06"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07" name="直線コネクタ 606"/>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08"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09" name="直線コネクタ 608"/>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610"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11" name="フローチャート: 判断 61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12" name="フローチャート: 判断 611"/>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13" name="フローチャート: 判断 612"/>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14" name="フローチャート: 判断 613"/>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15" name="フローチャート: 判断 614"/>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21" name="楕円 620"/>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49547</xdr:rowOff>
    </xdr:from>
    <xdr:ext cx="405111" cy="259045"/>
    <xdr:sp macro="" textlink="">
      <xdr:nvSpPr>
        <xdr:cNvPr id="622" name="【庁舎】&#10;有形固定資産減価償却率該当値テキスト"/>
        <xdr:cNvSpPr txBox="1"/>
      </xdr:nvSpPr>
      <xdr:spPr>
        <a:xfrm>
          <a:off x="16357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31114</xdr:rowOff>
    </xdr:from>
    <xdr:to>
      <xdr:col>81</xdr:col>
      <xdr:colOff>101600</xdr:colOff>
      <xdr:row>104</xdr:row>
      <xdr:rowOff>132714</xdr:rowOff>
    </xdr:to>
    <xdr:sp macro="" textlink="">
      <xdr:nvSpPr>
        <xdr:cNvPr id="623" name="楕円 622"/>
        <xdr:cNvSpPr/>
      </xdr:nvSpPr>
      <xdr:spPr>
        <a:xfrm>
          <a:off x="15430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81914</xdr:rowOff>
    </xdr:from>
    <xdr:to>
      <xdr:col>85</xdr:col>
      <xdr:colOff>127000</xdr:colOff>
      <xdr:row>104</xdr:row>
      <xdr:rowOff>121920</xdr:rowOff>
    </xdr:to>
    <xdr:cxnSp macro="">
      <xdr:nvCxnSpPr>
        <xdr:cNvPr id="624" name="直線コネクタ 623"/>
        <xdr:cNvCxnSpPr/>
      </xdr:nvCxnSpPr>
      <xdr:spPr>
        <a:xfrm>
          <a:off x="15481300" y="179127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25" name="楕円 624"/>
        <xdr:cNvSpPr/>
      </xdr:nvSpPr>
      <xdr:spPr>
        <a:xfrm>
          <a:off x="14541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81914</xdr:rowOff>
    </xdr:from>
    <xdr:to>
      <xdr:col>81</xdr:col>
      <xdr:colOff>50800</xdr:colOff>
      <xdr:row>104</xdr:row>
      <xdr:rowOff>158114</xdr:rowOff>
    </xdr:to>
    <xdr:cxnSp macro="">
      <xdr:nvCxnSpPr>
        <xdr:cNvPr id="626" name="直線コネクタ 625"/>
        <xdr:cNvCxnSpPr/>
      </xdr:nvCxnSpPr>
      <xdr:spPr>
        <a:xfrm flipV="1">
          <a:off x="14592300" y="179127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27"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628"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629"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630"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123841</xdr:rowOff>
    </xdr:from>
    <xdr:ext cx="405111" cy="259045"/>
    <xdr:sp macro="" textlink="">
      <xdr:nvSpPr>
        <xdr:cNvPr id="631" name="n_1mainValue【庁舎】&#10;有形固定資産減価償却率"/>
        <xdr:cNvSpPr txBox="1"/>
      </xdr:nvSpPr>
      <xdr:spPr>
        <a:xfrm>
          <a:off x="152660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632" name="n_2mainValue【庁舎】&#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3" name="直線コネクタ 6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4" name="テキスト ボックス 6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5" name="直線コネクタ 6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6" name="テキスト ボックス 6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7" name="直線コネクタ 6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8" name="テキスト ボックス 6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9" name="直線コネクタ 6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0" name="テキスト ボックス 6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1" name="直線コネクタ 6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2" name="テキスト ボックス 6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56" name="直線コネクタ 655"/>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57"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58" name="直線コネクタ 657"/>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59"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60" name="直線コネクタ 659"/>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661" name="【庁舎】&#10;一人当たり面積平均値テキスト"/>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62" name="フローチャート: 判断 661"/>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63" name="フローチャート: 判断 662"/>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64" name="フローチャート: 判断 663"/>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65" name="フローチャート: 判断 664"/>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66" name="フローチャート: 判断 665"/>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30480</xdr:rowOff>
    </xdr:from>
    <xdr:to>
      <xdr:col>116</xdr:col>
      <xdr:colOff>114300</xdr:colOff>
      <xdr:row>107</xdr:row>
      <xdr:rowOff>132080</xdr:rowOff>
    </xdr:to>
    <xdr:sp macro="" textlink="">
      <xdr:nvSpPr>
        <xdr:cNvPr id="672" name="楕円 671"/>
        <xdr:cNvSpPr/>
      </xdr:nvSpPr>
      <xdr:spPr>
        <a:xfrm>
          <a:off x="221107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116857</xdr:rowOff>
    </xdr:from>
    <xdr:ext cx="469744" cy="259045"/>
    <xdr:sp macro="" textlink="">
      <xdr:nvSpPr>
        <xdr:cNvPr id="673" name="【庁舎】&#10;一人当たり面積該当値テキスト"/>
        <xdr:cNvSpPr txBox="1"/>
      </xdr:nvSpPr>
      <xdr:spPr>
        <a:xfrm>
          <a:off x="22199600" y="182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33020</xdr:rowOff>
    </xdr:from>
    <xdr:to>
      <xdr:col>112</xdr:col>
      <xdr:colOff>38100</xdr:colOff>
      <xdr:row>107</xdr:row>
      <xdr:rowOff>134620</xdr:rowOff>
    </xdr:to>
    <xdr:sp macro="" textlink="">
      <xdr:nvSpPr>
        <xdr:cNvPr id="674" name="楕円 673"/>
        <xdr:cNvSpPr/>
      </xdr:nvSpPr>
      <xdr:spPr>
        <a:xfrm>
          <a:off x="21272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81280</xdr:rowOff>
    </xdr:from>
    <xdr:to>
      <xdr:col>116</xdr:col>
      <xdr:colOff>63500</xdr:colOff>
      <xdr:row>107</xdr:row>
      <xdr:rowOff>83820</xdr:rowOff>
    </xdr:to>
    <xdr:cxnSp macro="">
      <xdr:nvCxnSpPr>
        <xdr:cNvPr id="675" name="直線コネクタ 674"/>
        <xdr:cNvCxnSpPr/>
      </xdr:nvCxnSpPr>
      <xdr:spPr>
        <a:xfrm flipV="1">
          <a:off x="21323300" y="184264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676" name="楕円 675"/>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83820</xdr:rowOff>
    </xdr:from>
    <xdr:to>
      <xdr:col>111</xdr:col>
      <xdr:colOff>177800</xdr:colOff>
      <xdr:row>107</xdr:row>
      <xdr:rowOff>87630</xdr:rowOff>
    </xdr:to>
    <xdr:cxnSp macro="">
      <xdr:nvCxnSpPr>
        <xdr:cNvPr id="677" name="直線コネクタ 676"/>
        <xdr:cNvCxnSpPr/>
      </xdr:nvCxnSpPr>
      <xdr:spPr>
        <a:xfrm flipV="1">
          <a:off x="20434300" y="1842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678"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679"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680"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681"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125747</xdr:rowOff>
    </xdr:from>
    <xdr:ext cx="469744" cy="259045"/>
    <xdr:sp macro="" textlink="">
      <xdr:nvSpPr>
        <xdr:cNvPr id="682" name="n_1mainValue【庁舎】&#10;一人当たり面積"/>
        <xdr:cNvSpPr txBox="1"/>
      </xdr:nvSpPr>
      <xdr:spPr>
        <a:xfrm>
          <a:off x="21075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683" name="n_2mainValue【庁舎】&#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有形固定資産減価償却率は、多くの施設で高い水準になっており、上記施設の多くは老朽化が進んでいる。特に、一般廃棄物処理施設は老朽化が進んでいる状況である。</a:t>
          </a:r>
        </a:p>
        <a:p>
          <a:r>
            <a:rPr kumimoji="1" lang="ja-JP" altLang="en-US" sz="1300">
              <a:latin typeface="ＭＳ Ｐゴシック" panose="020B0600070205080204" pitchFamily="50" charset="-128"/>
              <a:ea typeface="ＭＳ Ｐゴシック" panose="020B0600070205080204" pitchFamily="50" charset="-128"/>
            </a:rPr>
            <a:t>これらの施設については、長寿命化を図りつつ、更新のための財源確保に努めていく。</a:t>
          </a:r>
        </a:p>
        <a:p>
          <a:r>
            <a:rPr kumimoji="1" lang="ja-JP" altLang="en-US" sz="1300">
              <a:latin typeface="ＭＳ Ｐゴシック" panose="020B0600070205080204" pitchFamily="50" charset="-128"/>
              <a:ea typeface="ＭＳ Ｐゴシック" panose="020B0600070205080204" pitchFamily="50" charset="-128"/>
            </a:rPr>
            <a:t>一人当たり指標を類似団体と比較し、低い数値となっているが、これは保有する公共施設数が少ないことが要因である。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
6,710
25.79
3,465,140
3,408,756
38,011
2,239,719
3,648,066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類似団体に比べて面積が小さいため固定資産税収入額が低く、また、法人等も少ないために法人住民税収入も低いという、税収基盤の弱さがある。</a:t>
          </a:r>
        </a:p>
        <a:p>
          <a:r>
            <a:rPr kumimoji="1" lang="ja-JP" altLang="en-US" sz="1300">
              <a:latin typeface="ＭＳ Ｐゴシック" panose="020B0600070205080204" pitchFamily="50" charset="-128"/>
              <a:ea typeface="ＭＳ Ｐゴシック" panose="020B0600070205080204" pitchFamily="50" charset="-128"/>
            </a:rPr>
            <a:t>　また、個人住民税に関しても、人口減少と共に年々減少している。</a:t>
          </a:r>
        </a:p>
        <a:p>
          <a:r>
            <a:rPr kumimoji="1" lang="ja-JP" altLang="en-US" sz="1300">
              <a:latin typeface="ＭＳ Ｐゴシック" panose="020B0600070205080204" pitchFamily="50" charset="-128"/>
              <a:ea typeface="ＭＳ Ｐゴシック" panose="020B0600070205080204" pitchFamily="50" charset="-128"/>
            </a:rPr>
            <a:t>　このような状況により類似団体と比べて財政力指数が低い数値となっている。</a:t>
          </a:r>
        </a:p>
        <a:p>
          <a:r>
            <a:rPr kumimoji="1" lang="ja-JP" altLang="en-US" sz="1300">
              <a:latin typeface="ＭＳ Ｐゴシック" panose="020B0600070205080204" pitchFamily="50" charset="-128"/>
              <a:ea typeface="ＭＳ Ｐゴシック" panose="020B0600070205080204" pitchFamily="50" charset="-128"/>
            </a:rPr>
            <a:t>　今後継続的な企業誘致等を積極的に行い税収基盤の確保に努めたい。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xdr:cNvCxnSpPr/>
      </xdr:nvCxnSpPr>
      <xdr:spPr>
        <a:xfrm flipV="1">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106741</xdr:rowOff>
    </xdr:to>
    <xdr:cxnSp macro="">
      <xdr:nvCxnSpPr>
        <xdr:cNvPr id="79" name="直線コネクタ 78"/>
        <xdr:cNvCxnSpPr/>
      </xdr:nvCxnSpPr>
      <xdr:spPr>
        <a:xfrm>
          <a:off x="1447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年度と一時</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％を超えた経常収支比率は、人件費削減など行財政改革への取組みを通じ経常的経費の削減に努めたことにより改善はされたが、平成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年度からの給与復元と高取町定員適正化計画に基づく新規職員採用による職員数の増などで経常収支比率が上昇した。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年度においては経常的収入の増により大幅に数値を改善したが、平成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年度以降再度類似団体に比べて高い数値となった。</a:t>
          </a:r>
        </a:p>
        <a:p>
          <a:r>
            <a:rPr kumimoji="1" lang="ja-JP" altLang="en-US" sz="1200">
              <a:latin typeface="ＭＳ Ｐゴシック" panose="020B0600070205080204" pitchFamily="50" charset="-128"/>
              <a:ea typeface="ＭＳ Ｐゴシック" panose="020B0600070205080204" pitchFamily="50" charset="-128"/>
            </a:rPr>
            <a:t>　今後、公共施設等の老朽化に伴う維持補修経費の増加が見込まれるため、事業の優先度を厳しく点検し、経常的経費の削減を目指す。</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63500</xdr:rowOff>
    </xdr:to>
    <xdr:cxnSp macro="">
      <xdr:nvCxnSpPr>
        <xdr:cNvPr id="133" name="直線コネクタ 132"/>
        <xdr:cNvCxnSpPr/>
      </xdr:nvCxnSpPr>
      <xdr:spPr>
        <a:xfrm>
          <a:off x="4114800" y="109397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35348</xdr:rowOff>
    </xdr:to>
    <xdr:cxnSp macro="">
      <xdr:nvCxnSpPr>
        <xdr:cNvPr id="136" name="直線コネクタ 135"/>
        <xdr:cNvCxnSpPr/>
      </xdr:nvCxnSpPr>
      <xdr:spPr>
        <a:xfrm flipV="1">
          <a:off x="3225800" y="1093978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35348</xdr:rowOff>
    </xdr:to>
    <xdr:cxnSp macro="">
      <xdr:nvCxnSpPr>
        <xdr:cNvPr id="139" name="直線コネクタ 138"/>
        <xdr:cNvCxnSpPr/>
      </xdr:nvCxnSpPr>
      <xdr:spPr>
        <a:xfrm>
          <a:off x="2336800" y="1090760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112819</xdr:rowOff>
    </xdr:from>
    <xdr:to>
      <xdr:col>11</xdr:col>
      <xdr:colOff>31750</xdr:colOff>
      <xdr:row>63</xdr:row>
      <xdr:rowOff>106256</xdr:rowOff>
    </xdr:to>
    <xdr:cxnSp macro="">
      <xdr:nvCxnSpPr>
        <xdr:cNvPr id="142" name="直線コネクタ 141"/>
        <xdr:cNvCxnSpPr/>
      </xdr:nvCxnSpPr>
      <xdr:spPr>
        <a:xfrm>
          <a:off x="1447800" y="10742719"/>
          <a:ext cx="889000" cy="16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2" name="楕円 151"/>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3"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4" name="楕円 153"/>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5" name="テキスト ボックス 154"/>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155998</xdr:rowOff>
    </xdr:from>
    <xdr:to>
      <xdr:col>15</xdr:col>
      <xdr:colOff>133350</xdr:colOff>
      <xdr:row>64</xdr:row>
      <xdr:rowOff>86148</xdr:rowOff>
    </xdr:to>
    <xdr:sp macro="" textlink="">
      <xdr:nvSpPr>
        <xdr:cNvPr id="156" name="楕円 155"/>
        <xdr:cNvSpPr/>
      </xdr:nvSpPr>
      <xdr:spPr>
        <a:xfrm>
          <a:off x="3175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70925</xdr:rowOff>
    </xdr:from>
    <xdr:ext cx="762000" cy="259045"/>
    <xdr:sp macro="" textlink="">
      <xdr:nvSpPr>
        <xdr:cNvPr id="157" name="テキスト ボックス 156"/>
        <xdr:cNvSpPr txBox="1"/>
      </xdr:nvSpPr>
      <xdr:spPr>
        <a:xfrm>
          <a:off x="2844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8" name="楕円 157"/>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59" name="テキスト ボックス 158"/>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60" name="楕円 159"/>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61" name="テキスト ボックス 160"/>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 </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より低い数値となっているのは、し尿処理費やし尿運搬費などの削減に努めていたためである。しかし、ゴミ処理や常備消防を一部事務組合で行なっていることから、一部事務組合での人件費・物件費等に充てる負担金等を合計した場合、人口１人当たりの金額は大幅に増加することになる。</a:t>
          </a:r>
        </a:p>
        <a:p>
          <a:r>
            <a:rPr kumimoji="1" lang="ja-JP" altLang="en-US" sz="1300">
              <a:latin typeface="ＭＳ Ｐゴシック" panose="020B0600070205080204" pitchFamily="50" charset="-128"/>
              <a:ea typeface="ＭＳ Ｐゴシック" panose="020B0600070205080204" pitchFamily="50" charset="-128"/>
            </a:rPr>
            <a:t>　今後も、人件費・物件費等の抑制に努める。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27530</xdr:rowOff>
    </xdr:from>
    <xdr:to>
      <xdr:col>23</xdr:col>
      <xdr:colOff>133350</xdr:colOff>
      <xdr:row>82</xdr:row>
      <xdr:rowOff>102394</xdr:rowOff>
    </xdr:to>
    <xdr:cxnSp macro="">
      <xdr:nvCxnSpPr>
        <xdr:cNvPr id="196" name="直線コネクタ 195"/>
        <xdr:cNvCxnSpPr/>
      </xdr:nvCxnSpPr>
      <xdr:spPr>
        <a:xfrm>
          <a:off x="4114800" y="14086430"/>
          <a:ext cx="838200" cy="7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3319</xdr:rowOff>
    </xdr:from>
    <xdr:to>
      <xdr:col>19</xdr:col>
      <xdr:colOff>133350</xdr:colOff>
      <xdr:row>82</xdr:row>
      <xdr:rowOff>27530</xdr:rowOff>
    </xdr:to>
    <xdr:cxnSp macro="">
      <xdr:nvCxnSpPr>
        <xdr:cNvPr id="199" name="直線コネクタ 198"/>
        <xdr:cNvCxnSpPr/>
      </xdr:nvCxnSpPr>
      <xdr:spPr>
        <a:xfrm>
          <a:off x="3225800" y="14062219"/>
          <a:ext cx="889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146955</xdr:rowOff>
    </xdr:from>
    <xdr:to>
      <xdr:col>15</xdr:col>
      <xdr:colOff>82550</xdr:colOff>
      <xdr:row>82</xdr:row>
      <xdr:rowOff>3319</xdr:rowOff>
    </xdr:to>
    <xdr:cxnSp macro="">
      <xdr:nvCxnSpPr>
        <xdr:cNvPr id="202" name="直線コネクタ 201"/>
        <xdr:cNvCxnSpPr/>
      </xdr:nvCxnSpPr>
      <xdr:spPr>
        <a:xfrm>
          <a:off x="2336800" y="14034405"/>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146955</xdr:rowOff>
    </xdr:from>
    <xdr:to>
      <xdr:col>11</xdr:col>
      <xdr:colOff>31750</xdr:colOff>
      <xdr:row>82</xdr:row>
      <xdr:rowOff>15675</xdr:rowOff>
    </xdr:to>
    <xdr:cxnSp macro="">
      <xdr:nvCxnSpPr>
        <xdr:cNvPr id="205" name="直線コネクタ 204"/>
        <xdr:cNvCxnSpPr/>
      </xdr:nvCxnSpPr>
      <xdr:spPr>
        <a:xfrm flipV="1">
          <a:off x="1447800" y="14034405"/>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51594</xdr:rowOff>
    </xdr:from>
    <xdr:to>
      <xdr:col>23</xdr:col>
      <xdr:colOff>184150</xdr:colOff>
      <xdr:row>82</xdr:row>
      <xdr:rowOff>153194</xdr:rowOff>
    </xdr:to>
    <xdr:sp macro="" textlink="">
      <xdr:nvSpPr>
        <xdr:cNvPr id="215" name="楕円 214"/>
        <xdr:cNvSpPr/>
      </xdr:nvSpPr>
      <xdr:spPr>
        <a:xfrm>
          <a:off x="4902200" y="141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68121</xdr:rowOff>
    </xdr:from>
    <xdr:ext cx="762000" cy="259045"/>
    <xdr:sp macro="" textlink="">
      <xdr:nvSpPr>
        <xdr:cNvPr id="216" name="人件費・物件費等の状況該当値テキスト"/>
        <xdr:cNvSpPr txBox="1"/>
      </xdr:nvSpPr>
      <xdr:spPr>
        <a:xfrm>
          <a:off x="5041900" y="1395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148180</xdr:rowOff>
    </xdr:from>
    <xdr:to>
      <xdr:col>19</xdr:col>
      <xdr:colOff>184150</xdr:colOff>
      <xdr:row>82</xdr:row>
      <xdr:rowOff>78330</xdr:rowOff>
    </xdr:to>
    <xdr:sp macro="" textlink="">
      <xdr:nvSpPr>
        <xdr:cNvPr id="217" name="楕円 216"/>
        <xdr:cNvSpPr/>
      </xdr:nvSpPr>
      <xdr:spPr>
        <a:xfrm>
          <a:off x="4064000" y="140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88507</xdr:rowOff>
    </xdr:from>
    <xdr:ext cx="736600" cy="259045"/>
    <xdr:sp macro="" textlink="">
      <xdr:nvSpPr>
        <xdr:cNvPr id="218" name="テキスト ボックス 217"/>
        <xdr:cNvSpPr txBox="1"/>
      </xdr:nvSpPr>
      <xdr:spPr>
        <a:xfrm>
          <a:off x="3733800" y="1380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123969</xdr:rowOff>
    </xdr:from>
    <xdr:to>
      <xdr:col>15</xdr:col>
      <xdr:colOff>133350</xdr:colOff>
      <xdr:row>82</xdr:row>
      <xdr:rowOff>54119</xdr:rowOff>
    </xdr:to>
    <xdr:sp macro="" textlink="">
      <xdr:nvSpPr>
        <xdr:cNvPr id="219" name="楕円 218"/>
        <xdr:cNvSpPr/>
      </xdr:nvSpPr>
      <xdr:spPr>
        <a:xfrm>
          <a:off x="3175000" y="140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64296</xdr:rowOff>
    </xdr:from>
    <xdr:ext cx="762000" cy="259045"/>
    <xdr:sp macro="" textlink="">
      <xdr:nvSpPr>
        <xdr:cNvPr id="220" name="テキスト ボックス 219"/>
        <xdr:cNvSpPr txBox="1"/>
      </xdr:nvSpPr>
      <xdr:spPr>
        <a:xfrm>
          <a:off x="2844800" y="137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96155</xdr:rowOff>
    </xdr:from>
    <xdr:to>
      <xdr:col>11</xdr:col>
      <xdr:colOff>82550</xdr:colOff>
      <xdr:row>82</xdr:row>
      <xdr:rowOff>26305</xdr:rowOff>
    </xdr:to>
    <xdr:sp macro="" textlink="">
      <xdr:nvSpPr>
        <xdr:cNvPr id="221" name="楕円 220"/>
        <xdr:cNvSpPr/>
      </xdr:nvSpPr>
      <xdr:spPr>
        <a:xfrm>
          <a:off x="2286000" y="139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36482</xdr:rowOff>
    </xdr:from>
    <xdr:ext cx="762000" cy="259045"/>
    <xdr:sp macro="" textlink="">
      <xdr:nvSpPr>
        <xdr:cNvPr id="222" name="テキスト ボックス 221"/>
        <xdr:cNvSpPr txBox="1"/>
      </xdr:nvSpPr>
      <xdr:spPr>
        <a:xfrm>
          <a:off x="1955800" y="1375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136325</xdr:rowOff>
    </xdr:from>
    <xdr:to>
      <xdr:col>7</xdr:col>
      <xdr:colOff>31750</xdr:colOff>
      <xdr:row>82</xdr:row>
      <xdr:rowOff>66475</xdr:rowOff>
    </xdr:to>
    <xdr:sp macro="" textlink="">
      <xdr:nvSpPr>
        <xdr:cNvPr id="223" name="楕円 222"/>
        <xdr:cNvSpPr/>
      </xdr:nvSpPr>
      <xdr:spPr>
        <a:xfrm>
          <a:off x="1397000" y="140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76652</xdr:rowOff>
    </xdr:from>
    <xdr:ext cx="762000" cy="259045"/>
    <xdr:sp macro="" textlink="">
      <xdr:nvSpPr>
        <xdr:cNvPr id="224" name="テキスト ボックス 223"/>
        <xdr:cNvSpPr txBox="1"/>
      </xdr:nvSpPr>
      <xdr:spPr>
        <a:xfrm>
          <a:off x="1066800" y="1379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ポイントの開きがあるが、ラスパイレス指数については、類似団体とほぼ同水準で推移している。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今後も、地域の民間企業の平均給与の状況や、各種手当の総点検を行なうなど、より一層の給与の適正化に努める。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159959</xdr:rowOff>
    </xdr:to>
    <xdr:cxnSp macro="">
      <xdr:nvCxnSpPr>
        <xdr:cNvPr id="260" name="直線コネクタ 259"/>
        <xdr:cNvCxnSpPr/>
      </xdr:nvCxnSpPr>
      <xdr:spPr>
        <a:xfrm flipV="1">
          <a:off x="16179800" y="14892262"/>
          <a:ext cx="8382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87</xdr:row>
      <xdr:rowOff>159959</xdr:rowOff>
    </xdr:to>
    <xdr:cxnSp macro="">
      <xdr:nvCxnSpPr>
        <xdr:cNvPr id="263" name="直線コネクタ 262"/>
        <xdr:cNvCxnSpPr/>
      </xdr:nvCxnSpPr>
      <xdr:spPr>
        <a:xfrm>
          <a:off x="15290800" y="150646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148468</xdr:rowOff>
    </xdr:to>
    <xdr:cxnSp macro="">
      <xdr:nvCxnSpPr>
        <xdr:cNvPr id="266" name="直線コネクタ 265"/>
        <xdr:cNvCxnSpPr/>
      </xdr:nvCxnSpPr>
      <xdr:spPr>
        <a:xfrm>
          <a:off x="14401800" y="149726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56545</xdr:rowOff>
    </xdr:to>
    <xdr:cxnSp macro="">
      <xdr:nvCxnSpPr>
        <xdr:cNvPr id="269" name="直線コネクタ 268"/>
        <xdr:cNvCxnSpPr/>
      </xdr:nvCxnSpPr>
      <xdr:spPr>
        <a:xfrm>
          <a:off x="13512800" y="149267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9" name="楕円 278"/>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80"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81" name="楕円 280"/>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82" name="テキスト ボックス 281"/>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3" name="楕円 282"/>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4" name="テキスト ボックス 283"/>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5" name="楕円 284"/>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6" name="テキスト ボックス 285"/>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7" name="楕円 286"/>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8" name="テキスト ボックス 287"/>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過去からの新規採用抑制により類似団体平均より低い数値となっている。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は退職不補充が限界であったため、新規採用を実施しているが今後は、職員補充は必要最低限に抑制するとともに、様々な行政サービスの提供体制を工夫し、最適な組織規模で効率的な行政運営を行なうことができるよう定員適正化計画に基づき、定員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51012</xdr:rowOff>
    </xdr:from>
    <xdr:to>
      <xdr:col>81</xdr:col>
      <xdr:colOff>44450</xdr:colOff>
      <xdr:row>61</xdr:row>
      <xdr:rowOff>76750</xdr:rowOff>
    </xdr:to>
    <xdr:cxnSp macro="">
      <xdr:nvCxnSpPr>
        <xdr:cNvPr id="323" name="直線コネクタ 322"/>
        <xdr:cNvCxnSpPr/>
      </xdr:nvCxnSpPr>
      <xdr:spPr>
        <a:xfrm flipV="1">
          <a:off x="16179800" y="10509462"/>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76750</xdr:rowOff>
    </xdr:to>
    <xdr:cxnSp macro="">
      <xdr:nvCxnSpPr>
        <xdr:cNvPr id="326" name="直線コネクタ 325"/>
        <xdr:cNvCxnSpPr/>
      </xdr:nvCxnSpPr>
      <xdr:spPr>
        <a:xfrm>
          <a:off x="15290800" y="10497396"/>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162941</xdr:rowOff>
    </xdr:from>
    <xdr:to>
      <xdr:col>72</xdr:col>
      <xdr:colOff>203200</xdr:colOff>
      <xdr:row>61</xdr:row>
      <xdr:rowOff>38946</xdr:rowOff>
    </xdr:to>
    <xdr:cxnSp macro="">
      <xdr:nvCxnSpPr>
        <xdr:cNvPr id="329" name="直線コネクタ 328"/>
        <xdr:cNvCxnSpPr/>
      </xdr:nvCxnSpPr>
      <xdr:spPr>
        <a:xfrm>
          <a:off x="14401800" y="10449941"/>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146050</xdr:rowOff>
    </xdr:from>
    <xdr:to>
      <xdr:col>68</xdr:col>
      <xdr:colOff>152400</xdr:colOff>
      <xdr:row>60</xdr:row>
      <xdr:rowOff>162941</xdr:rowOff>
    </xdr:to>
    <xdr:cxnSp macro="">
      <xdr:nvCxnSpPr>
        <xdr:cNvPr id="332" name="直線コネクタ 331"/>
        <xdr:cNvCxnSpPr/>
      </xdr:nvCxnSpPr>
      <xdr:spPr>
        <a:xfrm>
          <a:off x="13512800" y="1043305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212</xdr:rowOff>
    </xdr:from>
    <xdr:to>
      <xdr:col>81</xdr:col>
      <xdr:colOff>95250</xdr:colOff>
      <xdr:row>61</xdr:row>
      <xdr:rowOff>101812</xdr:rowOff>
    </xdr:to>
    <xdr:sp macro="" textlink="">
      <xdr:nvSpPr>
        <xdr:cNvPr id="342" name="楕円 341"/>
        <xdr:cNvSpPr/>
      </xdr:nvSpPr>
      <xdr:spPr>
        <a:xfrm>
          <a:off x="16967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16739</xdr:rowOff>
    </xdr:from>
    <xdr:ext cx="762000" cy="259045"/>
    <xdr:sp macro="" textlink="">
      <xdr:nvSpPr>
        <xdr:cNvPr id="343" name="定員管理の状況該当値テキスト"/>
        <xdr:cNvSpPr txBox="1"/>
      </xdr:nvSpPr>
      <xdr:spPr>
        <a:xfrm>
          <a:off x="17106900" y="1030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25950</xdr:rowOff>
    </xdr:from>
    <xdr:to>
      <xdr:col>77</xdr:col>
      <xdr:colOff>95250</xdr:colOff>
      <xdr:row>61</xdr:row>
      <xdr:rowOff>127550</xdr:rowOff>
    </xdr:to>
    <xdr:sp macro="" textlink="">
      <xdr:nvSpPr>
        <xdr:cNvPr id="344" name="楕円 343"/>
        <xdr:cNvSpPr/>
      </xdr:nvSpPr>
      <xdr:spPr>
        <a:xfrm>
          <a:off x="16129000" y="104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137727</xdr:rowOff>
    </xdr:from>
    <xdr:ext cx="736600" cy="259045"/>
    <xdr:sp macro="" textlink="">
      <xdr:nvSpPr>
        <xdr:cNvPr id="345" name="テキスト ボックス 344"/>
        <xdr:cNvSpPr txBox="1"/>
      </xdr:nvSpPr>
      <xdr:spPr>
        <a:xfrm>
          <a:off x="15798800" y="1025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159596</xdr:rowOff>
    </xdr:from>
    <xdr:to>
      <xdr:col>73</xdr:col>
      <xdr:colOff>44450</xdr:colOff>
      <xdr:row>61</xdr:row>
      <xdr:rowOff>89746</xdr:rowOff>
    </xdr:to>
    <xdr:sp macro="" textlink="">
      <xdr:nvSpPr>
        <xdr:cNvPr id="346" name="楕円 345"/>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47" name="テキスト ボックス 346"/>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112141</xdr:rowOff>
    </xdr:from>
    <xdr:to>
      <xdr:col>68</xdr:col>
      <xdr:colOff>203200</xdr:colOff>
      <xdr:row>61</xdr:row>
      <xdr:rowOff>42291</xdr:rowOff>
    </xdr:to>
    <xdr:sp macro="" textlink="">
      <xdr:nvSpPr>
        <xdr:cNvPr id="348" name="楕円 347"/>
        <xdr:cNvSpPr/>
      </xdr:nvSpPr>
      <xdr:spPr>
        <a:xfrm>
          <a:off x="14351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52468</xdr:rowOff>
    </xdr:from>
    <xdr:ext cx="762000" cy="259045"/>
    <xdr:sp macro="" textlink="">
      <xdr:nvSpPr>
        <xdr:cNvPr id="349" name="テキスト ボックス 348"/>
        <xdr:cNvSpPr txBox="1"/>
      </xdr:nvSpPr>
      <xdr:spPr>
        <a:xfrm>
          <a:off x="14020800" y="1016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50" name="楕円 349"/>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51" name="テキスト ボックス 350"/>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実質公債費比率については、類似団体平均と同程度の数値まで改善された。これは、過去に行った普通建設事業費に係る起債の償還終了や、赤字財政以降の新規事業を抑制してきたためである。</a:t>
          </a:r>
        </a:p>
        <a:p>
          <a:r>
            <a:rPr kumimoji="1" lang="ja-JP" altLang="en-US" sz="1300">
              <a:latin typeface="ＭＳ Ｐゴシック" panose="020B0600070205080204" pitchFamily="50" charset="-128"/>
              <a:ea typeface="ＭＳ Ｐゴシック" panose="020B0600070205080204" pitchFamily="50" charset="-128"/>
            </a:rPr>
            <a:t>　しかし、新給食センター建設事業に係る起債の償還等が今後控えているため、引き続き新規事業の実施等について総点検を行い、財政の健全化を図る。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78740</xdr:rowOff>
    </xdr:to>
    <xdr:cxnSp macro="">
      <xdr:nvCxnSpPr>
        <xdr:cNvPr id="385" name="直線コネクタ 384"/>
        <xdr:cNvCxnSpPr/>
      </xdr:nvCxnSpPr>
      <xdr:spPr>
        <a:xfrm>
          <a:off x="16179800" y="693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78740</xdr:rowOff>
    </xdr:to>
    <xdr:cxnSp macro="">
      <xdr:nvCxnSpPr>
        <xdr:cNvPr id="388" name="直線コネクタ 387"/>
        <xdr:cNvCxnSpPr/>
      </xdr:nvCxnSpPr>
      <xdr:spPr>
        <a:xfrm>
          <a:off x="15290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102870</xdr:rowOff>
    </xdr:to>
    <xdr:cxnSp macro="">
      <xdr:nvCxnSpPr>
        <xdr:cNvPr id="391" name="直線コネクタ 390"/>
        <xdr:cNvCxnSpPr/>
      </xdr:nvCxnSpPr>
      <xdr:spPr>
        <a:xfrm flipV="1">
          <a:off x="14401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41</xdr:row>
      <xdr:rowOff>3810</xdr:rowOff>
    </xdr:to>
    <xdr:cxnSp macro="">
      <xdr:nvCxnSpPr>
        <xdr:cNvPr id="394" name="直線コネクタ 393"/>
        <xdr:cNvCxnSpPr/>
      </xdr:nvCxnSpPr>
      <xdr:spPr>
        <a:xfrm flipV="1">
          <a:off x="13512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7" name="テキスト ボックス 406"/>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8" name="楕円 407"/>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409" name="テキスト ボックス 408"/>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10" name="楕円 409"/>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138447</xdr:rowOff>
    </xdr:from>
    <xdr:ext cx="762000" cy="259045"/>
    <xdr:sp macro="" textlink="">
      <xdr:nvSpPr>
        <xdr:cNvPr id="411" name="テキスト ボックス 410"/>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2" name="楕円 411"/>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13" name="テキスト ボックス 412"/>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類似団体に比べて将来負担比率が高い数値となっているのは、土地開発公社にかかる債務保証が大きな負担となっているからである。</a:t>
          </a:r>
        </a:p>
        <a:p>
          <a:r>
            <a:rPr kumimoji="1" lang="ja-JP" altLang="en-US" sz="1300">
              <a:latin typeface="ＭＳ Ｐゴシック" panose="020B0600070205080204" pitchFamily="50" charset="-128"/>
              <a:ea typeface="ＭＳ Ｐゴシック" panose="020B0600070205080204" pitchFamily="50" charset="-128"/>
            </a:rPr>
            <a:t>　また、類似団体に比べ、充当可能基金が少ないことも要因である。</a:t>
          </a: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今後も後世への負担を少しでも軽減するため、新規事業の実施等について総点検を図り、充当可能基金の積立を着実に行い、財政の健全化を図る。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92507</xdr:rowOff>
    </xdr:from>
    <xdr:to>
      <xdr:col>81</xdr:col>
      <xdr:colOff>44450</xdr:colOff>
      <xdr:row>21</xdr:row>
      <xdr:rowOff>13716</xdr:rowOff>
    </xdr:to>
    <xdr:cxnSp macro="">
      <xdr:nvCxnSpPr>
        <xdr:cNvPr id="445" name="直線コネクタ 444"/>
        <xdr:cNvCxnSpPr/>
      </xdr:nvCxnSpPr>
      <xdr:spPr>
        <a:xfrm flipV="1">
          <a:off x="16179800" y="3521507"/>
          <a:ext cx="8382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13716</xdr:rowOff>
    </xdr:from>
    <xdr:to>
      <xdr:col>77</xdr:col>
      <xdr:colOff>44450</xdr:colOff>
      <xdr:row>21</xdr:row>
      <xdr:rowOff>18542</xdr:rowOff>
    </xdr:to>
    <xdr:cxnSp macro="">
      <xdr:nvCxnSpPr>
        <xdr:cNvPr id="448" name="直線コネクタ 447"/>
        <xdr:cNvCxnSpPr/>
      </xdr:nvCxnSpPr>
      <xdr:spPr>
        <a:xfrm flipV="1">
          <a:off x="15290800" y="36141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112776</xdr:rowOff>
    </xdr:from>
    <xdr:to>
      <xdr:col>72</xdr:col>
      <xdr:colOff>203200</xdr:colOff>
      <xdr:row>21</xdr:row>
      <xdr:rowOff>18542</xdr:rowOff>
    </xdr:to>
    <xdr:cxnSp macro="">
      <xdr:nvCxnSpPr>
        <xdr:cNvPr id="451" name="直線コネクタ 450"/>
        <xdr:cNvCxnSpPr/>
      </xdr:nvCxnSpPr>
      <xdr:spPr>
        <a:xfrm>
          <a:off x="14401800" y="35417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112776</xdr:rowOff>
    </xdr:from>
    <xdr:to>
      <xdr:col>68</xdr:col>
      <xdr:colOff>152400</xdr:colOff>
      <xdr:row>20</xdr:row>
      <xdr:rowOff>145593</xdr:rowOff>
    </xdr:to>
    <xdr:cxnSp macro="">
      <xdr:nvCxnSpPr>
        <xdr:cNvPr id="454" name="直線コネクタ 453"/>
        <xdr:cNvCxnSpPr/>
      </xdr:nvCxnSpPr>
      <xdr:spPr>
        <a:xfrm flipV="1">
          <a:off x="13512800" y="3541776"/>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41707</xdr:rowOff>
    </xdr:from>
    <xdr:to>
      <xdr:col>81</xdr:col>
      <xdr:colOff>95250</xdr:colOff>
      <xdr:row>20</xdr:row>
      <xdr:rowOff>143307</xdr:rowOff>
    </xdr:to>
    <xdr:sp macro="" textlink="">
      <xdr:nvSpPr>
        <xdr:cNvPr id="464" name="楕円 463"/>
        <xdr:cNvSpPr/>
      </xdr:nvSpPr>
      <xdr:spPr>
        <a:xfrm>
          <a:off x="16967200" y="347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13784</xdr:rowOff>
    </xdr:from>
    <xdr:ext cx="762000" cy="259045"/>
    <xdr:sp macro="" textlink="">
      <xdr:nvSpPr>
        <xdr:cNvPr id="465" name="将来負担の状況該当値テキスト"/>
        <xdr:cNvSpPr txBox="1"/>
      </xdr:nvSpPr>
      <xdr:spPr>
        <a:xfrm>
          <a:off x="17106900" y="344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134366</xdr:rowOff>
    </xdr:from>
    <xdr:to>
      <xdr:col>77</xdr:col>
      <xdr:colOff>95250</xdr:colOff>
      <xdr:row>21</xdr:row>
      <xdr:rowOff>64516</xdr:rowOff>
    </xdr:to>
    <xdr:sp macro="" textlink="">
      <xdr:nvSpPr>
        <xdr:cNvPr id="466" name="楕円 465"/>
        <xdr:cNvSpPr/>
      </xdr:nvSpPr>
      <xdr:spPr>
        <a:xfrm>
          <a:off x="16129000" y="35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49293</xdr:rowOff>
    </xdr:from>
    <xdr:ext cx="736600" cy="259045"/>
    <xdr:sp macro="" textlink="">
      <xdr:nvSpPr>
        <xdr:cNvPr id="467" name="テキスト ボックス 466"/>
        <xdr:cNvSpPr txBox="1"/>
      </xdr:nvSpPr>
      <xdr:spPr>
        <a:xfrm>
          <a:off x="15798800" y="364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139192</xdr:rowOff>
    </xdr:from>
    <xdr:to>
      <xdr:col>73</xdr:col>
      <xdr:colOff>44450</xdr:colOff>
      <xdr:row>21</xdr:row>
      <xdr:rowOff>69342</xdr:rowOff>
    </xdr:to>
    <xdr:sp macro="" textlink="">
      <xdr:nvSpPr>
        <xdr:cNvPr id="468" name="楕円 467"/>
        <xdr:cNvSpPr/>
      </xdr:nvSpPr>
      <xdr:spPr>
        <a:xfrm>
          <a:off x="15240000" y="35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54119</xdr:rowOff>
    </xdr:from>
    <xdr:ext cx="762000" cy="259045"/>
    <xdr:sp macro="" textlink="">
      <xdr:nvSpPr>
        <xdr:cNvPr id="469" name="テキスト ボックス 468"/>
        <xdr:cNvSpPr txBox="1"/>
      </xdr:nvSpPr>
      <xdr:spPr>
        <a:xfrm>
          <a:off x="14909800" y="365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61976</xdr:rowOff>
    </xdr:from>
    <xdr:to>
      <xdr:col>68</xdr:col>
      <xdr:colOff>203200</xdr:colOff>
      <xdr:row>20</xdr:row>
      <xdr:rowOff>163576</xdr:rowOff>
    </xdr:to>
    <xdr:sp macro="" textlink="">
      <xdr:nvSpPr>
        <xdr:cNvPr id="470" name="楕円 469"/>
        <xdr:cNvSpPr/>
      </xdr:nvSpPr>
      <xdr:spPr>
        <a:xfrm>
          <a:off x="14351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148353</xdr:rowOff>
    </xdr:from>
    <xdr:ext cx="762000" cy="259045"/>
    <xdr:sp macro="" textlink="">
      <xdr:nvSpPr>
        <xdr:cNvPr id="471" name="テキスト ボックス 470"/>
        <xdr:cNvSpPr txBox="1"/>
      </xdr:nvSpPr>
      <xdr:spPr>
        <a:xfrm>
          <a:off x="14020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94793</xdr:rowOff>
    </xdr:from>
    <xdr:to>
      <xdr:col>64</xdr:col>
      <xdr:colOff>152400</xdr:colOff>
      <xdr:row>21</xdr:row>
      <xdr:rowOff>24943</xdr:rowOff>
    </xdr:to>
    <xdr:sp macro="" textlink="">
      <xdr:nvSpPr>
        <xdr:cNvPr id="472" name="楕円 471"/>
        <xdr:cNvSpPr/>
      </xdr:nvSpPr>
      <xdr:spPr>
        <a:xfrm>
          <a:off x="13462000" y="35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9720</xdr:rowOff>
    </xdr:from>
    <xdr:ext cx="762000" cy="259045"/>
    <xdr:sp macro="" textlink="">
      <xdr:nvSpPr>
        <xdr:cNvPr id="473" name="テキスト ボックス 472"/>
        <xdr:cNvSpPr txBox="1"/>
      </xdr:nvSpPr>
      <xdr:spPr>
        <a:xfrm>
          <a:off x="13131800" y="36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
6,710
25.79
3,465,140
3,408,756
38,011
2,239,719
3,648,066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経常収支比率における人件費の割合について類似団体とほぼ同水準で推移しているが、令和元年度は４．０ポイント高くなっている。これはごみ収集業務などの施設運営を直営で行っているためである。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今後も同水準を維持するため、定員適正化計画に基づき定員管理に努め、人件費の抑制に努める。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38</xdr:row>
      <xdr:rowOff>108712</xdr:rowOff>
    </xdr:to>
    <xdr:cxnSp macro="">
      <xdr:nvCxnSpPr>
        <xdr:cNvPr id="64" name="直線コネクタ 63"/>
        <xdr:cNvCxnSpPr/>
      </xdr:nvCxnSpPr>
      <xdr:spPr>
        <a:xfrm>
          <a:off x="3987800" y="65643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49276</xdr:rowOff>
    </xdr:to>
    <xdr:cxnSp macro="">
      <xdr:nvCxnSpPr>
        <xdr:cNvPr id="67" name="直線コネクタ 66"/>
        <xdr:cNvCxnSpPr/>
      </xdr:nvCxnSpPr>
      <xdr:spPr>
        <a:xfrm>
          <a:off x="3098800" y="6555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72136</xdr:rowOff>
    </xdr:to>
    <xdr:cxnSp macro="">
      <xdr:nvCxnSpPr>
        <xdr:cNvPr id="70" name="直線コネクタ 69"/>
        <xdr:cNvCxnSpPr/>
      </xdr:nvCxnSpPr>
      <xdr:spPr>
        <a:xfrm flipV="1">
          <a:off x="2209800" y="65552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72136</xdr:rowOff>
    </xdr:to>
    <xdr:cxnSp macro="">
      <xdr:nvCxnSpPr>
        <xdr:cNvPr id="73" name="直線コネクタ 72"/>
        <xdr:cNvCxnSpPr/>
      </xdr:nvCxnSpPr>
      <xdr:spPr>
        <a:xfrm>
          <a:off x="1320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57912</xdr:rowOff>
    </xdr:from>
    <xdr:to>
      <xdr:col>24</xdr:col>
      <xdr:colOff>76200</xdr:colOff>
      <xdr:row>38</xdr:row>
      <xdr:rowOff>159512</xdr:rowOff>
    </xdr:to>
    <xdr:sp macro="" textlink="">
      <xdr:nvSpPr>
        <xdr:cNvPr id="83" name="楕円 82"/>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762000" cy="259045"/>
    <xdr:sp macro="" textlink="">
      <xdr:nvSpPr>
        <xdr:cNvPr id="84" name="人件費該当値テキスト"/>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21336</xdr:rowOff>
    </xdr:from>
    <xdr:to>
      <xdr:col>11</xdr:col>
      <xdr:colOff>60325</xdr:colOff>
      <xdr:row>38</xdr:row>
      <xdr:rowOff>122936</xdr:rowOff>
    </xdr:to>
    <xdr:sp macro="" textlink="">
      <xdr:nvSpPr>
        <xdr:cNvPr id="89" name="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107713</xdr:rowOff>
    </xdr:from>
    <xdr:ext cx="762000" cy="259045"/>
    <xdr:sp macro="" textlink="">
      <xdr:nvSpPr>
        <xdr:cNvPr id="90" name="テキスト ボックス 89"/>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1" name="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の比率は類似団体とほぼ同水準で推移しているが、令和元年度は２．２ポイントの差がある。これは、令和元年度にごみ処理業務を行っていた一部事務組合を脱退し、ごみ処理関係支出が補助費から物件費に移ったためである。</a:t>
          </a:r>
        </a:p>
        <a:p>
          <a:r>
            <a:rPr kumimoji="1" lang="ja-JP" altLang="en-US" sz="1300">
              <a:latin typeface="ＭＳ Ｐゴシック" panose="020B0600070205080204" pitchFamily="50" charset="-128"/>
              <a:ea typeface="ＭＳ Ｐゴシック" panose="020B0600070205080204" pitchFamily="50" charset="-128"/>
            </a:rPr>
            <a:t>　今後も需用費・委託料等の削減に努め更なる抑制を図る。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109855</xdr:rowOff>
    </xdr:from>
    <xdr:to>
      <xdr:col>82</xdr:col>
      <xdr:colOff>107950</xdr:colOff>
      <xdr:row>16</xdr:row>
      <xdr:rowOff>64135</xdr:rowOff>
    </xdr:to>
    <xdr:cxnSp macro="">
      <xdr:nvCxnSpPr>
        <xdr:cNvPr id="121" name="直線コネクタ 120"/>
        <xdr:cNvCxnSpPr/>
      </xdr:nvCxnSpPr>
      <xdr:spPr>
        <a:xfrm>
          <a:off x="15671800" y="268160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109855</xdr:rowOff>
    </xdr:from>
    <xdr:to>
      <xdr:col>78</xdr:col>
      <xdr:colOff>69850</xdr:colOff>
      <xdr:row>16</xdr:row>
      <xdr:rowOff>24130</xdr:rowOff>
    </xdr:to>
    <xdr:cxnSp macro="">
      <xdr:nvCxnSpPr>
        <xdr:cNvPr id="124" name="直線コネクタ 123"/>
        <xdr:cNvCxnSpPr/>
      </xdr:nvCxnSpPr>
      <xdr:spPr>
        <a:xfrm flipV="1">
          <a:off x="14782800" y="26816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xdr:rowOff>
    </xdr:from>
    <xdr:to>
      <xdr:col>73</xdr:col>
      <xdr:colOff>180975</xdr:colOff>
      <xdr:row>16</xdr:row>
      <xdr:rowOff>24130</xdr:rowOff>
    </xdr:to>
    <xdr:cxnSp macro="">
      <xdr:nvCxnSpPr>
        <xdr:cNvPr id="127" name="直線コネクタ 126"/>
        <xdr:cNvCxnSpPr/>
      </xdr:nvCxnSpPr>
      <xdr:spPr>
        <a:xfrm>
          <a:off x="13893800" y="2744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98425</xdr:rowOff>
    </xdr:from>
    <xdr:to>
      <xdr:col>69</xdr:col>
      <xdr:colOff>92075</xdr:colOff>
      <xdr:row>16</xdr:row>
      <xdr:rowOff>1270</xdr:rowOff>
    </xdr:to>
    <xdr:cxnSp macro="">
      <xdr:nvCxnSpPr>
        <xdr:cNvPr id="130" name="直線コネクタ 129"/>
        <xdr:cNvCxnSpPr/>
      </xdr:nvCxnSpPr>
      <xdr:spPr>
        <a:xfrm>
          <a:off x="13004800" y="26701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xdr:rowOff>
    </xdr:from>
    <xdr:to>
      <xdr:col>82</xdr:col>
      <xdr:colOff>158750</xdr:colOff>
      <xdr:row>16</xdr:row>
      <xdr:rowOff>114935</xdr:rowOff>
    </xdr:to>
    <xdr:sp macro="" textlink="">
      <xdr:nvSpPr>
        <xdr:cNvPr id="140" name="楕円 139"/>
        <xdr:cNvSpPr/>
      </xdr:nvSpPr>
      <xdr:spPr>
        <a:xfrm>
          <a:off x="164592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156862</xdr:rowOff>
    </xdr:from>
    <xdr:ext cx="762000" cy="259045"/>
    <xdr:sp macro="" textlink="">
      <xdr:nvSpPr>
        <xdr:cNvPr id="141" name="物件費該当値テキスト"/>
        <xdr:cNvSpPr txBox="1"/>
      </xdr:nvSpPr>
      <xdr:spPr>
        <a:xfrm>
          <a:off x="165989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59055</xdr:rowOff>
    </xdr:from>
    <xdr:to>
      <xdr:col>78</xdr:col>
      <xdr:colOff>120650</xdr:colOff>
      <xdr:row>15</xdr:row>
      <xdr:rowOff>160655</xdr:rowOff>
    </xdr:to>
    <xdr:sp macro="" textlink="">
      <xdr:nvSpPr>
        <xdr:cNvPr id="142" name="楕円 141"/>
        <xdr:cNvSpPr/>
      </xdr:nvSpPr>
      <xdr:spPr>
        <a:xfrm>
          <a:off x="15621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145432</xdr:rowOff>
    </xdr:from>
    <xdr:ext cx="736600" cy="259045"/>
    <xdr:sp macro="" textlink="">
      <xdr:nvSpPr>
        <xdr:cNvPr id="143" name="テキスト ボックス 142"/>
        <xdr:cNvSpPr txBox="1"/>
      </xdr:nvSpPr>
      <xdr:spPr>
        <a:xfrm>
          <a:off x="15290800" y="271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144780</xdr:rowOff>
    </xdr:from>
    <xdr:to>
      <xdr:col>74</xdr:col>
      <xdr:colOff>31750</xdr:colOff>
      <xdr:row>16</xdr:row>
      <xdr:rowOff>74930</xdr:rowOff>
    </xdr:to>
    <xdr:sp macro="" textlink="">
      <xdr:nvSpPr>
        <xdr:cNvPr id="144" name="楕円 143"/>
        <xdr:cNvSpPr/>
      </xdr:nvSpPr>
      <xdr:spPr>
        <a:xfrm>
          <a:off x="14732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45" name="テキスト ボックス 144"/>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121920</xdr:rowOff>
    </xdr:from>
    <xdr:to>
      <xdr:col>69</xdr:col>
      <xdr:colOff>142875</xdr:colOff>
      <xdr:row>16</xdr:row>
      <xdr:rowOff>52070</xdr:rowOff>
    </xdr:to>
    <xdr:sp macro="" textlink="">
      <xdr:nvSpPr>
        <xdr:cNvPr id="146" name="楕円 145"/>
        <xdr:cNvSpPr/>
      </xdr:nvSpPr>
      <xdr:spPr>
        <a:xfrm>
          <a:off x="13843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36847</xdr:rowOff>
    </xdr:from>
    <xdr:ext cx="762000" cy="259045"/>
    <xdr:sp macro="" textlink="">
      <xdr:nvSpPr>
        <xdr:cNvPr id="147" name="テキスト ボックス 146"/>
        <xdr:cNvSpPr txBox="1"/>
      </xdr:nvSpPr>
      <xdr:spPr>
        <a:xfrm>
          <a:off x="13512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47625</xdr:rowOff>
    </xdr:from>
    <xdr:to>
      <xdr:col>65</xdr:col>
      <xdr:colOff>53975</xdr:colOff>
      <xdr:row>15</xdr:row>
      <xdr:rowOff>149225</xdr:rowOff>
    </xdr:to>
    <xdr:sp macro="" textlink="">
      <xdr:nvSpPr>
        <xdr:cNvPr id="148" name="楕円 147"/>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134002</xdr:rowOff>
    </xdr:from>
    <xdr:ext cx="762000" cy="259045"/>
    <xdr:sp macro="" textlink="">
      <xdr:nvSpPr>
        <xdr:cNvPr id="149" name="テキスト ボックス 148"/>
        <xdr:cNvSpPr txBox="1"/>
      </xdr:nvSpPr>
      <xdr:spPr>
        <a:xfrm>
          <a:off x="12623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人件費の割合について類似団体とほぼ同水準で推移しているが、近年は増加傾向にある。資格審査等の適正化や各種手当への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110672</xdr:rowOff>
    </xdr:to>
    <xdr:cxnSp macro="">
      <xdr:nvCxnSpPr>
        <xdr:cNvPr id="183" name="直線コネクタ 182"/>
        <xdr:cNvCxnSpPr/>
      </xdr:nvCxnSpPr>
      <xdr:spPr>
        <a:xfrm>
          <a:off x="3987800" y="95921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1815</xdr:rowOff>
    </xdr:to>
    <xdr:cxnSp macro="">
      <xdr:nvCxnSpPr>
        <xdr:cNvPr id="186" name="直線コネクタ 185"/>
        <xdr:cNvCxnSpPr/>
      </xdr:nvCxnSpPr>
      <xdr:spPr>
        <a:xfrm flipV="1">
          <a:off x="3098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1815</xdr:rowOff>
    </xdr:to>
    <xdr:cxnSp macro="">
      <xdr:nvCxnSpPr>
        <xdr:cNvPr id="189" name="直線コネクタ 188"/>
        <xdr:cNvCxnSpPr/>
      </xdr:nvCxnSpPr>
      <xdr:spPr>
        <a:xfrm>
          <a:off x="2209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129722</xdr:rowOff>
    </xdr:to>
    <xdr:cxnSp macro="">
      <xdr:nvCxnSpPr>
        <xdr:cNvPr id="192" name="直線コネクタ 191"/>
        <xdr:cNvCxnSpPr/>
      </xdr:nvCxnSpPr>
      <xdr:spPr>
        <a:xfrm>
          <a:off x="1320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2" name="楕円 201"/>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3"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4" name="楕円 203"/>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05" name="テキスト ボックス 204"/>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06" name="楕円 205"/>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07" name="テキスト ボックス 206"/>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08" name="楕円 207"/>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09" name="テキスト ボックス 208"/>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0" name="楕円 209"/>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1" name="テキスト ボックス 21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その他の比率については令和元年度は類似団体に比べ３．３ポイント高くなっている。これは、介護保険特別会計や後期高齢者医療事業特別会計への繰出金は増加による。今後も増加の傾向にあるため、給付の適正化など繰出金の抑制を図る。</a:t>
          </a:r>
        </a:p>
        <a:p>
          <a:r>
            <a:rPr kumimoji="1" lang="ja-JP" altLang="en-US" sz="1300">
              <a:latin typeface="ＭＳ Ｐゴシック" panose="020B0600070205080204" pitchFamily="50" charset="-128"/>
              <a:ea typeface="ＭＳ Ｐゴシック" panose="020B0600070205080204" pitchFamily="50" charset="-128"/>
            </a:rPr>
            <a:t>　また維持補修費の増も要因である。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152146</xdr:rowOff>
    </xdr:from>
    <xdr:to>
      <xdr:col>82</xdr:col>
      <xdr:colOff>107950</xdr:colOff>
      <xdr:row>57</xdr:row>
      <xdr:rowOff>170434</xdr:rowOff>
    </xdr:to>
    <xdr:cxnSp macro="">
      <xdr:nvCxnSpPr>
        <xdr:cNvPr id="241" name="直線コネクタ 240"/>
        <xdr:cNvCxnSpPr/>
      </xdr:nvCxnSpPr>
      <xdr:spPr>
        <a:xfrm>
          <a:off x="15671800" y="99247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152146</xdr:rowOff>
    </xdr:from>
    <xdr:to>
      <xdr:col>78</xdr:col>
      <xdr:colOff>69850</xdr:colOff>
      <xdr:row>57</xdr:row>
      <xdr:rowOff>170434</xdr:rowOff>
    </xdr:to>
    <xdr:cxnSp macro="">
      <xdr:nvCxnSpPr>
        <xdr:cNvPr id="244" name="直線コネクタ 243"/>
        <xdr:cNvCxnSpPr/>
      </xdr:nvCxnSpPr>
      <xdr:spPr>
        <a:xfrm flipV="1">
          <a:off x="14782800" y="99247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170434</xdr:rowOff>
    </xdr:to>
    <xdr:cxnSp macro="">
      <xdr:nvCxnSpPr>
        <xdr:cNvPr id="247" name="直線コネクタ 246"/>
        <xdr:cNvCxnSpPr/>
      </xdr:nvCxnSpPr>
      <xdr:spPr>
        <a:xfrm>
          <a:off x="13893800" y="97693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168148</xdr:rowOff>
    </xdr:from>
    <xdr:to>
      <xdr:col>69</xdr:col>
      <xdr:colOff>92075</xdr:colOff>
      <xdr:row>57</xdr:row>
      <xdr:rowOff>28702</xdr:rowOff>
    </xdr:to>
    <xdr:cxnSp macro="">
      <xdr:nvCxnSpPr>
        <xdr:cNvPr id="250" name="直線コネクタ 249"/>
        <xdr:cNvCxnSpPr/>
      </xdr:nvCxnSpPr>
      <xdr:spPr>
        <a:xfrm flipV="1">
          <a:off x="13004800" y="9769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119634</xdr:rowOff>
    </xdr:from>
    <xdr:to>
      <xdr:col>82</xdr:col>
      <xdr:colOff>158750</xdr:colOff>
      <xdr:row>58</xdr:row>
      <xdr:rowOff>49784</xdr:rowOff>
    </xdr:to>
    <xdr:sp macro="" textlink="">
      <xdr:nvSpPr>
        <xdr:cNvPr id="260" name="楕円 259"/>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91711</xdr:rowOff>
    </xdr:from>
    <xdr:ext cx="762000" cy="259045"/>
    <xdr:sp macro="" textlink="">
      <xdr:nvSpPr>
        <xdr:cNvPr id="261"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101346</xdr:rowOff>
    </xdr:from>
    <xdr:to>
      <xdr:col>78</xdr:col>
      <xdr:colOff>120650</xdr:colOff>
      <xdr:row>58</xdr:row>
      <xdr:rowOff>31496</xdr:rowOff>
    </xdr:to>
    <xdr:sp macro="" textlink="">
      <xdr:nvSpPr>
        <xdr:cNvPr id="262" name="楕円 261"/>
        <xdr:cNvSpPr/>
      </xdr:nvSpPr>
      <xdr:spPr>
        <a:xfrm>
          <a:off x="15621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16273</xdr:rowOff>
    </xdr:from>
    <xdr:ext cx="736600" cy="259045"/>
    <xdr:sp macro="" textlink="">
      <xdr:nvSpPr>
        <xdr:cNvPr id="263" name="テキスト ボックス 262"/>
        <xdr:cNvSpPr txBox="1"/>
      </xdr:nvSpPr>
      <xdr:spPr>
        <a:xfrm>
          <a:off x="15290800" y="996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119634</xdr:rowOff>
    </xdr:from>
    <xdr:to>
      <xdr:col>74</xdr:col>
      <xdr:colOff>31750</xdr:colOff>
      <xdr:row>58</xdr:row>
      <xdr:rowOff>49784</xdr:rowOff>
    </xdr:to>
    <xdr:sp macro="" textlink="">
      <xdr:nvSpPr>
        <xdr:cNvPr id="264" name="楕円 263"/>
        <xdr:cNvSpPr/>
      </xdr:nvSpPr>
      <xdr:spPr>
        <a:xfrm>
          <a:off x="14732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34561</xdr:rowOff>
    </xdr:from>
    <xdr:ext cx="762000" cy="259045"/>
    <xdr:sp macro="" textlink="">
      <xdr:nvSpPr>
        <xdr:cNvPr id="265" name="テキスト ボックス 264"/>
        <xdr:cNvSpPr txBox="1"/>
      </xdr:nvSpPr>
      <xdr:spPr>
        <a:xfrm>
          <a:off x="14401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117348</xdr:rowOff>
    </xdr:from>
    <xdr:to>
      <xdr:col>69</xdr:col>
      <xdr:colOff>142875</xdr:colOff>
      <xdr:row>57</xdr:row>
      <xdr:rowOff>47498</xdr:rowOff>
    </xdr:to>
    <xdr:sp macro="" textlink="">
      <xdr:nvSpPr>
        <xdr:cNvPr id="266" name="楕円 265"/>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67" name="テキスト ボックス 266"/>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149352</xdr:rowOff>
    </xdr:from>
    <xdr:to>
      <xdr:col>65</xdr:col>
      <xdr:colOff>53975</xdr:colOff>
      <xdr:row>57</xdr:row>
      <xdr:rowOff>79502</xdr:rowOff>
    </xdr:to>
    <xdr:sp macro="" textlink="">
      <xdr:nvSpPr>
        <xdr:cNvPr id="268" name="楕円 267"/>
        <xdr:cNvSpPr/>
      </xdr:nvSpPr>
      <xdr:spPr>
        <a:xfrm>
          <a:off x="12954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64279</xdr:rowOff>
    </xdr:from>
    <xdr:ext cx="762000" cy="259045"/>
    <xdr:sp macro="" textlink="">
      <xdr:nvSpPr>
        <xdr:cNvPr id="269" name="テキスト ボックス 268"/>
        <xdr:cNvSpPr txBox="1"/>
      </xdr:nvSpPr>
      <xdr:spPr>
        <a:xfrm>
          <a:off x="12623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等の比率は類似団体に比べ適正数値となっている。これは赤字財政に伴い補助金を全面カットしたことによる。しかしながらここ数年で増加傾向にあり、補助金等の必要性を精査の上、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また、令和元年度にごみ処理業務を行っていた一部事務組合を脱退し、ごみ処理関係支出が補助費から物件費に移ったためである。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36</xdr:row>
      <xdr:rowOff>58420</xdr:rowOff>
    </xdr:to>
    <xdr:cxnSp macro="">
      <xdr:nvCxnSpPr>
        <xdr:cNvPr id="299" name="直線コネクタ 298"/>
        <xdr:cNvCxnSpPr/>
      </xdr:nvCxnSpPr>
      <xdr:spPr>
        <a:xfrm flipV="1">
          <a:off x="15671800" y="610717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62992</xdr:rowOff>
    </xdr:to>
    <xdr:cxnSp macro="">
      <xdr:nvCxnSpPr>
        <xdr:cNvPr id="302" name="直線コネクタ 301"/>
        <xdr:cNvCxnSpPr/>
      </xdr:nvCxnSpPr>
      <xdr:spPr>
        <a:xfrm flipV="1">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72136</xdr:rowOff>
    </xdr:to>
    <xdr:cxnSp macro="">
      <xdr:nvCxnSpPr>
        <xdr:cNvPr id="305" name="直線コネクタ 304"/>
        <xdr:cNvCxnSpPr/>
      </xdr:nvCxnSpPr>
      <xdr:spPr>
        <a:xfrm flipV="1">
          <a:off x="13893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72136</xdr:rowOff>
    </xdr:to>
    <xdr:cxnSp macro="">
      <xdr:nvCxnSpPr>
        <xdr:cNvPr id="308" name="直線コネクタ 307"/>
        <xdr:cNvCxnSpPr/>
      </xdr:nvCxnSpPr>
      <xdr:spPr>
        <a:xfrm>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18" name="楕円 317"/>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19"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0" name="楕円 319"/>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1" name="テキスト ボックス 32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2" name="楕円 321"/>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3" name="テキスト ボックス 32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4" name="楕円 323"/>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5" name="テキスト ボックス 324"/>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6" name="楕円 325"/>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7" name="テキスト ボックス 326"/>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の割合は類似団体とほぼ同水準で推移している。また、過去に行なった大規模事業の既発債の償還が徐々に終了していることと新規事業の抑制により新発債の発行が減少したことにより年々比率が減少している。今後も引き続き、借換債の発行や民間資金の繰上償還や新規事業の総点検により公債費の抑制を図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153670</xdr:rowOff>
    </xdr:to>
    <xdr:cxnSp macro="">
      <xdr:nvCxnSpPr>
        <xdr:cNvPr id="359" name="直線コネクタ 358"/>
        <xdr:cNvCxnSpPr/>
      </xdr:nvCxnSpPr>
      <xdr:spPr>
        <a:xfrm>
          <a:off x="3987800" y="131800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76</xdr:row>
      <xdr:rowOff>149861</xdr:rowOff>
    </xdr:to>
    <xdr:cxnSp macro="">
      <xdr:nvCxnSpPr>
        <xdr:cNvPr id="362" name="直線コネクタ 361"/>
        <xdr:cNvCxnSpPr/>
      </xdr:nvCxnSpPr>
      <xdr:spPr>
        <a:xfrm>
          <a:off x="3098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16511</xdr:rowOff>
    </xdr:to>
    <xdr:cxnSp macro="">
      <xdr:nvCxnSpPr>
        <xdr:cNvPr id="365" name="直線コネクタ 364"/>
        <xdr:cNvCxnSpPr/>
      </xdr:nvCxnSpPr>
      <xdr:spPr>
        <a:xfrm flipV="1">
          <a:off x="2209800" y="13172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138430</xdr:rowOff>
    </xdr:from>
    <xdr:to>
      <xdr:col>11</xdr:col>
      <xdr:colOff>9525</xdr:colOff>
      <xdr:row>77</xdr:row>
      <xdr:rowOff>16511</xdr:rowOff>
    </xdr:to>
    <xdr:cxnSp macro="">
      <xdr:nvCxnSpPr>
        <xdr:cNvPr id="368" name="直線コネクタ 367"/>
        <xdr:cNvCxnSpPr/>
      </xdr:nvCxnSpPr>
      <xdr:spPr>
        <a:xfrm>
          <a:off x="1320800" y="131686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78" name="楕円 377"/>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74947</xdr:rowOff>
    </xdr:from>
    <xdr:ext cx="762000" cy="259045"/>
    <xdr:sp macro="" textlink="">
      <xdr:nvSpPr>
        <xdr:cNvPr id="379" name="公債費該当値テキスト"/>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0" name="楕円 379"/>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81" name="テキスト ボックス 380"/>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82" name="楕円 381"/>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3" name="テキスト ボックス 382"/>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84" name="楕円 383"/>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85" name="テキスト ボックス 384"/>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86" name="楕円 385"/>
        <xdr:cNvSpPr/>
      </xdr:nvSpPr>
      <xdr:spPr>
        <a:xfrm>
          <a:off x="1270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87" name="テキスト ボックス 386"/>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公債費以外の個々の比率については類似団体とほぼ同水準で推移しているが、令和元年度は前年度に引続き「その他」の項目で高い数値となったため全体的にも高い数値となっている。</a:t>
          </a:r>
        </a:p>
        <a:p>
          <a:r>
            <a:rPr kumimoji="1" lang="ja-JP" altLang="en-US" sz="1300">
              <a:latin typeface="ＭＳ Ｐゴシック" panose="020B0600070205080204" pitchFamily="50" charset="-128"/>
              <a:ea typeface="ＭＳ Ｐゴシック" panose="020B0600070205080204" pitchFamily="50" charset="-128"/>
            </a:rPr>
            <a:t>　類似団体内順位は４４位／６７団体と中位に位置しているが、年々人口が減少し、歳入も減少してるため、今後も行財政改革の取組を通じて個々の経常的経費について抑制に努める。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43180</xdr:rowOff>
    </xdr:to>
    <xdr:cxnSp macro="">
      <xdr:nvCxnSpPr>
        <xdr:cNvPr id="420" name="直線コネクタ 419"/>
        <xdr:cNvCxnSpPr/>
      </xdr:nvCxnSpPr>
      <xdr:spPr>
        <a:xfrm>
          <a:off x="15671800" y="135001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27939</xdr:rowOff>
    </xdr:to>
    <xdr:cxnSp macro="">
      <xdr:nvCxnSpPr>
        <xdr:cNvPr id="423" name="直線コネクタ 422"/>
        <xdr:cNvCxnSpPr/>
      </xdr:nvCxnSpPr>
      <xdr:spPr>
        <a:xfrm flipV="1">
          <a:off x="14782800" y="135001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27939</xdr:rowOff>
    </xdr:to>
    <xdr:cxnSp macro="">
      <xdr:nvCxnSpPr>
        <xdr:cNvPr id="426" name="直線コネクタ 425"/>
        <xdr:cNvCxnSpPr/>
      </xdr:nvCxnSpPr>
      <xdr:spPr>
        <a:xfrm>
          <a:off x="13893800" y="134315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78</xdr:row>
      <xdr:rowOff>58420</xdr:rowOff>
    </xdr:to>
    <xdr:cxnSp macro="">
      <xdr:nvCxnSpPr>
        <xdr:cNvPr id="429" name="直線コネクタ 428"/>
        <xdr:cNvCxnSpPr/>
      </xdr:nvCxnSpPr>
      <xdr:spPr>
        <a:xfrm>
          <a:off x="13004800" y="133248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163830</xdr:rowOff>
    </xdr:from>
    <xdr:to>
      <xdr:col>82</xdr:col>
      <xdr:colOff>158750</xdr:colOff>
      <xdr:row>79</xdr:row>
      <xdr:rowOff>93980</xdr:rowOff>
    </xdr:to>
    <xdr:sp macro="" textlink="">
      <xdr:nvSpPr>
        <xdr:cNvPr id="439" name="楕円 438"/>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135907</xdr:rowOff>
    </xdr:from>
    <xdr:ext cx="762000" cy="259045"/>
    <xdr:sp macro="" textlink="">
      <xdr:nvSpPr>
        <xdr:cNvPr id="440" name="公債費以外該当値テキスト"/>
        <xdr:cNvSpPr txBox="1"/>
      </xdr:nvSpPr>
      <xdr:spPr>
        <a:xfrm>
          <a:off x="16598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1" name="楕円 440"/>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2" name="テキスト ボックス 441"/>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148589</xdr:rowOff>
    </xdr:from>
    <xdr:to>
      <xdr:col>74</xdr:col>
      <xdr:colOff>31750</xdr:colOff>
      <xdr:row>79</xdr:row>
      <xdr:rowOff>78739</xdr:rowOff>
    </xdr:to>
    <xdr:sp macro="" textlink="">
      <xdr:nvSpPr>
        <xdr:cNvPr id="443" name="楕円 442"/>
        <xdr:cNvSpPr/>
      </xdr:nvSpPr>
      <xdr:spPr>
        <a:xfrm>
          <a:off x="14732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63516</xdr:rowOff>
    </xdr:from>
    <xdr:ext cx="762000" cy="259045"/>
    <xdr:sp macro="" textlink="">
      <xdr:nvSpPr>
        <xdr:cNvPr id="444" name="テキスト ボックス 443"/>
        <xdr:cNvSpPr txBox="1"/>
      </xdr:nvSpPr>
      <xdr:spPr>
        <a:xfrm>
          <a:off x="14401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5" name="楕円 444"/>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6" name="テキスト ボックス 445"/>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7" name="楕円 446"/>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8" name="テキスト ボックス 447"/>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83971</xdr:rowOff>
    </xdr:from>
    <xdr:to>
      <xdr:col>29</xdr:col>
      <xdr:colOff>127000</xdr:colOff>
      <xdr:row>18</xdr:row>
      <xdr:rowOff>94204</xdr:rowOff>
    </xdr:to>
    <xdr:cxnSp macro="">
      <xdr:nvCxnSpPr>
        <xdr:cNvPr id="48" name="直線コネクタ 47"/>
        <xdr:cNvCxnSpPr/>
      </xdr:nvCxnSpPr>
      <xdr:spPr bwMode="auto">
        <a:xfrm flipV="1">
          <a:off x="5003800" y="3217696"/>
          <a:ext cx="647700" cy="1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94204</xdr:rowOff>
    </xdr:from>
    <xdr:to>
      <xdr:col>26</xdr:col>
      <xdr:colOff>50800</xdr:colOff>
      <xdr:row>18</xdr:row>
      <xdr:rowOff>109639</xdr:rowOff>
    </xdr:to>
    <xdr:cxnSp macro="">
      <xdr:nvCxnSpPr>
        <xdr:cNvPr id="51" name="直線コネクタ 50"/>
        <xdr:cNvCxnSpPr/>
      </xdr:nvCxnSpPr>
      <xdr:spPr bwMode="auto">
        <a:xfrm flipV="1">
          <a:off x="4305300" y="3227929"/>
          <a:ext cx="698500" cy="1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109639</xdr:rowOff>
    </xdr:from>
    <xdr:to>
      <xdr:col>22</xdr:col>
      <xdr:colOff>114300</xdr:colOff>
      <xdr:row>18</xdr:row>
      <xdr:rowOff>137976</xdr:rowOff>
    </xdr:to>
    <xdr:cxnSp macro="">
      <xdr:nvCxnSpPr>
        <xdr:cNvPr id="54" name="直線コネクタ 53"/>
        <xdr:cNvCxnSpPr/>
      </xdr:nvCxnSpPr>
      <xdr:spPr bwMode="auto">
        <a:xfrm flipV="1">
          <a:off x="3606800" y="3243364"/>
          <a:ext cx="698500" cy="2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137976</xdr:rowOff>
    </xdr:from>
    <xdr:to>
      <xdr:col>18</xdr:col>
      <xdr:colOff>177800</xdr:colOff>
      <xdr:row>18</xdr:row>
      <xdr:rowOff>142164</xdr:rowOff>
    </xdr:to>
    <xdr:cxnSp macro="">
      <xdr:nvCxnSpPr>
        <xdr:cNvPr id="57" name="直線コネクタ 56"/>
        <xdr:cNvCxnSpPr/>
      </xdr:nvCxnSpPr>
      <xdr:spPr bwMode="auto">
        <a:xfrm flipV="1">
          <a:off x="2908300" y="3271701"/>
          <a:ext cx="698500" cy="4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33171</xdr:rowOff>
    </xdr:from>
    <xdr:to>
      <xdr:col>29</xdr:col>
      <xdr:colOff>177800</xdr:colOff>
      <xdr:row>18</xdr:row>
      <xdr:rowOff>134772</xdr:rowOff>
    </xdr:to>
    <xdr:sp macro="" textlink="">
      <xdr:nvSpPr>
        <xdr:cNvPr id="67" name="楕円 66"/>
        <xdr:cNvSpPr/>
      </xdr:nvSpPr>
      <xdr:spPr bwMode="auto">
        <a:xfrm>
          <a:off x="5600700" y="316689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5248</xdr:rowOff>
    </xdr:from>
    <xdr:ext cx="762000" cy="259045"/>
    <xdr:sp macro="" textlink="">
      <xdr:nvSpPr>
        <xdr:cNvPr id="68" name="人口1人当たり決算額の推移該当値テキスト130"/>
        <xdr:cNvSpPr txBox="1"/>
      </xdr:nvSpPr>
      <xdr:spPr>
        <a:xfrm>
          <a:off x="5740400" y="313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43404</xdr:rowOff>
    </xdr:from>
    <xdr:to>
      <xdr:col>26</xdr:col>
      <xdr:colOff>101600</xdr:colOff>
      <xdr:row>18</xdr:row>
      <xdr:rowOff>145004</xdr:rowOff>
    </xdr:to>
    <xdr:sp macro="" textlink="">
      <xdr:nvSpPr>
        <xdr:cNvPr id="69" name="楕円 68"/>
        <xdr:cNvSpPr/>
      </xdr:nvSpPr>
      <xdr:spPr bwMode="auto">
        <a:xfrm>
          <a:off x="4953000" y="317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129781</xdr:rowOff>
    </xdr:from>
    <xdr:ext cx="736600" cy="259045"/>
    <xdr:sp macro="" textlink="">
      <xdr:nvSpPr>
        <xdr:cNvPr id="70" name="テキスト ボックス 69"/>
        <xdr:cNvSpPr txBox="1"/>
      </xdr:nvSpPr>
      <xdr:spPr>
        <a:xfrm>
          <a:off x="4622800" y="326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58839</xdr:rowOff>
    </xdr:from>
    <xdr:to>
      <xdr:col>22</xdr:col>
      <xdr:colOff>165100</xdr:colOff>
      <xdr:row>18</xdr:row>
      <xdr:rowOff>160439</xdr:rowOff>
    </xdr:to>
    <xdr:sp macro="" textlink="">
      <xdr:nvSpPr>
        <xdr:cNvPr id="71" name="楕円 70"/>
        <xdr:cNvSpPr/>
      </xdr:nvSpPr>
      <xdr:spPr bwMode="auto">
        <a:xfrm>
          <a:off x="4254500" y="319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145216</xdr:rowOff>
    </xdr:from>
    <xdr:ext cx="762000" cy="259045"/>
    <xdr:sp macro="" textlink="">
      <xdr:nvSpPr>
        <xdr:cNvPr id="72" name="テキスト ボックス 71"/>
        <xdr:cNvSpPr txBox="1"/>
      </xdr:nvSpPr>
      <xdr:spPr>
        <a:xfrm>
          <a:off x="3924300" y="327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87176</xdr:rowOff>
    </xdr:from>
    <xdr:to>
      <xdr:col>19</xdr:col>
      <xdr:colOff>38100</xdr:colOff>
      <xdr:row>19</xdr:row>
      <xdr:rowOff>17326</xdr:rowOff>
    </xdr:to>
    <xdr:sp macro="" textlink="">
      <xdr:nvSpPr>
        <xdr:cNvPr id="73" name="楕円 72"/>
        <xdr:cNvSpPr/>
      </xdr:nvSpPr>
      <xdr:spPr bwMode="auto">
        <a:xfrm>
          <a:off x="3556000" y="322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2103</xdr:rowOff>
    </xdr:from>
    <xdr:ext cx="762000" cy="259045"/>
    <xdr:sp macro="" textlink="">
      <xdr:nvSpPr>
        <xdr:cNvPr id="74" name="テキスト ボックス 73"/>
        <xdr:cNvSpPr txBox="1"/>
      </xdr:nvSpPr>
      <xdr:spPr>
        <a:xfrm>
          <a:off x="3225800" y="330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91364</xdr:rowOff>
    </xdr:from>
    <xdr:to>
      <xdr:col>15</xdr:col>
      <xdr:colOff>101600</xdr:colOff>
      <xdr:row>19</xdr:row>
      <xdr:rowOff>21514</xdr:rowOff>
    </xdr:to>
    <xdr:sp macro="" textlink="">
      <xdr:nvSpPr>
        <xdr:cNvPr id="75" name="楕円 74"/>
        <xdr:cNvSpPr/>
      </xdr:nvSpPr>
      <xdr:spPr bwMode="auto">
        <a:xfrm>
          <a:off x="2857500" y="322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6291</xdr:rowOff>
    </xdr:from>
    <xdr:ext cx="762000" cy="259045"/>
    <xdr:sp macro="" textlink="">
      <xdr:nvSpPr>
        <xdr:cNvPr id="76" name="テキスト ボックス 75"/>
        <xdr:cNvSpPr txBox="1"/>
      </xdr:nvSpPr>
      <xdr:spPr>
        <a:xfrm>
          <a:off x="2527300" y="331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20603</xdr:rowOff>
    </xdr:from>
    <xdr:to>
      <xdr:col>29</xdr:col>
      <xdr:colOff>127000</xdr:colOff>
      <xdr:row>37</xdr:row>
      <xdr:rowOff>36654</xdr:rowOff>
    </xdr:to>
    <xdr:cxnSp macro="">
      <xdr:nvCxnSpPr>
        <xdr:cNvPr id="112" name="直線コネクタ 111"/>
        <xdr:cNvCxnSpPr/>
      </xdr:nvCxnSpPr>
      <xdr:spPr bwMode="auto">
        <a:xfrm>
          <a:off x="5003800" y="7145303"/>
          <a:ext cx="647700" cy="16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20603</xdr:rowOff>
    </xdr:from>
    <xdr:to>
      <xdr:col>26</xdr:col>
      <xdr:colOff>50800</xdr:colOff>
      <xdr:row>37</xdr:row>
      <xdr:rowOff>82488</xdr:rowOff>
    </xdr:to>
    <xdr:cxnSp macro="">
      <xdr:nvCxnSpPr>
        <xdr:cNvPr id="115" name="直線コネクタ 114"/>
        <xdr:cNvCxnSpPr/>
      </xdr:nvCxnSpPr>
      <xdr:spPr bwMode="auto">
        <a:xfrm flipV="1">
          <a:off x="4305300" y="7145303"/>
          <a:ext cx="698500" cy="6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49096</xdr:rowOff>
    </xdr:from>
    <xdr:to>
      <xdr:col>22</xdr:col>
      <xdr:colOff>114300</xdr:colOff>
      <xdr:row>37</xdr:row>
      <xdr:rowOff>82488</xdr:rowOff>
    </xdr:to>
    <xdr:cxnSp macro="">
      <xdr:nvCxnSpPr>
        <xdr:cNvPr id="118" name="直線コネクタ 117"/>
        <xdr:cNvCxnSpPr/>
      </xdr:nvCxnSpPr>
      <xdr:spPr bwMode="auto">
        <a:xfrm>
          <a:off x="3606800" y="7173796"/>
          <a:ext cx="698500" cy="33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49096</xdr:rowOff>
    </xdr:from>
    <xdr:to>
      <xdr:col>18</xdr:col>
      <xdr:colOff>177800</xdr:colOff>
      <xdr:row>37</xdr:row>
      <xdr:rowOff>114770</xdr:rowOff>
    </xdr:to>
    <xdr:cxnSp macro="">
      <xdr:nvCxnSpPr>
        <xdr:cNvPr id="121" name="直線コネクタ 120"/>
        <xdr:cNvCxnSpPr/>
      </xdr:nvCxnSpPr>
      <xdr:spPr bwMode="auto">
        <a:xfrm flipV="1">
          <a:off x="2908300" y="7173796"/>
          <a:ext cx="698500" cy="65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157304</xdr:rowOff>
    </xdr:from>
    <xdr:to>
      <xdr:col>29</xdr:col>
      <xdr:colOff>177800</xdr:colOff>
      <xdr:row>37</xdr:row>
      <xdr:rowOff>87454</xdr:rowOff>
    </xdr:to>
    <xdr:sp macro="" textlink="">
      <xdr:nvSpPr>
        <xdr:cNvPr id="131" name="楕円 130"/>
        <xdr:cNvSpPr/>
      </xdr:nvSpPr>
      <xdr:spPr bwMode="auto">
        <a:xfrm>
          <a:off x="5600700" y="711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129381</xdr:rowOff>
    </xdr:from>
    <xdr:ext cx="762000" cy="259045"/>
    <xdr:sp macro="" textlink="">
      <xdr:nvSpPr>
        <xdr:cNvPr id="132" name="人口1人当たり決算額の推移該当値テキスト445"/>
        <xdr:cNvSpPr txBox="1"/>
      </xdr:nvSpPr>
      <xdr:spPr>
        <a:xfrm>
          <a:off x="5740400" y="70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141253</xdr:rowOff>
    </xdr:from>
    <xdr:to>
      <xdr:col>26</xdr:col>
      <xdr:colOff>101600</xdr:colOff>
      <xdr:row>37</xdr:row>
      <xdr:rowOff>71403</xdr:rowOff>
    </xdr:to>
    <xdr:sp macro="" textlink="">
      <xdr:nvSpPr>
        <xdr:cNvPr id="133" name="楕円 132"/>
        <xdr:cNvSpPr/>
      </xdr:nvSpPr>
      <xdr:spPr bwMode="auto">
        <a:xfrm>
          <a:off x="4953000" y="709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56180</xdr:rowOff>
    </xdr:from>
    <xdr:ext cx="736600" cy="259045"/>
    <xdr:sp macro="" textlink="">
      <xdr:nvSpPr>
        <xdr:cNvPr id="134" name="テキスト ボックス 133"/>
        <xdr:cNvSpPr txBox="1"/>
      </xdr:nvSpPr>
      <xdr:spPr>
        <a:xfrm>
          <a:off x="4622800" y="718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31688</xdr:rowOff>
    </xdr:from>
    <xdr:to>
      <xdr:col>22</xdr:col>
      <xdr:colOff>165100</xdr:colOff>
      <xdr:row>37</xdr:row>
      <xdr:rowOff>133288</xdr:rowOff>
    </xdr:to>
    <xdr:sp macro="" textlink="">
      <xdr:nvSpPr>
        <xdr:cNvPr id="135" name="楕円 134"/>
        <xdr:cNvSpPr/>
      </xdr:nvSpPr>
      <xdr:spPr bwMode="auto">
        <a:xfrm>
          <a:off x="4254500" y="7156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118065</xdr:rowOff>
    </xdr:from>
    <xdr:ext cx="762000" cy="259045"/>
    <xdr:sp macro="" textlink="">
      <xdr:nvSpPr>
        <xdr:cNvPr id="136" name="テキスト ボックス 135"/>
        <xdr:cNvSpPr txBox="1"/>
      </xdr:nvSpPr>
      <xdr:spPr>
        <a:xfrm>
          <a:off x="3924300" y="724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169746</xdr:rowOff>
    </xdr:from>
    <xdr:to>
      <xdr:col>19</xdr:col>
      <xdr:colOff>38100</xdr:colOff>
      <xdr:row>37</xdr:row>
      <xdr:rowOff>99896</xdr:rowOff>
    </xdr:to>
    <xdr:sp macro="" textlink="">
      <xdr:nvSpPr>
        <xdr:cNvPr id="137" name="楕円 136"/>
        <xdr:cNvSpPr/>
      </xdr:nvSpPr>
      <xdr:spPr bwMode="auto">
        <a:xfrm>
          <a:off x="3556000" y="712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84673</xdr:rowOff>
    </xdr:from>
    <xdr:ext cx="762000" cy="259045"/>
    <xdr:sp macro="" textlink="">
      <xdr:nvSpPr>
        <xdr:cNvPr id="138" name="テキスト ボックス 137"/>
        <xdr:cNvSpPr txBox="1"/>
      </xdr:nvSpPr>
      <xdr:spPr>
        <a:xfrm>
          <a:off x="3225800" y="720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63970</xdr:rowOff>
    </xdr:from>
    <xdr:to>
      <xdr:col>15</xdr:col>
      <xdr:colOff>101600</xdr:colOff>
      <xdr:row>37</xdr:row>
      <xdr:rowOff>165570</xdr:rowOff>
    </xdr:to>
    <xdr:sp macro="" textlink="">
      <xdr:nvSpPr>
        <xdr:cNvPr id="139" name="楕円 138"/>
        <xdr:cNvSpPr/>
      </xdr:nvSpPr>
      <xdr:spPr bwMode="auto">
        <a:xfrm>
          <a:off x="2857500" y="7188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150347</xdr:rowOff>
    </xdr:from>
    <xdr:ext cx="762000" cy="259045"/>
    <xdr:sp macro="" textlink="">
      <xdr:nvSpPr>
        <xdr:cNvPr id="140" name="テキスト ボックス 139"/>
        <xdr:cNvSpPr txBox="1"/>
      </xdr:nvSpPr>
      <xdr:spPr>
        <a:xfrm>
          <a:off x="2527300" y="72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
6,710
25.79
3,465,140
3,408,756
38,011
2,239,719
3,648,066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119082</xdr:rowOff>
    </xdr:from>
    <xdr:to>
      <xdr:col>24</xdr:col>
      <xdr:colOff>63500</xdr:colOff>
      <xdr:row>36</xdr:row>
      <xdr:rowOff>166424</xdr:rowOff>
    </xdr:to>
    <xdr:cxnSp macro="">
      <xdr:nvCxnSpPr>
        <xdr:cNvPr id="63" name="直線コネクタ 62"/>
        <xdr:cNvCxnSpPr/>
      </xdr:nvCxnSpPr>
      <xdr:spPr>
        <a:xfrm flipV="1">
          <a:off x="3797300" y="6291282"/>
          <a:ext cx="838200" cy="4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151206</xdr:rowOff>
    </xdr:from>
    <xdr:to>
      <xdr:col>19</xdr:col>
      <xdr:colOff>177800</xdr:colOff>
      <xdr:row>36</xdr:row>
      <xdr:rowOff>166424</xdr:rowOff>
    </xdr:to>
    <xdr:cxnSp macro="">
      <xdr:nvCxnSpPr>
        <xdr:cNvPr id="66" name="直線コネクタ 65"/>
        <xdr:cNvCxnSpPr/>
      </xdr:nvCxnSpPr>
      <xdr:spPr>
        <a:xfrm>
          <a:off x="2908300" y="6323406"/>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151206</xdr:rowOff>
    </xdr:from>
    <xdr:to>
      <xdr:col>15</xdr:col>
      <xdr:colOff>50800</xdr:colOff>
      <xdr:row>36</xdr:row>
      <xdr:rowOff>154537</xdr:rowOff>
    </xdr:to>
    <xdr:cxnSp macro="">
      <xdr:nvCxnSpPr>
        <xdr:cNvPr id="69" name="直線コネクタ 68"/>
        <xdr:cNvCxnSpPr/>
      </xdr:nvCxnSpPr>
      <xdr:spPr>
        <a:xfrm flipV="1">
          <a:off x="2019300" y="6323406"/>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154537</xdr:rowOff>
    </xdr:from>
    <xdr:to>
      <xdr:col>10</xdr:col>
      <xdr:colOff>114300</xdr:colOff>
      <xdr:row>36</xdr:row>
      <xdr:rowOff>167589</xdr:rowOff>
    </xdr:to>
    <xdr:cxnSp macro="">
      <xdr:nvCxnSpPr>
        <xdr:cNvPr id="72" name="直線コネクタ 71"/>
        <xdr:cNvCxnSpPr/>
      </xdr:nvCxnSpPr>
      <xdr:spPr>
        <a:xfrm flipV="1">
          <a:off x="1130300" y="6326737"/>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68282</xdr:rowOff>
    </xdr:from>
    <xdr:to>
      <xdr:col>24</xdr:col>
      <xdr:colOff>114300</xdr:colOff>
      <xdr:row>36</xdr:row>
      <xdr:rowOff>169882</xdr:rowOff>
    </xdr:to>
    <xdr:sp macro="" textlink="">
      <xdr:nvSpPr>
        <xdr:cNvPr id="82" name="楕円 81"/>
        <xdr:cNvSpPr/>
      </xdr:nvSpPr>
      <xdr:spPr>
        <a:xfrm>
          <a:off x="4584700" y="624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46709</xdr:rowOff>
    </xdr:from>
    <xdr:ext cx="599010" cy="259045"/>
    <xdr:sp macro="" textlink="">
      <xdr:nvSpPr>
        <xdr:cNvPr id="83" name="人件費該当値テキスト"/>
        <xdr:cNvSpPr txBox="1"/>
      </xdr:nvSpPr>
      <xdr:spPr>
        <a:xfrm>
          <a:off x="4686300" y="62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115624</xdr:rowOff>
    </xdr:from>
    <xdr:to>
      <xdr:col>20</xdr:col>
      <xdr:colOff>38100</xdr:colOff>
      <xdr:row>37</xdr:row>
      <xdr:rowOff>45774</xdr:rowOff>
    </xdr:to>
    <xdr:sp macro="" textlink="">
      <xdr:nvSpPr>
        <xdr:cNvPr id="84" name="楕円 83"/>
        <xdr:cNvSpPr/>
      </xdr:nvSpPr>
      <xdr:spPr>
        <a:xfrm>
          <a:off x="3746500" y="628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36901</xdr:rowOff>
    </xdr:from>
    <xdr:ext cx="599010" cy="259045"/>
    <xdr:sp macro="" textlink="">
      <xdr:nvSpPr>
        <xdr:cNvPr id="85" name="テキスト ボックス 84"/>
        <xdr:cNvSpPr txBox="1"/>
      </xdr:nvSpPr>
      <xdr:spPr>
        <a:xfrm>
          <a:off x="3497795" y="638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100406</xdr:rowOff>
    </xdr:from>
    <xdr:to>
      <xdr:col>15</xdr:col>
      <xdr:colOff>101600</xdr:colOff>
      <xdr:row>37</xdr:row>
      <xdr:rowOff>30556</xdr:rowOff>
    </xdr:to>
    <xdr:sp macro="" textlink="">
      <xdr:nvSpPr>
        <xdr:cNvPr id="86" name="楕円 85"/>
        <xdr:cNvSpPr/>
      </xdr:nvSpPr>
      <xdr:spPr>
        <a:xfrm>
          <a:off x="2857500" y="62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21683</xdr:rowOff>
    </xdr:from>
    <xdr:ext cx="599010" cy="259045"/>
    <xdr:sp macro="" textlink="">
      <xdr:nvSpPr>
        <xdr:cNvPr id="87" name="テキスト ボックス 86"/>
        <xdr:cNvSpPr txBox="1"/>
      </xdr:nvSpPr>
      <xdr:spPr>
        <a:xfrm>
          <a:off x="2608795" y="636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103737</xdr:rowOff>
    </xdr:from>
    <xdr:to>
      <xdr:col>10</xdr:col>
      <xdr:colOff>165100</xdr:colOff>
      <xdr:row>37</xdr:row>
      <xdr:rowOff>33887</xdr:rowOff>
    </xdr:to>
    <xdr:sp macro="" textlink="">
      <xdr:nvSpPr>
        <xdr:cNvPr id="88" name="楕円 87"/>
        <xdr:cNvSpPr/>
      </xdr:nvSpPr>
      <xdr:spPr>
        <a:xfrm>
          <a:off x="1968500" y="62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25014</xdr:rowOff>
    </xdr:from>
    <xdr:ext cx="599010" cy="259045"/>
    <xdr:sp macro="" textlink="">
      <xdr:nvSpPr>
        <xdr:cNvPr id="89" name="テキスト ボックス 88"/>
        <xdr:cNvSpPr txBox="1"/>
      </xdr:nvSpPr>
      <xdr:spPr>
        <a:xfrm>
          <a:off x="1719795" y="636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116789</xdr:rowOff>
    </xdr:from>
    <xdr:to>
      <xdr:col>6</xdr:col>
      <xdr:colOff>38100</xdr:colOff>
      <xdr:row>37</xdr:row>
      <xdr:rowOff>46939</xdr:rowOff>
    </xdr:to>
    <xdr:sp macro="" textlink="">
      <xdr:nvSpPr>
        <xdr:cNvPr id="90" name="楕円 89"/>
        <xdr:cNvSpPr/>
      </xdr:nvSpPr>
      <xdr:spPr>
        <a:xfrm>
          <a:off x="1079500" y="62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38066</xdr:rowOff>
    </xdr:from>
    <xdr:ext cx="599010" cy="259045"/>
    <xdr:sp macro="" textlink="">
      <xdr:nvSpPr>
        <xdr:cNvPr id="91" name="テキスト ボックス 90"/>
        <xdr:cNvSpPr txBox="1"/>
      </xdr:nvSpPr>
      <xdr:spPr>
        <a:xfrm>
          <a:off x="830795" y="638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72661</xdr:rowOff>
    </xdr:from>
    <xdr:to>
      <xdr:col>24</xdr:col>
      <xdr:colOff>63500</xdr:colOff>
      <xdr:row>56</xdr:row>
      <xdr:rowOff>130387</xdr:rowOff>
    </xdr:to>
    <xdr:cxnSp macro="">
      <xdr:nvCxnSpPr>
        <xdr:cNvPr id="118" name="直線コネクタ 117"/>
        <xdr:cNvCxnSpPr/>
      </xdr:nvCxnSpPr>
      <xdr:spPr>
        <a:xfrm flipV="1">
          <a:off x="3797300" y="9673861"/>
          <a:ext cx="838200" cy="5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130387</xdr:rowOff>
    </xdr:from>
    <xdr:to>
      <xdr:col>19</xdr:col>
      <xdr:colOff>177800</xdr:colOff>
      <xdr:row>57</xdr:row>
      <xdr:rowOff>9174</xdr:rowOff>
    </xdr:to>
    <xdr:cxnSp macro="">
      <xdr:nvCxnSpPr>
        <xdr:cNvPr id="121" name="直線コネクタ 120"/>
        <xdr:cNvCxnSpPr/>
      </xdr:nvCxnSpPr>
      <xdr:spPr>
        <a:xfrm flipV="1">
          <a:off x="2908300" y="9731587"/>
          <a:ext cx="889000" cy="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9174</xdr:rowOff>
    </xdr:from>
    <xdr:to>
      <xdr:col>15</xdr:col>
      <xdr:colOff>50800</xdr:colOff>
      <xdr:row>57</xdr:row>
      <xdr:rowOff>18350</xdr:rowOff>
    </xdr:to>
    <xdr:cxnSp macro="">
      <xdr:nvCxnSpPr>
        <xdr:cNvPr id="124" name="直線コネクタ 123"/>
        <xdr:cNvCxnSpPr/>
      </xdr:nvCxnSpPr>
      <xdr:spPr>
        <a:xfrm flipV="1">
          <a:off x="2019300" y="9781824"/>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3034</xdr:rowOff>
    </xdr:from>
    <xdr:to>
      <xdr:col>10</xdr:col>
      <xdr:colOff>114300</xdr:colOff>
      <xdr:row>57</xdr:row>
      <xdr:rowOff>18350</xdr:rowOff>
    </xdr:to>
    <xdr:cxnSp macro="">
      <xdr:nvCxnSpPr>
        <xdr:cNvPr id="127" name="直線コネクタ 126"/>
        <xdr:cNvCxnSpPr/>
      </xdr:nvCxnSpPr>
      <xdr:spPr>
        <a:xfrm>
          <a:off x="1130300" y="977568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21861</xdr:rowOff>
    </xdr:from>
    <xdr:to>
      <xdr:col>24</xdr:col>
      <xdr:colOff>114300</xdr:colOff>
      <xdr:row>56</xdr:row>
      <xdr:rowOff>123461</xdr:rowOff>
    </xdr:to>
    <xdr:sp macro="" textlink="">
      <xdr:nvSpPr>
        <xdr:cNvPr id="137" name="楕円 136"/>
        <xdr:cNvSpPr/>
      </xdr:nvSpPr>
      <xdr:spPr>
        <a:xfrm>
          <a:off x="4584700" y="96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288</xdr:rowOff>
    </xdr:from>
    <xdr:ext cx="534377" cy="259045"/>
    <xdr:sp macro="" textlink="">
      <xdr:nvSpPr>
        <xdr:cNvPr id="138" name="物件費該当値テキスト"/>
        <xdr:cNvSpPr txBox="1"/>
      </xdr:nvSpPr>
      <xdr:spPr>
        <a:xfrm>
          <a:off x="4686300" y="960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79587</xdr:rowOff>
    </xdr:from>
    <xdr:to>
      <xdr:col>20</xdr:col>
      <xdr:colOff>38100</xdr:colOff>
      <xdr:row>57</xdr:row>
      <xdr:rowOff>9737</xdr:rowOff>
    </xdr:to>
    <xdr:sp macro="" textlink="">
      <xdr:nvSpPr>
        <xdr:cNvPr id="139" name="楕円 138"/>
        <xdr:cNvSpPr/>
      </xdr:nvSpPr>
      <xdr:spPr>
        <a:xfrm>
          <a:off x="3746500" y="96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864</xdr:rowOff>
    </xdr:from>
    <xdr:ext cx="534377" cy="259045"/>
    <xdr:sp macro="" textlink="">
      <xdr:nvSpPr>
        <xdr:cNvPr id="140" name="テキスト ボックス 139"/>
        <xdr:cNvSpPr txBox="1"/>
      </xdr:nvSpPr>
      <xdr:spPr>
        <a:xfrm>
          <a:off x="3530111" y="977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129824</xdr:rowOff>
    </xdr:from>
    <xdr:to>
      <xdr:col>15</xdr:col>
      <xdr:colOff>101600</xdr:colOff>
      <xdr:row>57</xdr:row>
      <xdr:rowOff>59974</xdr:rowOff>
    </xdr:to>
    <xdr:sp macro="" textlink="">
      <xdr:nvSpPr>
        <xdr:cNvPr id="141" name="楕円 140"/>
        <xdr:cNvSpPr/>
      </xdr:nvSpPr>
      <xdr:spPr>
        <a:xfrm>
          <a:off x="2857500" y="97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51101</xdr:rowOff>
    </xdr:from>
    <xdr:ext cx="534377" cy="259045"/>
    <xdr:sp macro="" textlink="">
      <xdr:nvSpPr>
        <xdr:cNvPr id="142" name="テキスト ボックス 141"/>
        <xdr:cNvSpPr txBox="1"/>
      </xdr:nvSpPr>
      <xdr:spPr>
        <a:xfrm>
          <a:off x="2641111" y="982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139000</xdr:rowOff>
    </xdr:from>
    <xdr:to>
      <xdr:col>10</xdr:col>
      <xdr:colOff>165100</xdr:colOff>
      <xdr:row>57</xdr:row>
      <xdr:rowOff>69150</xdr:rowOff>
    </xdr:to>
    <xdr:sp macro="" textlink="">
      <xdr:nvSpPr>
        <xdr:cNvPr id="143" name="楕円 142"/>
        <xdr:cNvSpPr/>
      </xdr:nvSpPr>
      <xdr:spPr>
        <a:xfrm>
          <a:off x="1968500" y="97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60277</xdr:rowOff>
    </xdr:from>
    <xdr:ext cx="534377" cy="259045"/>
    <xdr:sp macro="" textlink="">
      <xdr:nvSpPr>
        <xdr:cNvPr id="144" name="テキスト ボックス 143"/>
        <xdr:cNvSpPr txBox="1"/>
      </xdr:nvSpPr>
      <xdr:spPr>
        <a:xfrm>
          <a:off x="1752111" y="9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123684</xdr:rowOff>
    </xdr:from>
    <xdr:to>
      <xdr:col>6</xdr:col>
      <xdr:colOff>38100</xdr:colOff>
      <xdr:row>57</xdr:row>
      <xdr:rowOff>53834</xdr:rowOff>
    </xdr:to>
    <xdr:sp macro="" textlink="">
      <xdr:nvSpPr>
        <xdr:cNvPr id="145" name="楕円 144"/>
        <xdr:cNvSpPr/>
      </xdr:nvSpPr>
      <xdr:spPr>
        <a:xfrm>
          <a:off x="1079500" y="97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44961</xdr:rowOff>
    </xdr:from>
    <xdr:ext cx="534377" cy="259045"/>
    <xdr:sp macro="" textlink="">
      <xdr:nvSpPr>
        <xdr:cNvPr id="146" name="テキスト ボックス 145"/>
        <xdr:cNvSpPr txBox="1"/>
      </xdr:nvSpPr>
      <xdr:spPr>
        <a:xfrm>
          <a:off x="863111" y="98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47117</xdr:rowOff>
    </xdr:from>
    <xdr:to>
      <xdr:col>24</xdr:col>
      <xdr:colOff>63500</xdr:colOff>
      <xdr:row>78</xdr:row>
      <xdr:rowOff>103887</xdr:rowOff>
    </xdr:to>
    <xdr:cxnSp macro="">
      <xdr:nvCxnSpPr>
        <xdr:cNvPr id="175" name="直線コネクタ 174"/>
        <xdr:cNvCxnSpPr/>
      </xdr:nvCxnSpPr>
      <xdr:spPr>
        <a:xfrm flipV="1">
          <a:off x="3797300" y="13420217"/>
          <a:ext cx="838200" cy="5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85255</xdr:rowOff>
    </xdr:from>
    <xdr:to>
      <xdr:col>19</xdr:col>
      <xdr:colOff>177800</xdr:colOff>
      <xdr:row>78</xdr:row>
      <xdr:rowOff>103887</xdr:rowOff>
    </xdr:to>
    <xdr:cxnSp macro="">
      <xdr:nvCxnSpPr>
        <xdr:cNvPr id="178" name="直線コネクタ 177"/>
        <xdr:cNvCxnSpPr/>
      </xdr:nvCxnSpPr>
      <xdr:spPr>
        <a:xfrm>
          <a:off x="2908300" y="13286905"/>
          <a:ext cx="889000" cy="19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85255</xdr:rowOff>
    </xdr:from>
    <xdr:to>
      <xdr:col>15</xdr:col>
      <xdr:colOff>50800</xdr:colOff>
      <xdr:row>78</xdr:row>
      <xdr:rowOff>24981</xdr:rowOff>
    </xdr:to>
    <xdr:cxnSp macro="">
      <xdr:nvCxnSpPr>
        <xdr:cNvPr id="181" name="直線コネクタ 180"/>
        <xdr:cNvCxnSpPr/>
      </xdr:nvCxnSpPr>
      <xdr:spPr>
        <a:xfrm flipV="1">
          <a:off x="2019300" y="13286905"/>
          <a:ext cx="889000" cy="1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33096</xdr:rowOff>
    </xdr:from>
    <xdr:to>
      <xdr:col>10</xdr:col>
      <xdr:colOff>114300</xdr:colOff>
      <xdr:row>78</xdr:row>
      <xdr:rowOff>24981</xdr:rowOff>
    </xdr:to>
    <xdr:cxnSp macro="">
      <xdr:nvCxnSpPr>
        <xdr:cNvPr id="184" name="直線コネクタ 183"/>
        <xdr:cNvCxnSpPr/>
      </xdr:nvCxnSpPr>
      <xdr:spPr>
        <a:xfrm>
          <a:off x="1130300" y="13234746"/>
          <a:ext cx="889000" cy="16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167767</xdr:rowOff>
    </xdr:from>
    <xdr:to>
      <xdr:col>24</xdr:col>
      <xdr:colOff>114300</xdr:colOff>
      <xdr:row>78</xdr:row>
      <xdr:rowOff>97917</xdr:rowOff>
    </xdr:to>
    <xdr:sp macro="" textlink="">
      <xdr:nvSpPr>
        <xdr:cNvPr id="194" name="楕円 193"/>
        <xdr:cNvSpPr/>
      </xdr:nvSpPr>
      <xdr:spPr>
        <a:xfrm>
          <a:off x="45847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146194</xdr:rowOff>
    </xdr:from>
    <xdr:ext cx="469744" cy="259045"/>
    <xdr:sp macro="" textlink="">
      <xdr:nvSpPr>
        <xdr:cNvPr id="195" name="維持補修費該当値テキスト"/>
        <xdr:cNvSpPr txBox="1"/>
      </xdr:nvSpPr>
      <xdr:spPr>
        <a:xfrm>
          <a:off x="4686300" y="1334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53087</xdr:rowOff>
    </xdr:from>
    <xdr:to>
      <xdr:col>20</xdr:col>
      <xdr:colOff>38100</xdr:colOff>
      <xdr:row>78</xdr:row>
      <xdr:rowOff>154687</xdr:rowOff>
    </xdr:to>
    <xdr:sp macro="" textlink="">
      <xdr:nvSpPr>
        <xdr:cNvPr id="196" name="楕円 195"/>
        <xdr:cNvSpPr/>
      </xdr:nvSpPr>
      <xdr:spPr>
        <a:xfrm>
          <a:off x="3746500" y="134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145814</xdr:rowOff>
    </xdr:from>
    <xdr:ext cx="469744" cy="259045"/>
    <xdr:sp macro="" textlink="">
      <xdr:nvSpPr>
        <xdr:cNvPr id="197" name="テキスト ボックス 196"/>
        <xdr:cNvSpPr txBox="1"/>
      </xdr:nvSpPr>
      <xdr:spPr>
        <a:xfrm>
          <a:off x="3562428" y="135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34455</xdr:rowOff>
    </xdr:from>
    <xdr:to>
      <xdr:col>15</xdr:col>
      <xdr:colOff>101600</xdr:colOff>
      <xdr:row>77</xdr:row>
      <xdr:rowOff>136055</xdr:rowOff>
    </xdr:to>
    <xdr:sp macro="" textlink="">
      <xdr:nvSpPr>
        <xdr:cNvPr id="198" name="楕円 197"/>
        <xdr:cNvSpPr/>
      </xdr:nvSpPr>
      <xdr:spPr>
        <a:xfrm>
          <a:off x="2857500" y="132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127182</xdr:rowOff>
    </xdr:from>
    <xdr:ext cx="469744" cy="259045"/>
    <xdr:sp macro="" textlink="">
      <xdr:nvSpPr>
        <xdr:cNvPr id="199" name="テキスト ボックス 198"/>
        <xdr:cNvSpPr txBox="1"/>
      </xdr:nvSpPr>
      <xdr:spPr>
        <a:xfrm>
          <a:off x="2673428" y="1332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145631</xdr:rowOff>
    </xdr:from>
    <xdr:to>
      <xdr:col>10</xdr:col>
      <xdr:colOff>165100</xdr:colOff>
      <xdr:row>78</xdr:row>
      <xdr:rowOff>75781</xdr:rowOff>
    </xdr:to>
    <xdr:sp macro="" textlink="">
      <xdr:nvSpPr>
        <xdr:cNvPr id="200" name="楕円 199"/>
        <xdr:cNvSpPr/>
      </xdr:nvSpPr>
      <xdr:spPr>
        <a:xfrm>
          <a:off x="1968500" y="1334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66908</xdr:rowOff>
    </xdr:from>
    <xdr:ext cx="469744" cy="259045"/>
    <xdr:sp macro="" textlink="">
      <xdr:nvSpPr>
        <xdr:cNvPr id="201" name="テキスト ボックス 200"/>
        <xdr:cNvSpPr txBox="1"/>
      </xdr:nvSpPr>
      <xdr:spPr>
        <a:xfrm>
          <a:off x="1784428" y="1344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153746</xdr:rowOff>
    </xdr:from>
    <xdr:to>
      <xdr:col>6</xdr:col>
      <xdr:colOff>38100</xdr:colOff>
      <xdr:row>77</xdr:row>
      <xdr:rowOff>83896</xdr:rowOff>
    </xdr:to>
    <xdr:sp macro="" textlink="">
      <xdr:nvSpPr>
        <xdr:cNvPr id="202" name="楕円 201"/>
        <xdr:cNvSpPr/>
      </xdr:nvSpPr>
      <xdr:spPr>
        <a:xfrm>
          <a:off x="1079500" y="131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100423</xdr:rowOff>
    </xdr:from>
    <xdr:ext cx="469744" cy="259045"/>
    <xdr:sp macro="" textlink="">
      <xdr:nvSpPr>
        <xdr:cNvPr id="203" name="テキスト ボックス 202"/>
        <xdr:cNvSpPr txBox="1"/>
      </xdr:nvSpPr>
      <xdr:spPr>
        <a:xfrm>
          <a:off x="895428" y="129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125298</xdr:rowOff>
    </xdr:from>
    <xdr:to>
      <xdr:col>24</xdr:col>
      <xdr:colOff>63500</xdr:colOff>
      <xdr:row>96</xdr:row>
      <xdr:rowOff>147180</xdr:rowOff>
    </xdr:to>
    <xdr:cxnSp macro="">
      <xdr:nvCxnSpPr>
        <xdr:cNvPr id="233" name="直線コネクタ 232"/>
        <xdr:cNvCxnSpPr/>
      </xdr:nvCxnSpPr>
      <xdr:spPr>
        <a:xfrm flipV="1">
          <a:off x="3797300" y="16584498"/>
          <a:ext cx="8382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147180</xdr:rowOff>
    </xdr:from>
    <xdr:to>
      <xdr:col>19</xdr:col>
      <xdr:colOff>177800</xdr:colOff>
      <xdr:row>96</xdr:row>
      <xdr:rowOff>162027</xdr:rowOff>
    </xdr:to>
    <xdr:cxnSp macro="">
      <xdr:nvCxnSpPr>
        <xdr:cNvPr id="236" name="直線コネクタ 235"/>
        <xdr:cNvCxnSpPr/>
      </xdr:nvCxnSpPr>
      <xdr:spPr>
        <a:xfrm flipV="1">
          <a:off x="2908300" y="16606380"/>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135013</xdr:rowOff>
    </xdr:from>
    <xdr:to>
      <xdr:col>15</xdr:col>
      <xdr:colOff>50800</xdr:colOff>
      <xdr:row>96</xdr:row>
      <xdr:rowOff>162027</xdr:rowOff>
    </xdr:to>
    <xdr:cxnSp macro="">
      <xdr:nvCxnSpPr>
        <xdr:cNvPr id="239" name="直線コネクタ 238"/>
        <xdr:cNvCxnSpPr/>
      </xdr:nvCxnSpPr>
      <xdr:spPr>
        <a:xfrm>
          <a:off x="2019300" y="16594213"/>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135013</xdr:rowOff>
    </xdr:from>
    <xdr:to>
      <xdr:col>10</xdr:col>
      <xdr:colOff>114300</xdr:colOff>
      <xdr:row>97</xdr:row>
      <xdr:rowOff>33338</xdr:rowOff>
    </xdr:to>
    <xdr:cxnSp macro="">
      <xdr:nvCxnSpPr>
        <xdr:cNvPr id="242" name="直線コネクタ 241"/>
        <xdr:cNvCxnSpPr/>
      </xdr:nvCxnSpPr>
      <xdr:spPr>
        <a:xfrm flipV="1">
          <a:off x="1130300" y="16594213"/>
          <a:ext cx="889000" cy="6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74498</xdr:rowOff>
    </xdr:from>
    <xdr:to>
      <xdr:col>24</xdr:col>
      <xdr:colOff>114300</xdr:colOff>
      <xdr:row>97</xdr:row>
      <xdr:rowOff>4648</xdr:rowOff>
    </xdr:to>
    <xdr:sp macro="" textlink="">
      <xdr:nvSpPr>
        <xdr:cNvPr id="252" name="楕円 251"/>
        <xdr:cNvSpPr/>
      </xdr:nvSpPr>
      <xdr:spPr>
        <a:xfrm>
          <a:off x="4584700" y="165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52925</xdr:rowOff>
    </xdr:from>
    <xdr:ext cx="534377" cy="259045"/>
    <xdr:sp macro="" textlink="">
      <xdr:nvSpPr>
        <xdr:cNvPr id="253" name="扶助費該当値テキスト"/>
        <xdr:cNvSpPr txBox="1"/>
      </xdr:nvSpPr>
      <xdr:spPr>
        <a:xfrm>
          <a:off x="4686300" y="165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96380</xdr:rowOff>
    </xdr:from>
    <xdr:to>
      <xdr:col>20</xdr:col>
      <xdr:colOff>38100</xdr:colOff>
      <xdr:row>97</xdr:row>
      <xdr:rowOff>26530</xdr:rowOff>
    </xdr:to>
    <xdr:sp macro="" textlink="">
      <xdr:nvSpPr>
        <xdr:cNvPr id="254" name="楕円 253"/>
        <xdr:cNvSpPr/>
      </xdr:nvSpPr>
      <xdr:spPr>
        <a:xfrm>
          <a:off x="3746500" y="165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17657</xdr:rowOff>
    </xdr:from>
    <xdr:ext cx="534377" cy="259045"/>
    <xdr:sp macro="" textlink="">
      <xdr:nvSpPr>
        <xdr:cNvPr id="255" name="テキスト ボックス 254"/>
        <xdr:cNvSpPr txBox="1"/>
      </xdr:nvSpPr>
      <xdr:spPr>
        <a:xfrm>
          <a:off x="3530111" y="166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111227</xdr:rowOff>
    </xdr:from>
    <xdr:to>
      <xdr:col>15</xdr:col>
      <xdr:colOff>101600</xdr:colOff>
      <xdr:row>97</xdr:row>
      <xdr:rowOff>41377</xdr:rowOff>
    </xdr:to>
    <xdr:sp macro="" textlink="">
      <xdr:nvSpPr>
        <xdr:cNvPr id="256" name="楕円 255"/>
        <xdr:cNvSpPr/>
      </xdr:nvSpPr>
      <xdr:spPr>
        <a:xfrm>
          <a:off x="2857500" y="16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32504</xdr:rowOff>
    </xdr:from>
    <xdr:ext cx="534377" cy="259045"/>
    <xdr:sp macro="" textlink="">
      <xdr:nvSpPr>
        <xdr:cNvPr id="257" name="テキスト ボックス 256"/>
        <xdr:cNvSpPr txBox="1"/>
      </xdr:nvSpPr>
      <xdr:spPr>
        <a:xfrm>
          <a:off x="2641111" y="166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84213</xdr:rowOff>
    </xdr:from>
    <xdr:to>
      <xdr:col>10</xdr:col>
      <xdr:colOff>165100</xdr:colOff>
      <xdr:row>97</xdr:row>
      <xdr:rowOff>14363</xdr:rowOff>
    </xdr:to>
    <xdr:sp macro="" textlink="">
      <xdr:nvSpPr>
        <xdr:cNvPr id="258" name="楕円 257"/>
        <xdr:cNvSpPr/>
      </xdr:nvSpPr>
      <xdr:spPr>
        <a:xfrm>
          <a:off x="1968500" y="165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5490</xdr:rowOff>
    </xdr:from>
    <xdr:ext cx="534377" cy="259045"/>
    <xdr:sp macro="" textlink="">
      <xdr:nvSpPr>
        <xdr:cNvPr id="259" name="テキスト ボックス 258"/>
        <xdr:cNvSpPr txBox="1"/>
      </xdr:nvSpPr>
      <xdr:spPr>
        <a:xfrm>
          <a:off x="1752111" y="166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153988</xdr:rowOff>
    </xdr:from>
    <xdr:to>
      <xdr:col>6</xdr:col>
      <xdr:colOff>38100</xdr:colOff>
      <xdr:row>97</xdr:row>
      <xdr:rowOff>84138</xdr:rowOff>
    </xdr:to>
    <xdr:sp macro="" textlink="">
      <xdr:nvSpPr>
        <xdr:cNvPr id="260" name="楕円 259"/>
        <xdr:cNvSpPr/>
      </xdr:nvSpPr>
      <xdr:spPr>
        <a:xfrm>
          <a:off x="1079500" y="166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75265</xdr:rowOff>
    </xdr:from>
    <xdr:ext cx="534377" cy="259045"/>
    <xdr:sp macro="" textlink="">
      <xdr:nvSpPr>
        <xdr:cNvPr id="261" name="テキスト ボックス 260"/>
        <xdr:cNvSpPr txBox="1"/>
      </xdr:nvSpPr>
      <xdr:spPr>
        <a:xfrm>
          <a:off x="863111" y="167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15520</xdr:rowOff>
    </xdr:from>
    <xdr:to>
      <xdr:col>55</xdr:col>
      <xdr:colOff>0</xdr:colOff>
      <xdr:row>37</xdr:row>
      <xdr:rowOff>111313</xdr:rowOff>
    </xdr:to>
    <xdr:cxnSp macro="">
      <xdr:nvCxnSpPr>
        <xdr:cNvPr id="288" name="直線コネクタ 287"/>
        <xdr:cNvCxnSpPr/>
      </xdr:nvCxnSpPr>
      <xdr:spPr>
        <a:xfrm>
          <a:off x="9639300" y="6359170"/>
          <a:ext cx="838200" cy="9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15520</xdr:rowOff>
    </xdr:from>
    <xdr:to>
      <xdr:col>50</xdr:col>
      <xdr:colOff>114300</xdr:colOff>
      <xdr:row>37</xdr:row>
      <xdr:rowOff>51698</xdr:rowOff>
    </xdr:to>
    <xdr:cxnSp macro="">
      <xdr:nvCxnSpPr>
        <xdr:cNvPr id="291" name="直線コネクタ 290"/>
        <xdr:cNvCxnSpPr/>
      </xdr:nvCxnSpPr>
      <xdr:spPr>
        <a:xfrm flipV="1">
          <a:off x="8750300" y="6359170"/>
          <a:ext cx="889000" cy="3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40053</xdr:rowOff>
    </xdr:from>
    <xdr:to>
      <xdr:col>45</xdr:col>
      <xdr:colOff>177800</xdr:colOff>
      <xdr:row>37</xdr:row>
      <xdr:rowOff>51698</xdr:rowOff>
    </xdr:to>
    <xdr:cxnSp macro="">
      <xdr:nvCxnSpPr>
        <xdr:cNvPr id="294" name="直線コネクタ 293"/>
        <xdr:cNvCxnSpPr/>
      </xdr:nvCxnSpPr>
      <xdr:spPr>
        <a:xfrm>
          <a:off x="7861300" y="6383703"/>
          <a:ext cx="889000" cy="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39025</xdr:rowOff>
    </xdr:from>
    <xdr:to>
      <xdr:col>41</xdr:col>
      <xdr:colOff>50800</xdr:colOff>
      <xdr:row>37</xdr:row>
      <xdr:rowOff>40053</xdr:rowOff>
    </xdr:to>
    <xdr:cxnSp macro="">
      <xdr:nvCxnSpPr>
        <xdr:cNvPr id="297" name="直線コネクタ 296"/>
        <xdr:cNvCxnSpPr/>
      </xdr:nvCxnSpPr>
      <xdr:spPr>
        <a:xfrm>
          <a:off x="6972300" y="638267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60513</xdr:rowOff>
    </xdr:from>
    <xdr:to>
      <xdr:col>55</xdr:col>
      <xdr:colOff>50800</xdr:colOff>
      <xdr:row>37</xdr:row>
      <xdr:rowOff>162113</xdr:rowOff>
    </xdr:to>
    <xdr:sp macro="" textlink="">
      <xdr:nvSpPr>
        <xdr:cNvPr id="307" name="楕円 306"/>
        <xdr:cNvSpPr/>
      </xdr:nvSpPr>
      <xdr:spPr>
        <a:xfrm>
          <a:off x="10426700" y="64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146890</xdr:rowOff>
    </xdr:from>
    <xdr:ext cx="534377" cy="259045"/>
    <xdr:sp macro="" textlink="">
      <xdr:nvSpPr>
        <xdr:cNvPr id="308" name="補助費等該当値テキスト"/>
        <xdr:cNvSpPr txBox="1"/>
      </xdr:nvSpPr>
      <xdr:spPr>
        <a:xfrm>
          <a:off x="10528300" y="631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136170</xdr:rowOff>
    </xdr:from>
    <xdr:to>
      <xdr:col>50</xdr:col>
      <xdr:colOff>165100</xdr:colOff>
      <xdr:row>37</xdr:row>
      <xdr:rowOff>66320</xdr:rowOff>
    </xdr:to>
    <xdr:sp macro="" textlink="">
      <xdr:nvSpPr>
        <xdr:cNvPr id="309" name="楕円 308"/>
        <xdr:cNvSpPr/>
      </xdr:nvSpPr>
      <xdr:spPr>
        <a:xfrm>
          <a:off x="9588500" y="63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57447</xdr:rowOff>
    </xdr:from>
    <xdr:ext cx="534377" cy="259045"/>
    <xdr:sp macro="" textlink="">
      <xdr:nvSpPr>
        <xdr:cNvPr id="310" name="テキスト ボックス 309"/>
        <xdr:cNvSpPr txBox="1"/>
      </xdr:nvSpPr>
      <xdr:spPr>
        <a:xfrm>
          <a:off x="9372111" y="64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898</xdr:rowOff>
    </xdr:from>
    <xdr:to>
      <xdr:col>46</xdr:col>
      <xdr:colOff>38100</xdr:colOff>
      <xdr:row>37</xdr:row>
      <xdr:rowOff>102498</xdr:rowOff>
    </xdr:to>
    <xdr:sp macro="" textlink="">
      <xdr:nvSpPr>
        <xdr:cNvPr id="311" name="楕円 310"/>
        <xdr:cNvSpPr/>
      </xdr:nvSpPr>
      <xdr:spPr>
        <a:xfrm>
          <a:off x="8699500" y="63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93625</xdr:rowOff>
    </xdr:from>
    <xdr:ext cx="534377" cy="259045"/>
    <xdr:sp macro="" textlink="">
      <xdr:nvSpPr>
        <xdr:cNvPr id="312" name="テキスト ボックス 311"/>
        <xdr:cNvSpPr txBox="1"/>
      </xdr:nvSpPr>
      <xdr:spPr>
        <a:xfrm>
          <a:off x="8483111" y="64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160703</xdr:rowOff>
    </xdr:from>
    <xdr:to>
      <xdr:col>41</xdr:col>
      <xdr:colOff>101600</xdr:colOff>
      <xdr:row>37</xdr:row>
      <xdr:rowOff>90853</xdr:rowOff>
    </xdr:to>
    <xdr:sp macro="" textlink="">
      <xdr:nvSpPr>
        <xdr:cNvPr id="313" name="楕円 312"/>
        <xdr:cNvSpPr/>
      </xdr:nvSpPr>
      <xdr:spPr>
        <a:xfrm>
          <a:off x="7810500" y="633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81980</xdr:rowOff>
    </xdr:from>
    <xdr:ext cx="534377" cy="259045"/>
    <xdr:sp macro="" textlink="">
      <xdr:nvSpPr>
        <xdr:cNvPr id="314" name="テキスト ボックス 313"/>
        <xdr:cNvSpPr txBox="1"/>
      </xdr:nvSpPr>
      <xdr:spPr>
        <a:xfrm>
          <a:off x="7594111" y="642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159675</xdr:rowOff>
    </xdr:from>
    <xdr:to>
      <xdr:col>36</xdr:col>
      <xdr:colOff>165100</xdr:colOff>
      <xdr:row>37</xdr:row>
      <xdr:rowOff>89825</xdr:rowOff>
    </xdr:to>
    <xdr:sp macro="" textlink="">
      <xdr:nvSpPr>
        <xdr:cNvPr id="315" name="楕円 314"/>
        <xdr:cNvSpPr/>
      </xdr:nvSpPr>
      <xdr:spPr>
        <a:xfrm>
          <a:off x="6921500" y="63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80952</xdr:rowOff>
    </xdr:from>
    <xdr:ext cx="534377" cy="259045"/>
    <xdr:sp macro="" textlink="">
      <xdr:nvSpPr>
        <xdr:cNvPr id="316" name="テキスト ボックス 315"/>
        <xdr:cNvSpPr txBox="1"/>
      </xdr:nvSpPr>
      <xdr:spPr>
        <a:xfrm>
          <a:off x="6705111" y="642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7224</xdr:rowOff>
    </xdr:from>
    <xdr:to>
      <xdr:col>55</xdr:col>
      <xdr:colOff>0</xdr:colOff>
      <xdr:row>59</xdr:row>
      <xdr:rowOff>10218</xdr:rowOff>
    </xdr:to>
    <xdr:cxnSp macro="">
      <xdr:nvCxnSpPr>
        <xdr:cNvPr id="345" name="直線コネクタ 344"/>
        <xdr:cNvCxnSpPr/>
      </xdr:nvCxnSpPr>
      <xdr:spPr>
        <a:xfrm flipV="1">
          <a:off x="9639300" y="10122774"/>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166893</xdr:rowOff>
    </xdr:from>
    <xdr:to>
      <xdr:col>50</xdr:col>
      <xdr:colOff>114300</xdr:colOff>
      <xdr:row>59</xdr:row>
      <xdr:rowOff>10218</xdr:rowOff>
    </xdr:to>
    <xdr:cxnSp macro="">
      <xdr:nvCxnSpPr>
        <xdr:cNvPr id="348" name="直線コネクタ 347"/>
        <xdr:cNvCxnSpPr/>
      </xdr:nvCxnSpPr>
      <xdr:spPr>
        <a:xfrm>
          <a:off x="8750300" y="10110993"/>
          <a:ext cx="889000" cy="1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166893</xdr:rowOff>
    </xdr:from>
    <xdr:to>
      <xdr:col>45</xdr:col>
      <xdr:colOff>177800</xdr:colOff>
      <xdr:row>59</xdr:row>
      <xdr:rowOff>8225</xdr:rowOff>
    </xdr:to>
    <xdr:cxnSp macro="">
      <xdr:nvCxnSpPr>
        <xdr:cNvPr id="351" name="直線コネクタ 350"/>
        <xdr:cNvCxnSpPr/>
      </xdr:nvCxnSpPr>
      <xdr:spPr>
        <a:xfrm flipV="1">
          <a:off x="7861300" y="10110993"/>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169937</xdr:rowOff>
    </xdr:from>
    <xdr:to>
      <xdr:col>41</xdr:col>
      <xdr:colOff>50800</xdr:colOff>
      <xdr:row>59</xdr:row>
      <xdr:rowOff>8225</xdr:rowOff>
    </xdr:to>
    <xdr:cxnSp macro="">
      <xdr:nvCxnSpPr>
        <xdr:cNvPr id="354" name="直線コネクタ 353"/>
        <xdr:cNvCxnSpPr/>
      </xdr:nvCxnSpPr>
      <xdr:spPr>
        <a:xfrm>
          <a:off x="6972300" y="10114037"/>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127874</xdr:rowOff>
    </xdr:from>
    <xdr:to>
      <xdr:col>55</xdr:col>
      <xdr:colOff>50800</xdr:colOff>
      <xdr:row>59</xdr:row>
      <xdr:rowOff>58024</xdr:rowOff>
    </xdr:to>
    <xdr:sp macro="" textlink="">
      <xdr:nvSpPr>
        <xdr:cNvPr id="364" name="楕円 363"/>
        <xdr:cNvSpPr/>
      </xdr:nvSpPr>
      <xdr:spPr>
        <a:xfrm>
          <a:off x="10426700" y="100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42801</xdr:rowOff>
    </xdr:from>
    <xdr:ext cx="534377" cy="259045"/>
    <xdr:sp macro="" textlink="">
      <xdr:nvSpPr>
        <xdr:cNvPr id="365" name="普通建設事業費該当値テキスト"/>
        <xdr:cNvSpPr txBox="1"/>
      </xdr:nvSpPr>
      <xdr:spPr>
        <a:xfrm>
          <a:off x="10528300" y="998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130868</xdr:rowOff>
    </xdr:from>
    <xdr:to>
      <xdr:col>50</xdr:col>
      <xdr:colOff>165100</xdr:colOff>
      <xdr:row>59</xdr:row>
      <xdr:rowOff>61018</xdr:rowOff>
    </xdr:to>
    <xdr:sp macro="" textlink="">
      <xdr:nvSpPr>
        <xdr:cNvPr id="366" name="楕円 365"/>
        <xdr:cNvSpPr/>
      </xdr:nvSpPr>
      <xdr:spPr>
        <a:xfrm>
          <a:off x="9588500" y="100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52145</xdr:rowOff>
    </xdr:from>
    <xdr:ext cx="534377" cy="259045"/>
    <xdr:sp macro="" textlink="">
      <xdr:nvSpPr>
        <xdr:cNvPr id="367" name="テキスト ボックス 366"/>
        <xdr:cNvSpPr txBox="1"/>
      </xdr:nvSpPr>
      <xdr:spPr>
        <a:xfrm>
          <a:off x="9372111" y="1016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116093</xdr:rowOff>
    </xdr:from>
    <xdr:to>
      <xdr:col>46</xdr:col>
      <xdr:colOff>38100</xdr:colOff>
      <xdr:row>59</xdr:row>
      <xdr:rowOff>46243</xdr:rowOff>
    </xdr:to>
    <xdr:sp macro="" textlink="">
      <xdr:nvSpPr>
        <xdr:cNvPr id="368" name="楕円 367"/>
        <xdr:cNvSpPr/>
      </xdr:nvSpPr>
      <xdr:spPr>
        <a:xfrm>
          <a:off x="8699500" y="100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37370</xdr:rowOff>
    </xdr:from>
    <xdr:ext cx="534377" cy="259045"/>
    <xdr:sp macro="" textlink="">
      <xdr:nvSpPr>
        <xdr:cNvPr id="369" name="テキスト ボックス 368"/>
        <xdr:cNvSpPr txBox="1"/>
      </xdr:nvSpPr>
      <xdr:spPr>
        <a:xfrm>
          <a:off x="8483111" y="101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128875</xdr:rowOff>
    </xdr:from>
    <xdr:to>
      <xdr:col>41</xdr:col>
      <xdr:colOff>101600</xdr:colOff>
      <xdr:row>59</xdr:row>
      <xdr:rowOff>59025</xdr:rowOff>
    </xdr:to>
    <xdr:sp macro="" textlink="">
      <xdr:nvSpPr>
        <xdr:cNvPr id="370" name="楕円 369"/>
        <xdr:cNvSpPr/>
      </xdr:nvSpPr>
      <xdr:spPr>
        <a:xfrm>
          <a:off x="7810500" y="1007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50152</xdr:rowOff>
    </xdr:from>
    <xdr:ext cx="534377" cy="259045"/>
    <xdr:sp macro="" textlink="">
      <xdr:nvSpPr>
        <xdr:cNvPr id="371" name="テキスト ボックス 370"/>
        <xdr:cNvSpPr txBox="1"/>
      </xdr:nvSpPr>
      <xdr:spPr>
        <a:xfrm>
          <a:off x="7594111" y="1016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119137</xdr:rowOff>
    </xdr:from>
    <xdr:to>
      <xdr:col>36</xdr:col>
      <xdr:colOff>165100</xdr:colOff>
      <xdr:row>59</xdr:row>
      <xdr:rowOff>49287</xdr:rowOff>
    </xdr:to>
    <xdr:sp macro="" textlink="">
      <xdr:nvSpPr>
        <xdr:cNvPr id="372" name="楕円 371"/>
        <xdr:cNvSpPr/>
      </xdr:nvSpPr>
      <xdr:spPr>
        <a:xfrm>
          <a:off x="6921500" y="100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40414</xdr:rowOff>
    </xdr:from>
    <xdr:ext cx="534377" cy="259045"/>
    <xdr:sp macro="" textlink="">
      <xdr:nvSpPr>
        <xdr:cNvPr id="373" name="テキスト ボックス 372"/>
        <xdr:cNvSpPr txBox="1"/>
      </xdr:nvSpPr>
      <xdr:spPr>
        <a:xfrm>
          <a:off x="6705111" y="101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58910</xdr:rowOff>
    </xdr:from>
    <xdr:to>
      <xdr:col>55</xdr:col>
      <xdr:colOff>0</xdr:colOff>
      <xdr:row>79</xdr:row>
      <xdr:rowOff>77991</xdr:rowOff>
    </xdr:to>
    <xdr:cxnSp macro="">
      <xdr:nvCxnSpPr>
        <xdr:cNvPr id="404" name="直線コネクタ 403"/>
        <xdr:cNvCxnSpPr/>
      </xdr:nvCxnSpPr>
      <xdr:spPr>
        <a:xfrm flipV="1">
          <a:off x="9639300" y="13603460"/>
          <a:ext cx="8382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44856</xdr:rowOff>
    </xdr:from>
    <xdr:to>
      <xdr:col>50</xdr:col>
      <xdr:colOff>114300</xdr:colOff>
      <xdr:row>79</xdr:row>
      <xdr:rowOff>77991</xdr:rowOff>
    </xdr:to>
    <xdr:cxnSp macro="">
      <xdr:nvCxnSpPr>
        <xdr:cNvPr id="407" name="直線コネクタ 406"/>
        <xdr:cNvCxnSpPr/>
      </xdr:nvCxnSpPr>
      <xdr:spPr>
        <a:xfrm>
          <a:off x="8750300" y="13589406"/>
          <a:ext cx="889000" cy="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44856</xdr:rowOff>
    </xdr:from>
    <xdr:to>
      <xdr:col>45</xdr:col>
      <xdr:colOff>177800</xdr:colOff>
      <xdr:row>79</xdr:row>
      <xdr:rowOff>61185</xdr:rowOff>
    </xdr:to>
    <xdr:cxnSp macro="">
      <xdr:nvCxnSpPr>
        <xdr:cNvPr id="410" name="直線コネクタ 409"/>
        <xdr:cNvCxnSpPr/>
      </xdr:nvCxnSpPr>
      <xdr:spPr>
        <a:xfrm flipV="1">
          <a:off x="7861300" y="1358940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47027</xdr:rowOff>
    </xdr:from>
    <xdr:to>
      <xdr:col>41</xdr:col>
      <xdr:colOff>50800</xdr:colOff>
      <xdr:row>79</xdr:row>
      <xdr:rowOff>61185</xdr:rowOff>
    </xdr:to>
    <xdr:cxnSp macro="">
      <xdr:nvCxnSpPr>
        <xdr:cNvPr id="413" name="直線コネクタ 412"/>
        <xdr:cNvCxnSpPr/>
      </xdr:nvCxnSpPr>
      <xdr:spPr>
        <a:xfrm>
          <a:off x="6972300" y="13591577"/>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8110</xdr:rowOff>
    </xdr:from>
    <xdr:to>
      <xdr:col>55</xdr:col>
      <xdr:colOff>50800</xdr:colOff>
      <xdr:row>79</xdr:row>
      <xdr:rowOff>109710</xdr:rowOff>
    </xdr:to>
    <xdr:sp macro="" textlink="">
      <xdr:nvSpPr>
        <xdr:cNvPr id="423" name="楕円 422"/>
        <xdr:cNvSpPr/>
      </xdr:nvSpPr>
      <xdr:spPr>
        <a:xfrm>
          <a:off x="10426700" y="135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27191</xdr:rowOff>
    </xdr:from>
    <xdr:to>
      <xdr:col>50</xdr:col>
      <xdr:colOff>165100</xdr:colOff>
      <xdr:row>79</xdr:row>
      <xdr:rowOff>128791</xdr:rowOff>
    </xdr:to>
    <xdr:sp macro="" textlink="">
      <xdr:nvSpPr>
        <xdr:cNvPr id="425" name="楕円 424"/>
        <xdr:cNvSpPr/>
      </xdr:nvSpPr>
      <xdr:spPr>
        <a:xfrm>
          <a:off x="9588500" y="135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119918</xdr:rowOff>
    </xdr:from>
    <xdr:ext cx="534377" cy="259045"/>
    <xdr:sp macro="" textlink="">
      <xdr:nvSpPr>
        <xdr:cNvPr id="426" name="テキスト ボックス 425"/>
        <xdr:cNvSpPr txBox="1"/>
      </xdr:nvSpPr>
      <xdr:spPr>
        <a:xfrm>
          <a:off x="9372111" y="1366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165506</xdr:rowOff>
    </xdr:from>
    <xdr:to>
      <xdr:col>46</xdr:col>
      <xdr:colOff>38100</xdr:colOff>
      <xdr:row>79</xdr:row>
      <xdr:rowOff>95656</xdr:rowOff>
    </xdr:to>
    <xdr:sp macro="" textlink="">
      <xdr:nvSpPr>
        <xdr:cNvPr id="427" name="楕円 426"/>
        <xdr:cNvSpPr/>
      </xdr:nvSpPr>
      <xdr:spPr>
        <a:xfrm>
          <a:off x="8699500" y="135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112183</xdr:rowOff>
    </xdr:from>
    <xdr:ext cx="534377" cy="259045"/>
    <xdr:sp macro="" textlink="">
      <xdr:nvSpPr>
        <xdr:cNvPr id="428" name="テキスト ボックス 427"/>
        <xdr:cNvSpPr txBox="1"/>
      </xdr:nvSpPr>
      <xdr:spPr>
        <a:xfrm>
          <a:off x="8483111" y="133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10385</xdr:rowOff>
    </xdr:from>
    <xdr:to>
      <xdr:col>41</xdr:col>
      <xdr:colOff>101600</xdr:colOff>
      <xdr:row>79</xdr:row>
      <xdr:rowOff>111985</xdr:rowOff>
    </xdr:to>
    <xdr:sp macro="" textlink="">
      <xdr:nvSpPr>
        <xdr:cNvPr id="429" name="楕円 428"/>
        <xdr:cNvSpPr/>
      </xdr:nvSpPr>
      <xdr:spPr>
        <a:xfrm>
          <a:off x="7810500" y="135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103112</xdr:rowOff>
    </xdr:from>
    <xdr:ext cx="534377" cy="259045"/>
    <xdr:sp macro="" textlink="">
      <xdr:nvSpPr>
        <xdr:cNvPr id="430" name="テキスト ボックス 429"/>
        <xdr:cNvSpPr txBox="1"/>
      </xdr:nvSpPr>
      <xdr:spPr>
        <a:xfrm>
          <a:off x="7594111" y="1364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167677</xdr:rowOff>
    </xdr:from>
    <xdr:to>
      <xdr:col>36</xdr:col>
      <xdr:colOff>165100</xdr:colOff>
      <xdr:row>79</xdr:row>
      <xdr:rowOff>97827</xdr:rowOff>
    </xdr:to>
    <xdr:sp macro="" textlink="">
      <xdr:nvSpPr>
        <xdr:cNvPr id="431" name="楕円 430"/>
        <xdr:cNvSpPr/>
      </xdr:nvSpPr>
      <xdr:spPr>
        <a:xfrm>
          <a:off x="6921500" y="135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88954</xdr:rowOff>
    </xdr:from>
    <xdr:ext cx="534377" cy="259045"/>
    <xdr:sp macro="" textlink="">
      <xdr:nvSpPr>
        <xdr:cNvPr id="432" name="テキスト ボックス 431"/>
        <xdr:cNvSpPr txBox="1"/>
      </xdr:nvSpPr>
      <xdr:spPr>
        <a:xfrm>
          <a:off x="6705111" y="1363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36606</xdr:rowOff>
    </xdr:from>
    <xdr:to>
      <xdr:col>55</xdr:col>
      <xdr:colOff>0</xdr:colOff>
      <xdr:row>98</xdr:row>
      <xdr:rowOff>102575</xdr:rowOff>
    </xdr:to>
    <xdr:cxnSp macro="">
      <xdr:nvCxnSpPr>
        <xdr:cNvPr id="459" name="直線コネクタ 458"/>
        <xdr:cNvCxnSpPr/>
      </xdr:nvCxnSpPr>
      <xdr:spPr>
        <a:xfrm>
          <a:off x="9639300" y="16838706"/>
          <a:ext cx="838200" cy="6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36606</xdr:rowOff>
    </xdr:from>
    <xdr:to>
      <xdr:col>50</xdr:col>
      <xdr:colOff>114300</xdr:colOff>
      <xdr:row>98</xdr:row>
      <xdr:rowOff>79341</xdr:rowOff>
    </xdr:to>
    <xdr:cxnSp macro="">
      <xdr:nvCxnSpPr>
        <xdr:cNvPr id="462" name="直線コネクタ 461"/>
        <xdr:cNvCxnSpPr/>
      </xdr:nvCxnSpPr>
      <xdr:spPr>
        <a:xfrm flipV="1">
          <a:off x="8750300" y="16838706"/>
          <a:ext cx="889000" cy="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79341</xdr:rowOff>
    </xdr:from>
    <xdr:to>
      <xdr:col>45</xdr:col>
      <xdr:colOff>177800</xdr:colOff>
      <xdr:row>98</xdr:row>
      <xdr:rowOff>83026</xdr:rowOff>
    </xdr:to>
    <xdr:cxnSp macro="">
      <xdr:nvCxnSpPr>
        <xdr:cNvPr id="465" name="直線コネクタ 464"/>
        <xdr:cNvCxnSpPr/>
      </xdr:nvCxnSpPr>
      <xdr:spPr>
        <a:xfrm flipV="1">
          <a:off x="7861300" y="16881441"/>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83026</xdr:rowOff>
    </xdr:from>
    <xdr:to>
      <xdr:col>41</xdr:col>
      <xdr:colOff>50800</xdr:colOff>
      <xdr:row>98</xdr:row>
      <xdr:rowOff>93363</xdr:rowOff>
    </xdr:to>
    <xdr:cxnSp macro="">
      <xdr:nvCxnSpPr>
        <xdr:cNvPr id="468" name="直線コネクタ 467"/>
        <xdr:cNvCxnSpPr/>
      </xdr:nvCxnSpPr>
      <xdr:spPr>
        <a:xfrm flipV="1">
          <a:off x="6972300" y="16885126"/>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51775</xdr:rowOff>
    </xdr:from>
    <xdr:to>
      <xdr:col>55</xdr:col>
      <xdr:colOff>50800</xdr:colOff>
      <xdr:row>98</xdr:row>
      <xdr:rowOff>153375</xdr:rowOff>
    </xdr:to>
    <xdr:sp macro="" textlink="">
      <xdr:nvSpPr>
        <xdr:cNvPr id="478" name="楕円 477"/>
        <xdr:cNvSpPr/>
      </xdr:nvSpPr>
      <xdr:spPr>
        <a:xfrm>
          <a:off x="10426700" y="168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138152</xdr:rowOff>
    </xdr:from>
    <xdr:ext cx="469744" cy="259045"/>
    <xdr:sp macro="" textlink="">
      <xdr:nvSpPr>
        <xdr:cNvPr id="479" name="普通建設事業費 （ うち更新整備　）該当値テキスト"/>
        <xdr:cNvSpPr txBox="1"/>
      </xdr:nvSpPr>
      <xdr:spPr>
        <a:xfrm>
          <a:off x="10528300" y="1676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157256</xdr:rowOff>
    </xdr:from>
    <xdr:to>
      <xdr:col>50</xdr:col>
      <xdr:colOff>165100</xdr:colOff>
      <xdr:row>98</xdr:row>
      <xdr:rowOff>87406</xdr:rowOff>
    </xdr:to>
    <xdr:sp macro="" textlink="">
      <xdr:nvSpPr>
        <xdr:cNvPr id="480" name="楕円 479"/>
        <xdr:cNvSpPr/>
      </xdr:nvSpPr>
      <xdr:spPr>
        <a:xfrm>
          <a:off x="9588500" y="167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78533</xdr:rowOff>
    </xdr:from>
    <xdr:ext cx="534377" cy="259045"/>
    <xdr:sp macro="" textlink="">
      <xdr:nvSpPr>
        <xdr:cNvPr id="481" name="テキスト ボックス 480"/>
        <xdr:cNvSpPr txBox="1"/>
      </xdr:nvSpPr>
      <xdr:spPr>
        <a:xfrm>
          <a:off x="9372111" y="1688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28541</xdr:rowOff>
    </xdr:from>
    <xdr:to>
      <xdr:col>46</xdr:col>
      <xdr:colOff>38100</xdr:colOff>
      <xdr:row>98</xdr:row>
      <xdr:rowOff>130141</xdr:rowOff>
    </xdr:to>
    <xdr:sp macro="" textlink="">
      <xdr:nvSpPr>
        <xdr:cNvPr id="482" name="楕円 481"/>
        <xdr:cNvSpPr/>
      </xdr:nvSpPr>
      <xdr:spPr>
        <a:xfrm>
          <a:off x="8699500" y="168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121268</xdr:rowOff>
    </xdr:from>
    <xdr:ext cx="534377" cy="259045"/>
    <xdr:sp macro="" textlink="">
      <xdr:nvSpPr>
        <xdr:cNvPr id="483" name="テキスト ボックス 482"/>
        <xdr:cNvSpPr txBox="1"/>
      </xdr:nvSpPr>
      <xdr:spPr>
        <a:xfrm>
          <a:off x="8483111" y="169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32226</xdr:rowOff>
    </xdr:from>
    <xdr:to>
      <xdr:col>41</xdr:col>
      <xdr:colOff>101600</xdr:colOff>
      <xdr:row>98</xdr:row>
      <xdr:rowOff>133826</xdr:rowOff>
    </xdr:to>
    <xdr:sp macro="" textlink="">
      <xdr:nvSpPr>
        <xdr:cNvPr id="484" name="楕円 483"/>
        <xdr:cNvSpPr/>
      </xdr:nvSpPr>
      <xdr:spPr>
        <a:xfrm>
          <a:off x="7810500" y="168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124953</xdr:rowOff>
    </xdr:from>
    <xdr:ext cx="534377" cy="259045"/>
    <xdr:sp macro="" textlink="">
      <xdr:nvSpPr>
        <xdr:cNvPr id="485" name="テキスト ボックス 484"/>
        <xdr:cNvSpPr txBox="1"/>
      </xdr:nvSpPr>
      <xdr:spPr>
        <a:xfrm>
          <a:off x="7594111" y="1692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42563</xdr:rowOff>
    </xdr:from>
    <xdr:to>
      <xdr:col>36</xdr:col>
      <xdr:colOff>165100</xdr:colOff>
      <xdr:row>98</xdr:row>
      <xdr:rowOff>144163</xdr:rowOff>
    </xdr:to>
    <xdr:sp macro="" textlink="">
      <xdr:nvSpPr>
        <xdr:cNvPr id="486" name="楕円 485"/>
        <xdr:cNvSpPr/>
      </xdr:nvSpPr>
      <xdr:spPr>
        <a:xfrm>
          <a:off x="6921500" y="168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135290</xdr:rowOff>
    </xdr:from>
    <xdr:ext cx="534377" cy="259045"/>
    <xdr:sp macro="" textlink="">
      <xdr:nvSpPr>
        <xdr:cNvPr id="487" name="テキスト ボックス 486"/>
        <xdr:cNvSpPr txBox="1"/>
      </xdr:nvSpPr>
      <xdr:spPr>
        <a:xfrm>
          <a:off x="6705111" y="169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101981</xdr:rowOff>
    </xdr:from>
    <xdr:to>
      <xdr:col>85</xdr:col>
      <xdr:colOff>127000</xdr:colOff>
      <xdr:row>39</xdr:row>
      <xdr:rowOff>44450</xdr:rowOff>
    </xdr:to>
    <xdr:cxnSp macro="">
      <xdr:nvCxnSpPr>
        <xdr:cNvPr id="516" name="直線コネクタ 515"/>
        <xdr:cNvCxnSpPr/>
      </xdr:nvCxnSpPr>
      <xdr:spPr>
        <a:xfrm>
          <a:off x="15481300" y="6617081"/>
          <a:ext cx="8382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98933</xdr:rowOff>
    </xdr:from>
    <xdr:to>
      <xdr:col>81</xdr:col>
      <xdr:colOff>50800</xdr:colOff>
      <xdr:row>38</xdr:row>
      <xdr:rowOff>101981</xdr:rowOff>
    </xdr:to>
    <xdr:cxnSp macro="">
      <xdr:nvCxnSpPr>
        <xdr:cNvPr id="519" name="直線コネクタ 518"/>
        <xdr:cNvCxnSpPr/>
      </xdr:nvCxnSpPr>
      <xdr:spPr>
        <a:xfrm>
          <a:off x="14592300" y="66140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98933</xdr:rowOff>
    </xdr:from>
    <xdr:to>
      <xdr:col>76</xdr:col>
      <xdr:colOff>114300</xdr:colOff>
      <xdr:row>39</xdr:row>
      <xdr:rowOff>33668</xdr:rowOff>
    </xdr:to>
    <xdr:cxnSp macro="">
      <xdr:nvCxnSpPr>
        <xdr:cNvPr id="522" name="直線コネクタ 521"/>
        <xdr:cNvCxnSpPr/>
      </xdr:nvCxnSpPr>
      <xdr:spPr>
        <a:xfrm flipV="1">
          <a:off x="13703300" y="6614033"/>
          <a:ext cx="889000" cy="1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33668</xdr:rowOff>
    </xdr:from>
    <xdr:to>
      <xdr:col>71</xdr:col>
      <xdr:colOff>177800</xdr:colOff>
      <xdr:row>39</xdr:row>
      <xdr:rowOff>44450</xdr:rowOff>
    </xdr:to>
    <xdr:cxnSp macro="">
      <xdr:nvCxnSpPr>
        <xdr:cNvPr id="525" name="直線コネクタ 524"/>
        <xdr:cNvCxnSpPr/>
      </xdr:nvCxnSpPr>
      <xdr:spPr>
        <a:xfrm flipV="1">
          <a:off x="12814300" y="672021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51181</xdr:rowOff>
    </xdr:from>
    <xdr:to>
      <xdr:col>81</xdr:col>
      <xdr:colOff>101600</xdr:colOff>
      <xdr:row>38</xdr:row>
      <xdr:rowOff>152781</xdr:rowOff>
    </xdr:to>
    <xdr:sp macro="" textlink="">
      <xdr:nvSpPr>
        <xdr:cNvPr id="537" name="楕円 536"/>
        <xdr:cNvSpPr/>
      </xdr:nvSpPr>
      <xdr:spPr>
        <a:xfrm>
          <a:off x="15430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143908</xdr:rowOff>
    </xdr:from>
    <xdr:ext cx="469744" cy="259045"/>
    <xdr:sp macro="" textlink="">
      <xdr:nvSpPr>
        <xdr:cNvPr id="538" name="テキスト ボックス 537"/>
        <xdr:cNvSpPr txBox="1"/>
      </xdr:nvSpPr>
      <xdr:spPr>
        <a:xfrm>
          <a:off x="15246428" y="665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48133</xdr:rowOff>
    </xdr:from>
    <xdr:to>
      <xdr:col>76</xdr:col>
      <xdr:colOff>165100</xdr:colOff>
      <xdr:row>38</xdr:row>
      <xdr:rowOff>149733</xdr:rowOff>
    </xdr:to>
    <xdr:sp macro="" textlink="">
      <xdr:nvSpPr>
        <xdr:cNvPr id="539" name="楕円 538"/>
        <xdr:cNvSpPr/>
      </xdr:nvSpPr>
      <xdr:spPr>
        <a:xfrm>
          <a:off x="14541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140860</xdr:rowOff>
    </xdr:from>
    <xdr:ext cx="469744" cy="259045"/>
    <xdr:sp macro="" textlink="">
      <xdr:nvSpPr>
        <xdr:cNvPr id="540" name="テキスト ボックス 539"/>
        <xdr:cNvSpPr txBox="1"/>
      </xdr:nvSpPr>
      <xdr:spPr>
        <a:xfrm>
          <a:off x="14357428" y="66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154318</xdr:rowOff>
    </xdr:from>
    <xdr:to>
      <xdr:col>72</xdr:col>
      <xdr:colOff>38100</xdr:colOff>
      <xdr:row>39</xdr:row>
      <xdr:rowOff>84468</xdr:rowOff>
    </xdr:to>
    <xdr:sp macro="" textlink="">
      <xdr:nvSpPr>
        <xdr:cNvPr id="541" name="楕円 540"/>
        <xdr:cNvSpPr/>
      </xdr:nvSpPr>
      <xdr:spPr>
        <a:xfrm>
          <a:off x="13652500" y="66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75595</xdr:rowOff>
    </xdr:from>
    <xdr:ext cx="378565" cy="259045"/>
    <xdr:sp macro="" textlink="">
      <xdr:nvSpPr>
        <xdr:cNvPr id="542" name="テキスト ボックス 541"/>
        <xdr:cNvSpPr txBox="1"/>
      </xdr:nvSpPr>
      <xdr:spPr>
        <a:xfrm>
          <a:off x="13514017" y="676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21089</xdr:rowOff>
    </xdr:from>
    <xdr:to>
      <xdr:col>85</xdr:col>
      <xdr:colOff>127000</xdr:colOff>
      <xdr:row>77</xdr:row>
      <xdr:rowOff>29634</xdr:rowOff>
    </xdr:to>
    <xdr:cxnSp macro="">
      <xdr:nvCxnSpPr>
        <xdr:cNvPr id="620" name="直線コネクタ 619"/>
        <xdr:cNvCxnSpPr/>
      </xdr:nvCxnSpPr>
      <xdr:spPr>
        <a:xfrm flipV="1">
          <a:off x="15481300" y="13222739"/>
          <a:ext cx="8382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29634</xdr:rowOff>
    </xdr:from>
    <xdr:to>
      <xdr:col>81</xdr:col>
      <xdr:colOff>50800</xdr:colOff>
      <xdr:row>77</xdr:row>
      <xdr:rowOff>35092</xdr:rowOff>
    </xdr:to>
    <xdr:cxnSp macro="">
      <xdr:nvCxnSpPr>
        <xdr:cNvPr id="623" name="直線コネクタ 622"/>
        <xdr:cNvCxnSpPr/>
      </xdr:nvCxnSpPr>
      <xdr:spPr>
        <a:xfrm flipV="1">
          <a:off x="14592300" y="13231284"/>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25611</xdr:rowOff>
    </xdr:from>
    <xdr:to>
      <xdr:col>76</xdr:col>
      <xdr:colOff>114300</xdr:colOff>
      <xdr:row>77</xdr:row>
      <xdr:rowOff>35092</xdr:rowOff>
    </xdr:to>
    <xdr:cxnSp macro="">
      <xdr:nvCxnSpPr>
        <xdr:cNvPr id="626" name="直線コネクタ 625"/>
        <xdr:cNvCxnSpPr/>
      </xdr:nvCxnSpPr>
      <xdr:spPr>
        <a:xfrm>
          <a:off x="13703300" y="13227261"/>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25611</xdr:rowOff>
    </xdr:from>
    <xdr:to>
      <xdr:col>71</xdr:col>
      <xdr:colOff>177800</xdr:colOff>
      <xdr:row>77</xdr:row>
      <xdr:rowOff>31696</xdr:rowOff>
    </xdr:to>
    <xdr:cxnSp macro="">
      <xdr:nvCxnSpPr>
        <xdr:cNvPr id="629" name="直線コネクタ 628"/>
        <xdr:cNvCxnSpPr/>
      </xdr:nvCxnSpPr>
      <xdr:spPr>
        <a:xfrm flipV="1">
          <a:off x="12814300" y="13227261"/>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141739</xdr:rowOff>
    </xdr:from>
    <xdr:to>
      <xdr:col>85</xdr:col>
      <xdr:colOff>177800</xdr:colOff>
      <xdr:row>77</xdr:row>
      <xdr:rowOff>71889</xdr:rowOff>
    </xdr:to>
    <xdr:sp macro="" textlink="">
      <xdr:nvSpPr>
        <xdr:cNvPr id="639" name="楕円 638"/>
        <xdr:cNvSpPr/>
      </xdr:nvSpPr>
      <xdr:spPr>
        <a:xfrm>
          <a:off x="16268700" y="131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120166</xdr:rowOff>
    </xdr:from>
    <xdr:ext cx="534377" cy="259045"/>
    <xdr:sp macro="" textlink="">
      <xdr:nvSpPr>
        <xdr:cNvPr id="640" name="公債費該当値テキスト"/>
        <xdr:cNvSpPr txBox="1"/>
      </xdr:nvSpPr>
      <xdr:spPr>
        <a:xfrm>
          <a:off x="16370300" y="1315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150284</xdr:rowOff>
    </xdr:from>
    <xdr:to>
      <xdr:col>81</xdr:col>
      <xdr:colOff>101600</xdr:colOff>
      <xdr:row>77</xdr:row>
      <xdr:rowOff>80434</xdr:rowOff>
    </xdr:to>
    <xdr:sp macro="" textlink="">
      <xdr:nvSpPr>
        <xdr:cNvPr id="641" name="楕円 640"/>
        <xdr:cNvSpPr/>
      </xdr:nvSpPr>
      <xdr:spPr>
        <a:xfrm>
          <a:off x="15430500" y="131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71561</xdr:rowOff>
    </xdr:from>
    <xdr:ext cx="534377" cy="259045"/>
    <xdr:sp macro="" textlink="">
      <xdr:nvSpPr>
        <xdr:cNvPr id="642" name="テキスト ボックス 641"/>
        <xdr:cNvSpPr txBox="1"/>
      </xdr:nvSpPr>
      <xdr:spPr>
        <a:xfrm>
          <a:off x="15214111" y="132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155742</xdr:rowOff>
    </xdr:from>
    <xdr:to>
      <xdr:col>76</xdr:col>
      <xdr:colOff>165100</xdr:colOff>
      <xdr:row>77</xdr:row>
      <xdr:rowOff>85892</xdr:rowOff>
    </xdr:to>
    <xdr:sp macro="" textlink="">
      <xdr:nvSpPr>
        <xdr:cNvPr id="643" name="楕円 642"/>
        <xdr:cNvSpPr/>
      </xdr:nvSpPr>
      <xdr:spPr>
        <a:xfrm>
          <a:off x="14541500" y="131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77019</xdr:rowOff>
    </xdr:from>
    <xdr:ext cx="534377" cy="259045"/>
    <xdr:sp macro="" textlink="">
      <xdr:nvSpPr>
        <xdr:cNvPr id="644" name="テキスト ボックス 643"/>
        <xdr:cNvSpPr txBox="1"/>
      </xdr:nvSpPr>
      <xdr:spPr>
        <a:xfrm>
          <a:off x="14325111" y="132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146261</xdr:rowOff>
    </xdr:from>
    <xdr:to>
      <xdr:col>72</xdr:col>
      <xdr:colOff>38100</xdr:colOff>
      <xdr:row>77</xdr:row>
      <xdr:rowOff>76411</xdr:rowOff>
    </xdr:to>
    <xdr:sp macro="" textlink="">
      <xdr:nvSpPr>
        <xdr:cNvPr id="645" name="楕円 644"/>
        <xdr:cNvSpPr/>
      </xdr:nvSpPr>
      <xdr:spPr>
        <a:xfrm>
          <a:off x="13652500" y="131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67538</xdr:rowOff>
    </xdr:from>
    <xdr:ext cx="534377" cy="259045"/>
    <xdr:sp macro="" textlink="">
      <xdr:nvSpPr>
        <xdr:cNvPr id="646" name="テキスト ボックス 645"/>
        <xdr:cNvSpPr txBox="1"/>
      </xdr:nvSpPr>
      <xdr:spPr>
        <a:xfrm>
          <a:off x="13436111" y="132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152346</xdr:rowOff>
    </xdr:from>
    <xdr:to>
      <xdr:col>67</xdr:col>
      <xdr:colOff>101600</xdr:colOff>
      <xdr:row>77</xdr:row>
      <xdr:rowOff>82496</xdr:rowOff>
    </xdr:to>
    <xdr:sp macro="" textlink="">
      <xdr:nvSpPr>
        <xdr:cNvPr id="647" name="楕円 646"/>
        <xdr:cNvSpPr/>
      </xdr:nvSpPr>
      <xdr:spPr>
        <a:xfrm>
          <a:off x="12763500" y="131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73623</xdr:rowOff>
    </xdr:from>
    <xdr:ext cx="534377" cy="259045"/>
    <xdr:sp macro="" textlink="">
      <xdr:nvSpPr>
        <xdr:cNvPr id="648" name="テキスト ボックス 647"/>
        <xdr:cNvSpPr txBox="1"/>
      </xdr:nvSpPr>
      <xdr:spPr>
        <a:xfrm>
          <a:off x="12547111" y="1327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99628</xdr:rowOff>
    </xdr:from>
    <xdr:to>
      <xdr:col>85</xdr:col>
      <xdr:colOff>127000</xdr:colOff>
      <xdr:row>98</xdr:row>
      <xdr:rowOff>126795</xdr:rowOff>
    </xdr:to>
    <xdr:cxnSp macro="">
      <xdr:nvCxnSpPr>
        <xdr:cNvPr id="675" name="直線コネクタ 674"/>
        <xdr:cNvCxnSpPr/>
      </xdr:nvCxnSpPr>
      <xdr:spPr>
        <a:xfrm flipV="1">
          <a:off x="15481300" y="16901728"/>
          <a:ext cx="838200" cy="2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126795</xdr:rowOff>
    </xdr:from>
    <xdr:to>
      <xdr:col>81</xdr:col>
      <xdr:colOff>50800</xdr:colOff>
      <xdr:row>98</xdr:row>
      <xdr:rowOff>137165</xdr:rowOff>
    </xdr:to>
    <xdr:cxnSp macro="">
      <xdr:nvCxnSpPr>
        <xdr:cNvPr id="678" name="直線コネクタ 677"/>
        <xdr:cNvCxnSpPr/>
      </xdr:nvCxnSpPr>
      <xdr:spPr>
        <a:xfrm flipV="1">
          <a:off x="14592300" y="16928895"/>
          <a:ext cx="8890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137094</xdr:rowOff>
    </xdr:from>
    <xdr:to>
      <xdr:col>76</xdr:col>
      <xdr:colOff>114300</xdr:colOff>
      <xdr:row>98</xdr:row>
      <xdr:rowOff>137165</xdr:rowOff>
    </xdr:to>
    <xdr:cxnSp macro="">
      <xdr:nvCxnSpPr>
        <xdr:cNvPr id="681" name="直線コネクタ 680"/>
        <xdr:cNvCxnSpPr/>
      </xdr:nvCxnSpPr>
      <xdr:spPr>
        <a:xfrm>
          <a:off x="13703300" y="16939194"/>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87939</xdr:rowOff>
    </xdr:from>
    <xdr:to>
      <xdr:col>71</xdr:col>
      <xdr:colOff>177800</xdr:colOff>
      <xdr:row>98</xdr:row>
      <xdr:rowOff>137094</xdr:rowOff>
    </xdr:to>
    <xdr:cxnSp macro="">
      <xdr:nvCxnSpPr>
        <xdr:cNvPr id="684" name="直線コネクタ 683"/>
        <xdr:cNvCxnSpPr/>
      </xdr:nvCxnSpPr>
      <xdr:spPr>
        <a:xfrm>
          <a:off x="12814300" y="16890039"/>
          <a:ext cx="889000" cy="4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48828</xdr:rowOff>
    </xdr:from>
    <xdr:to>
      <xdr:col>85</xdr:col>
      <xdr:colOff>177800</xdr:colOff>
      <xdr:row>98</xdr:row>
      <xdr:rowOff>150428</xdr:rowOff>
    </xdr:to>
    <xdr:sp macro="" textlink="">
      <xdr:nvSpPr>
        <xdr:cNvPr id="694" name="楕円 693"/>
        <xdr:cNvSpPr/>
      </xdr:nvSpPr>
      <xdr:spPr>
        <a:xfrm>
          <a:off x="16268700" y="168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135205</xdr:rowOff>
    </xdr:from>
    <xdr:ext cx="534377" cy="259045"/>
    <xdr:sp macro="" textlink="">
      <xdr:nvSpPr>
        <xdr:cNvPr id="695" name="積立金該当値テキスト"/>
        <xdr:cNvSpPr txBox="1"/>
      </xdr:nvSpPr>
      <xdr:spPr>
        <a:xfrm>
          <a:off x="16370300" y="167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75995</xdr:rowOff>
    </xdr:from>
    <xdr:to>
      <xdr:col>81</xdr:col>
      <xdr:colOff>101600</xdr:colOff>
      <xdr:row>99</xdr:row>
      <xdr:rowOff>6145</xdr:rowOff>
    </xdr:to>
    <xdr:sp macro="" textlink="">
      <xdr:nvSpPr>
        <xdr:cNvPr id="696" name="楕円 695"/>
        <xdr:cNvSpPr/>
      </xdr:nvSpPr>
      <xdr:spPr>
        <a:xfrm>
          <a:off x="15430500" y="168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168722</xdr:rowOff>
    </xdr:from>
    <xdr:ext cx="469744" cy="259045"/>
    <xdr:sp macro="" textlink="">
      <xdr:nvSpPr>
        <xdr:cNvPr id="697" name="テキスト ボックス 696"/>
        <xdr:cNvSpPr txBox="1"/>
      </xdr:nvSpPr>
      <xdr:spPr>
        <a:xfrm>
          <a:off x="15246428" y="1697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86365</xdr:rowOff>
    </xdr:from>
    <xdr:to>
      <xdr:col>76</xdr:col>
      <xdr:colOff>165100</xdr:colOff>
      <xdr:row>99</xdr:row>
      <xdr:rowOff>16515</xdr:rowOff>
    </xdr:to>
    <xdr:sp macro="" textlink="">
      <xdr:nvSpPr>
        <xdr:cNvPr id="698" name="楕円 697"/>
        <xdr:cNvSpPr/>
      </xdr:nvSpPr>
      <xdr:spPr>
        <a:xfrm>
          <a:off x="14541500" y="16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7642</xdr:rowOff>
    </xdr:from>
    <xdr:ext cx="469744" cy="259045"/>
    <xdr:sp macro="" textlink="">
      <xdr:nvSpPr>
        <xdr:cNvPr id="699" name="テキスト ボックス 698"/>
        <xdr:cNvSpPr txBox="1"/>
      </xdr:nvSpPr>
      <xdr:spPr>
        <a:xfrm>
          <a:off x="14357428" y="1698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86294</xdr:rowOff>
    </xdr:from>
    <xdr:to>
      <xdr:col>72</xdr:col>
      <xdr:colOff>38100</xdr:colOff>
      <xdr:row>99</xdr:row>
      <xdr:rowOff>16444</xdr:rowOff>
    </xdr:to>
    <xdr:sp macro="" textlink="">
      <xdr:nvSpPr>
        <xdr:cNvPr id="700" name="楕円 699"/>
        <xdr:cNvSpPr/>
      </xdr:nvSpPr>
      <xdr:spPr>
        <a:xfrm>
          <a:off x="13652500" y="168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7571</xdr:rowOff>
    </xdr:from>
    <xdr:ext cx="469744" cy="259045"/>
    <xdr:sp macro="" textlink="">
      <xdr:nvSpPr>
        <xdr:cNvPr id="701" name="テキスト ボックス 700"/>
        <xdr:cNvSpPr txBox="1"/>
      </xdr:nvSpPr>
      <xdr:spPr>
        <a:xfrm>
          <a:off x="13468428" y="1698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37139</xdr:rowOff>
    </xdr:from>
    <xdr:to>
      <xdr:col>67</xdr:col>
      <xdr:colOff>101600</xdr:colOff>
      <xdr:row>98</xdr:row>
      <xdr:rowOff>138739</xdr:rowOff>
    </xdr:to>
    <xdr:sp macro="" textlink="">
      <xdr:nvSpPr>
        <xdr:cNvPr id="702" name="楕円 701"/>
        <xdr:cNvSpPr/>
      </xdr:nvSpPr>
      <xdr:spPr>
        <a:xfrm>
          <a:off x="12763500" y="168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129866</xdr:rowOff>
    </xdr:from>
    <xdr:ext cx="534377" cy="259045"/>
    <xdr:sp macro="" textlink="">
      <xdr:nvSpPr>
        <xdr:cNvPr id="703" name="テキスト ボックス 702"/>
        <xdr:cNvSpPr txBox="1"/>
      </xdr:nvSpPr>
      <xdr:spPr>
        <a:xfrm>
          <a:off x="12547111" y="169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71668</xdr:rowOff>
    </xdr:from>
    <xdr:to>
      <xdr:col>116</xdr:col>
      <xdr:colOff>63500</xdr:colOff>
      <xdr:row>38</xdr:row>
      <xdr:rowOff>72446</xdr:rowOff>
    </xdr:to>
    <xdr:cxnSp macro="">
      <xdr:nvCxnSpPr>
        <xdr:cNvPr id="730" name="直線コネクタ 729"/>
        <xdr:cNvCxnSpPr/>
      </xdr:nvCxnSpPr>
      <xdr:spPr>
        <a:xfrm flipV="1">
          <a:off x="21323300" y="6586768"/>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713</xdr:rowOff>
    </xdr:from>
    <xdr:ext cx="469744" cy="259045"/>
    <xdr:sp macro="" textlink="">
      <xdr:nvSpPr>
        <xdr:cNvPr id="731" name="投資及び出資金平均値テキスト"/>
        <xdr:cNvSpPr txBox="1"/>
      </xdr:nvSpPr>
      <xdr:spPr>
        <a:xfrm>
          <a:off x="22212300" y="651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72446</xdr:rowOff>
    </xdr:from>
    <xdr:to>
      <xdr:col>111</xdr:col>
      <xdr:colOff>177800</xdr:colOff>
      <xdr:row>38</xdr:row>
      <xdr:rowOff>73497</xdr:rowOff>
    </xdr:to>
    <xdr:cxnSp macro="">
      <xdr:nvCxnSpPr>
        <xdr:cNvPr id="733" name="直線コネクタ 732"/>
        <xdr:cNvCxnSpPr/>
      </xdr:nvCxnSpPr>
      <xdr:spPr>
        <a:xfrm flipV="1">
          <a:off x="20434300" y="6587546"/>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73497</xdr:rowOff>
    </xdr:from>
    <xdr:to>
      <xdr:col>107</xdr:col>
      <xdr:colOff>50800</xdr:colOff>
      <xdr:row>38</xdr:row>
      <xdr:rowOff>74457</xdr:rowOff>
    </xdr:to>
    <xdr:cxnSp macro="">
      <xdr:nvCxnSpPr>
        <xdr:cNvPr id="736" name="直線コネクタ 735"/>
        <xdr:cNvCxnSpPr/>
      </xdr:nvCxnSpPr>
      <xdr:spPr>
        <a:xfrm flipV="1">
          <a:off x="19545300" y="6588597"/>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74457</xdr:rowOff>
    </xdr:from>
    <xdr:to>
      <xdr:col>102</xdr:col>
      <xdr:colOff>114300</xdr:colOff>
      <xdr:row>38</xdr:row>
      <xdr:rowOff>75692</xdr:rowOff>
    </xdr:to>
    <xdr:cxnSp macro="">
      <xdr:nvCxnSpPr>
        <xdr:cNvPr id="739" name="直線コネクタ 738"/>
        <xdr:cNvCxnSpPr/>
      </xdr:nvCxnSpPr>
      <xdr:spPr>
        <a:xfrm flipV="1">
          <a:off x="18656300" y="6589557"/>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140388</xdr:rowOff>
    </xdr:from>
    <xdr:ext cx="378565" cy="259045"/>
    <xdr:sp macro="" textlink="">
      <xdr:nvSpPr>
        <xdr:cNvPr id="743" name="テキスト ボックス 742"/>
        <xdr:cNvSpPr txBox="1"/>
      </xdr:nvSpPr>
      <xdr:spPr>
        <a:xfrm>
          <a:off x="18467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20868</xdr:rowOff>
    </xdr:from>
    <xdr:to>
      <xdr:col>116</xdr:col>
      <xdr:colOff>114300</xdr:colOff>
      <xdr:row>38</xdr:row>
      <xdr:rowOff>122468</xdr:rowOff>
    </xdr:to>
    <xdr:sp macro="" textlink="">
      <xdr:nvSpPr>
        <xdr:cNvPr id="749" name="楕円 748"/>
        <xdr:cNvSpPr/>
      </xdr:nvSpPr>
      <xdr:spPr>
        <a:xfrm>
          <a:off x="221107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151695</xdr:rowOff>
    </xdr:from>
    <xdr:ext cx="469744" cy="259045"/>
    <xdr:sp macro="" textlink="">
      <xdr:nvSpPr>
        <xdr:cNvPr id="750" name="投資及び出資金該当値テキスト"/>
        <xdr:cNvSpPr txBox="1"/>
      </xdr:nvSpPr>
      <xdr:spPr>
        <a:xfrm>
          <a:off x="22212300" y="632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21646</xdr:rowOff>
    </xdr:from>
    <xdr:to>
      <xdr:col>112</xdr:col>
      <xdr:colOff>38100</xdr:colOff>
      <xdr:row>38</xdr:row>
      <xdr:rowOff>123246</xdr:rowOff>
    </xdr:to>
    <xdr:sp macro="" textlink="">
      <xdr:nvSpPr>
        <xdr:cNvPr id="751" name="楕円 750"/>
        <xdr:cNvSpPr/>
      </xdr:nvSpPr>
      <xdr:spPr>
        <a:xfrm>
          <a:off x="21272500" y="65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114373</xdr:rowOff>
    </xdr:from>
    <xdr:ext cx="469744" cy="259045"/>
    <xdr:sp macro="" textlink="">
      <xdr:nvSpPr>
        <xdr:cNvPr id="752" name="テキスト ボックス 751"/>
        <xdr:cNvSpPr txBox="1"/>
      </xdr:nvSpPr>
      <xdr:spPr>
        <a:xfrm>
          <a:off x="21088428" y="662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22697</xdr:rowOff>
    </xdr:from>
    <xdr:to>
      <xdr:col>107</xdr:col>
      <xdr:colOff>101600</xdr:colOff>
      <xdr:row>38</xdr:row>
      <xdr:rowOff>124297</xdr:rowOff>
    </xdr:to>
    <xdr:sp macro="" textlink="">
      <xdr:nvSpPr>
        <xdr:cNvPr id="753" name="楕円 752"/>
        <xdr:cNvSpPr/>
      </xdr:nvSpPr>
      <xdr:spPr>
        <a:xfrm>
          <a:off x="20383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115424</xdr:rowOff>
    </xdr:from>
    <xdr:ext cx="469744" cy="259045"/>
    <xdr:sp macro="" textlink="">
      <xdr:nvSpPr>
        <xdr:cNvPr id="754" name="テキスト ボックス 753"/>
        <xdr:cNvSpPr txBox="1"/>
      </xdr:nvSpPr>
      <xdr:spPr>
        <a:xfrm>
          <a:off x="20199428" y="663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23657</xdr:rowOff>
    </xdr:from>
    <xdr:to>
      <xdr:col>102</xdr:col>
      <xdr:colOff>165100</xdr:colOff>
      <xdr:row>38</xdr:row>
      <xdr:rowOff>125257</xdr:rowOff>
    </xdr:to>
    <xdr:sp macro="" textlink="">
      <xdr:nvSpPr>
        <xdr:cNvPr id="755" name="楕円 754"/>
        <xdr:cNvSpPr/>
      </xdr:nvSpPr>
      <xdr:spPr>
        <a:xfrm>
          <a:off x="19494500" y="65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141784</xdr:rowOff>
    </xdr:from>
    <xdr:ext cx="469744" cy="259045"/>
    <xdr:sp macro="" textlink="">
      <xdr:nvSpPr>
        <xdr:cNvPr id="756" name="テキスト ボックス 755"/>
        <xdr:cNvSpPr txBox="1"/>
      </xdr:nvSpPr>
      <xdr:spPr>
        <a:xfrm>
          <a:off x="19310428" y="63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24892</xdr:rowOff>
    </xdr:from>
    <xdr:to>
      <xdr:col>98</xdr:col>
      <xdr:colOff>38100</xdr:colOff>
      <xdr:row>38</xdr:row>
      <xdr:rowOff>126492</xdr:rowOff>
    </xdr:to>
    <xdr:sp macro="" textlink="">
      <xdr:nvSpPr>
        <xdr:cNvPr id="757" name="楕円 756"/>
        <xdr:cNvSpPr/>
      </xdr:nvSpPr>
      <xdr:spPr>
        <a:xfrm>
          <a:off x="18605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143019</xdr:rowOff>
    </xdr:from>
    <xdr:ext cx="469744" cy="259045"/>
    <xdr:sp macro="" textlink="">
      <xdr:nvSpPr>
        <xdr:cNvPr id="758" name="テキスト ボックス 757"/>
        <xdr:cNvSpPr txBox="1"/>
      </xdr:nvSpPr>
      <xdr:spPr>
        <a:xfrm>
          <a:off x="18421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89408</xdr:rowOff>
    </xdr:from>
    <xdr:to>
      <xdr:col>111</xdr:col>
      <xdr:colOff>177800</xdr:colOff>
      <xdr:row>59</xdr:row>
      <xdr:rowOff>98878</xdr:rowOff>
    </xdr:to>
    <xdr:cxnSp macro="">
      <xdr:nvCxnSpPr>
        <xdr:cNvPr id="792" name="直線コネクタ 791"/>
        <xdr:cNvCxnSpPr/>
      </xdr:nvCxnSpPr>
      <xdr:spPr>
        <a:xfrm>
          <a:off x="20434300" y="10204958"/>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89408</xdr:rowOff>
    </xdr:from>
    <xdr:to>
      <xdr:col>107</xdr:col>
      <xdr:colOff>50800</xdr:colOff>
      <xdr:row>59</xdr:row>
      <xdr:rowOff>89571</xdr:rowOff>
    </xdr:to>
    <xdr:cxnSp macro="">
      <xdr:nvCxnSpPr>
        <xdr:cNvPr id="795" name="直線コネクタ 794"/>
        <xdr:cNvCxnSpPr/>
      </xdr:nvCxnSpPr>
      <xdr:spPr>
        <a:xfrm flipV="1">
          <a:off x="19545300" y="1020495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89571</xdr:rowOff>
    </xdr:from>
    <xdr:to>
      <xdr:col>102</xdr:col>
      <xdr:colOff>114300</xdr:colOff>
      <xdr:row>59</xdr:row>
      <xdr:rowOff>92021</xdr:rowOff>
    </xdr:to>
    <xdr:cxnSp macro="">
      <xdr:nvCxnSpPr>
        <xdr:cNvPr id="798" name="直線コネクタ 797"/>
        <xdr:cNvCxnSpPr/>
      </xdr:nvCxnSpPr>
      <xdr:spPr>
        <a:xfrm flipV="1">
          <a:off x="18656300" y="10205121"/>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38608</xdr:rowOff>
    </xdr:from>
    <xdr:to>
      <xdr:col>107</xdr:col>
      <xdr:colOff>101600</xdr:colOff>
      <xdr:row>59</xdr:row>
      <xdr:rowOff>140208</xdr:rowOff>
    </xdr:to>
    <xdr:sp macro="" textlink="">
      <xdr:nvSpPr>
        <xdr:cNvPr id="812" name="楕円 811"/>
        <xdr:cNvSpPr/>
      </xdr:nvSpPr>
      <xdr:spPr>
        <a:xfrm>
          <a:off x="20383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131335</xdr:rowOff>
    </xdr:from>
    <xdr:ext cx="378565" cy="259045"/>
    <xdr:sp macro="" textlink="">
      <xdr:nvSpPr>
        <xdr:cNvPr id="813" name="テキスト ボックス 812"/>
        <xdr:cNvSpPr txBox="1"/>
      </xdr:nvSpPr>
      <xdr:spPr>
        <a:xfrm>
          <a:off x="20245017" y="1024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38771</xdr:rowOff>
    </xdr:from>
    <xdr:to>
      <xdr:col>102</xdr:col>
      <xdr:colOff>165100</xdr:colOff>
      <xdr:row>59</xdr:row>
      <xdr:rowOff>140371</xdr:rowOff>
    </xdr:to>
    <xdr:sp macro="" textlink="">
      <xdr:nvSpPr>
        <xdr:cNvPr id="814" name="楕円 813"/>
        <xdr:cNvSpPr/>
      </xdr:nvSpPr>
      <xdr:spPr>
        <a:xfrm>
          <a:off x="19494500" y="1015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131498</xdr:rowOff>
    </xdr:from>
    <xdr:ext cx="378565" cy="259045"/>
    <xdr:sp macro="" textlink="">
      <xdr:nvSpPr>
        <xdr:cNvPr id="815" name="テキスト ボックス 814"/>
        <xdr:cNvSpPr txBox="1"/>
      </xdr:nvSpPr>
      <xdr:spPr>
        <a:xfrm>
          <a:off x="19356017" y="10247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41221</xdr:rowOff>
    </xdr:from>
    <xdr:to>
      <xdr:col>98</xdr:col>
      <xdr:colOff>38100</xdr:colOff>
      <xdr:row>59</xdr:row>
      <xdr:rowOff>142821</xdr:rowOff>
    </xdr:to>
    <xdr:sp macro="" textlink="">
      <xdr:nvSpPr>
        <xdr:cNvPr id="816" name="楕円 815"/>
        <xdr:cNvSpPr/>
      </xdr:nvSpPr>
      <xdr:spPr>
        <a:xfrm>
          <a:off x="18605500" y="101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133948</xdr:rowOff>
    </xdr:from>
    <xdr:ext cx="378565" cy="259045"/>
    <xdr:sp macro="" textlink="">
      <xdr:nvSpPr>
        <xdr:cNvPr id="817" name="テキスト ボックス 816"/>
        <xdr:cNvSpPr txBox="1"/>
      </xdr:nvSpPr>
      <xdr:spPr>
        <a:xfrm>
          <a:off x="18467017" y="10249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20501</xdr:rowOff>
    </xdr:from>
    <xdr:to>
      <xdr:col>116</xdr:col>
      <xdr:colOff>63500</xdr:colOff>
      <xdr:row>77</xdr:row>
      <xdr:rowOff>23092</xdr:rowOff>
    </xdr:to>
    <xdr:cxnSp macro="">
      <xdr:nvCxnSpPr>
        <xdr:cNvPr id="849" name="直線コネクタ 848"/>
        <xdr:cNvCxnSpPr/>
      </xdr:nvCxnSpPr>
      <xdr:spPr>
        <a:xfrm>
          <a:off x="21323300" y="13222151"/>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20501</xdr:rowOff>
    </xdr:from>
    <xdr:to>
      <xdr:col>111</xdr:col>
      <xdr:colOff>177800</xdr:colOff>
      <xdr:row>77</xdr:row>
      <xdr:rowOff>62477</xdr:rowOff>
    </xdr:to>
    <xdr:cxnSp macro="">
      <xdr:nvCxnSpPr>
        <xdr:cNvPr id="852" name="直線コネクタ 851"/>
        <xdr:cNvCxnSpPr/>
      </xdr:nvCxnSpPr>
      <xdr:spPr>
        <a:xfrm flipV="1">
          <a:off x="20434300" y="13222151"/>
          <a:ext cx="889000" cy="4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62477</xdr:rowOff>
    </xdr:from>
    <xdr:to>
      <xdr:col>107</xdr:col>
      <xdr:colOff>50800</xdr:colOff>
      <xdr:row>77</xdr:row>
      <xdr:rowOff>133942</xdr:rowOff>
    </xdr:to>
    <xdr:cxnSp macro="">
      <xdr:nvCxnSpPr>
        <xdr:cNvPr id="855" name="直線コネクタ 854"/>
        <xdr:cNvCxnSpPr/>
      </xdr:nvCxnSpPr>
      <xdr:spPr>
        <a:xfrm flipV="1">
          <a:off x="19545300" y="13264127"/>
          <a:ext cx="889000" cy="7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133942</xdr:rowOff>
    </xdr:from>
    <xdr:to>
      <xdr:col>102</xdr:col>
      <xdr:colOff>114300</xdr:colOff>
      <xdr:row>77</xdr:row>
      <xdr:rowOff>134660</xdr:rowOff>
    </xdr:to>
    <xdr:cxnSp macro="">
      <xdr:nvCxnSpPr>
        <xdr:cNvPr id="858" name="直線コネクタ 857"/>
        <xdr:cNvCxnSpPr/>
      </xdr:nvCxnSpPr>
      <xdr:spPr>
        <a:xfrm flipV="1">
          <a:off x="18656300" y="13335592"/>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143742</xdr:rowOff>
    </xdr:from>
    <xdr:to>
      <xdr:col>116</xdr:col>
      <xdr:colOff>114300</xdr:colOff>
      <xdr:row>77</xdr:row>
      <xdr:rowOff>73892</xdr:rowOff>
    </xdr:to>
    <xdr:sp macro="" textlink="">
      <xdr:nvSpPr>
        <xdr:cNvPr id="868" name="楕円 867"/>
        <xdr:cNvSpPr/>
      </xdr:nvSpPr>
      <xdr:spPr>
        <a:xfrm>
          <a:off x="22110700" y="131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122169</xdr:rowOff>
    </xdr:from>
    <xdr:ext cx="534377" cy="259045"/>
    <xdr:sp macro="" textlink="">
      <xdr:nvSpPr>
        <xdr:cNvPr id="869" name="繰出金該当値テキスト"/>
        <xdr:cNvSpPr txBox="1"/>
      </xdr:nvSpPr>
      <xdr:spPr>
        <a:xfrm>
          <a:off x="22212300" y="131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141151</xdr:rowOff>
    </xdr:from>
    <xdr:to>
      <xdr:col>112</xdr:col>
      <xdr:colOff>38100</xdr:colOff>
      <xdr:row>77</xdr:row>
      <xdr:rowOff>71301</xdr:rowOff>
    </xdr:to>
    <xdr:sp macro="" textlink="">
      <xdr:nvSpPr>
        <xdr:cNvPr id="870" name="楕円 869"/>
        <xdr:cNvSpPr/>
      </xdr:nvSpPr>
      <xdr:spPr>
        <a:xfrm>
          <a:off x="21272500" y="131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62428</xdr:rowOff>
    </xdr:from>
    <xdr:ext cx="534377" cy="259045"/>
    <xdr:sp macro="" textlink="">
      <xdr:nvSpPr>
        <xdr:cNvPr id="871" name="テキスト ボックス 870"/>
        <xdr:cNvSpPr txBox="1"/>
      </xdr:nvSpPr>
      <xdr:spPr>
        <a:xfrm>
          <a:off x="21056111" y="132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11677</xdr:rowOff>
    </xdr:from>
    <xdr:to>
      <xdr:col>107</xdr:col>
      <xdr:colOff>101600</xdr:colOff>
      <xdr:row>77</xdr:row>
      <xdr:rowOff>113277</xdr:rowOff>
    </xdr:to>
    <xdr:sp macro="" textlink="">
      <xdr:nvSpPr>
        <xdr:cNvPr id="872" name="楕円 871"/>
        <xdr:cNvSpPr/>
      </xdr:nvSpPr>
      <xdr:spPr>
        <a:xfrm>
          <a:off x="20383500" y="132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104404</xdr:rowOff>
    </xdr:from>
    <xdr:ext cx="534377" cy="259045"/>
    <xdr:sp macro="" textlink="">
      <xdr:nvSpPr>
        <xdr:cNvPr id="873" name="テキスト ボックス 872"/>
        <xdr:cNvSpPr txBox="1"/>
      </xdr:nvSpPr>
      <xdr:spPr>
        <a:xfrm>
          <a:off x="20167111" y="133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83142</xdr:rowOff>
    </xdr:from>
    <xdr:to>
      <xdr:col>102</xdr:col>
      <xdr:colOff>165100</xdr:colOff>
      <xdr:row>78</xdr:row>
      <xdr:rowOff>13292</xdr:rowOff>
    </xdr:to>
    <xdr:sp macro="" textlink="">
      <xdr:nvSpPr>
        <xdr:cNvPr id="874" name="楕円 873"/>
        <xdr:cNvSpPr/>
      </xdr:nvSpPr>
      <xdr:spPr>
        <a:xfrm>
          <a:off x="19494500" y="132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4419</xdr:rowOff>
    </xdr:from>
    <xdr:ext cx="534377" cy="259045"/>
    <xdr:sp macro="" textlink="">
      <xdr:nvSpPr>
        <xdr:cNvPr id="875" name="テキスト ボックス 874"/>
        <xdr:cNvSpPr txBox="1"/>
      </xdr:nvSpPr>
      <xdr:spPr>
        <a:xfrm>
          <a:off x="19278111" y="133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83860</xdr:rowOff>
    </xdr:from>
    <xdr:to>
      <xdr:col>98</xdr:col>
      <xdr:colOff>38100</xdr:colOff>
      <xdr:row>78</xdr:row>
      <xdr:rowOff>14010</xdr:rowOff>
    </xdr:to>
    <xdr:sp macro="" textlink="">
      <xdr:nvSpPr>
        <xdr:cNvPr id="876" name="楕円 875"/>
        <xdr:cNvSpPr/>
      </xdr:nvSpPr>
      <xdr:spPr>
        <a:xfrm>
          <a:off x="18605500" y="132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5137</xdr:rowOff>
    </xdr:from>
    <xdr:ext cx="534377" cy="259045"/>
    <xdr:sp macro="" textlink="">
      <xdr:nvSpPr>
        <xdr:cNvPr id="877" name="テキスト ボックス 876"/>
        <xdr:cNvSpPr txBox="1"/>
      </xdr:nvSpPr>
      <xdr:spPr>
        <a:xfrm>
          <a:off x="18389111" y="133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については、全ての費目で類似団体より小さい。これは歳出総額が類似団体に比べ小さいことによる。そのような中、公債費については類似団体平均値に肉薄しているがこれは過去に行なった過剰な大規模事業の既発債の元利償還が未だに高い状況であるためである。今後も引き続き、借換債の発行や民間資金の繰上償還や新規事業の総点検により公債費の抑制を図る。</a:t>
          </a:r>
        </a:p>
        <a:p>
          <a:r>
            <a:rPr kumimoji="1" lang="ja-JP" altLang="en-US" sz="1300">
              <a:latin typeface="ＭＳ Ｐゴシック" panose="020B0600070205080204" pitchFamily="50" charset="-128"/>
              <a:ea typeface="ＭＳ Ｐゴシック" panose="020B0600070205080204" pitchFamily="50" charset="-128"/>
            </a:rPr>
            <a:t>　また、平均より低い数値なっているが「維持補修費」については、町民ホールや庁舎、学校等の公共施設の老朽化が進み、今後増加していく傾向であるため、公共施設等総合管理計画に基づき公共施設の集約や転用なども含めて維持補修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
6,710
25.79
3,465,140
3,408,756
38,011
2,239,719
3,648,066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14351</xdr:rowOff>
    </xdr:from>
    <xdr:to>
      <xdr:col>24</xdr:col>
      <xdr:colOff>63500</xdr:colOff>
      <xdr:row>37</xdr:row>
      <xdr:rowOff>19431</xdr:rowOff>
    </xdr:to>
    <xdr:cxnSp macro="">
      <xdr:nvCxnSpPr>
        <xdr:cNvPr id="61" name="直線コネクタ 60"/>
        <xdr:cNvCxnSpPr/>
      </xdr:nvCxnSpPr>
      <xdr:spPr>
        <a:xfrm flipV="1">
          <a:off x="3797300" y="6358001"/>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19431</xdr:rowOff>
    </xdr:from>
    <xdr:to>
      <xdr:col>19</xdr:col>
      <xdr:colOff>177800</xdr:colOff>
      <xdr:row>37</xdr:row>
      <xdr:rowOff>129286</xdr:rowOff>
    </xdr:to>
    <xdr:cxnSp macro="">
      <xdr:nvCxnSpPr>
        <xdr:cNvPr id="64" name="直線コネクタ 63"/>
        <xdr:cNvCxnSpPr/>
      </xdr:nvCxnSpPr>
      <xdr:spPr>
        <a:xfrm flipV="1">
          <a:off x="2908300" y="6363081"/>
          <a:ext cx="889000" cy="1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129286</xdr:rowOff>
    </xdr:from>
    <xdr:to>
      <xdr:col>15</xdr:col>
      <xdr:colOff>50800</xdr:colOff>
      <xdr:row>38</xdr:row>
      <xdr:rowOff>39751</xdr:rowOff>
    </xdr:to>
    <xdr:cxnSp macro="">
      <xdr:nvCxnSpPr>
        <xdr:cNvPr id="67" name="直線コネクタ 66"/>
        <xdr:cNvCxnSpPr/>
      </xdr:nvCxnSpPr>
      <xdr:spPr>
        <a:xfrm flipV="1">
          <a:off x="2019300" y="6472936"/>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26543</xdr:rowOff>
    </xdr:from>
    <xdr:to>
      <xdr:col>10</xdr:col>
      <xdr:colOff>114300</xdr:colOff>
      <xdr:row>38</xdr:row>
      <xdr:rowOff>39751</xdr:rowOff>
    </xdr:to>
    <xdr:cxnSp macro="">
      <xdr:nvCxnSpPr>
        <xdr:cNvPr id="70" name="直線コネクタ 69"/>
        <xdr:cNvCxnSpPr/>
      </xdr:nvCxnSpPr>
      <xdr:spPr>
        <a:xfrm>
          <a:off x="1130300" y="6370193"/>
          <a:ext cx="889000" cy="1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135001</xdr:rowOff>
    </xdr:from>
    <xdr:to>
      <xdr:col>24</xdr:col>
      <xdr:colOff>114300</xdr:colOff>
      <xdr:row>37</xdr:row>
      <xdr:rowOff>65151</xdr:rowOff>
    </xdr:to>
    <xdr:sp macro="" textlink="">
      <xdr:nvSpPr>
        <xdr:cNvPr id="80" name="楕円 79"/>
        <xdr:cNvSpPr/>
      </xdr:nvSpPr>
      <xdr:spPr>
        <a:xfrm>
          <a:off x="4584700" y="63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113428</xdr:rowOff>
    </xdr:from>
    <xdr:ext cx="469744" cy="259045"/>
    <xdr:sp macro="" textlink="">
      <xdr:nvSpPr>
        <xdr:cNvPr id="81" name="議会費該当値テキスト"/>
        <xdr:cNvSpPr txBox="1"/>
      </xdr:nvSpPr>
      <xdr:spPr>
        <a:xfrm>
          <a:off x="4686300" y="62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140081</xdr:rowOff>
    </xdr:from>
    <xdr:to>
      <xdr:col>20</xdr:col>
      <xdr:colOff>38100</xdr:colOff>
      <xdr:row>37</xdr:row>
      <xdr:rowOff>70231</xdr:rowOff>
    </xdr:to>
    <xdr:sp macro="" textlink="">
      <xdr:nvSpPr>
        <xdr:cNvPr id="82" name="楕円 81"/>
        <xdr:cNvSpPr/>
      </xdr:nvSpPr>
      <xdr:spPr>
        <a:xfrm>
          <a:off x="3746500" y="63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61358</xdr:rowOff>
    </xdr:from>
    <xdr:ext cx="469744" cy="259045"/>
    <xdr:sp macro="" textlink="">
      <xdr:nvSpPr>
        <xdr:cNvPr id="83" name="テキスト ボックス 82"/>
        <xdr:cNvSpPr txBox="1"/>
      </xdr:nvSpPr>
      <xdr:spPr>
        <a:xfrm>
          <a:off x="3562428" y="64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78486</xdr:rowOff>
    </xdr:from>
    <xdr:to>
      <xdr:col>15</xdr:col>
      <xdr:colOff>101600</xdr:colOff>
      <xdr:row>38</xdr:row>
      <xdr:rowOff>8636</xdr:rowOff>
    </xdr:to>
    <xdr:sp macro="" textlink="">
      <xdr:nvSpPr>
        <xdr:cNvPr id="84" name="楕円 83"/>
        <xdr:cNvSpPr/>
      </xdr:nvSpPr>
      <xdr:spPr>
        <a:xfrm>
          <a:off x="28575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171213</xdr:rowOff>
    </xdr:from>
    <xdr:ext cx="469744" cy="259045"/>
    <xdr:sp macro="" textlink="">
      <xdr:nvSpPr>
        <xdr:cNvPr id="85" name="テキスト ボックス 84"/>
        <xdr:cNvSpPr txBox="1"/>
      </xdr:nvSpPr>
      <xdr:spPr>
        <a:xfrm>
          <a:off x="2673428" y="651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160401</xdr:rowOff>
    </xdr:from>
    <xdr:to>
      <xdr:col>10</xdr:col>
      <xdr:colOff>165100</xdr:colOff>
      <xdr:row>38</xdr:row>
      <xdr:rowOff>90551</xdr:rowOff>
    </xdr:to>
    <xdr:sp macro="" textlink="">
      <xdr:nvSpPr>
        <xdr:cNvPr id="86" name="楕円 85"/>
        <xdr:cNvSpPr/>
      </xdr:nvSpPr>
      <xdr:spPr>
        <a:xfrm>
          <a:off x="1968500" y="65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81678</xdr:rowOff>
    </xdr:from>
    <xdr:ext cx="469744" cy="259045"/>
    <xdr:sp macro="" textlink="">
      <xdr:nvSpPr>
        <xdr:cNvPr id="87" name="テキスト ボックス 86"/>
        <xdr:cNvSpPr txBox="1"/>
      </xdr:nvSpPr>
      <xdr:spPr>
        <a:xfrm>
          <a:off x="1784428" y="659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147193</xdr:rowOff>
    </xdr:from>
    <xdr:to>
      <xdr:col>6</xdr:col>
      <xdr:colOff>38100</xdr:colOff>
      <xdr:row>37</xdr:row>
      <xdr:rowOff>77343</xdr:rowOff>
    </xdr:to>
    <xdr:sp macro="" textlink="">
      <xdr:nvSpPr>
        <xdr:cNvPr id="88" name="楕円 87"/>
        <xdr:cNvSpPr/>
      </xdr:nvSpPr>
      <xdr:spPr>
        <a:xfrm>
          <a:off x="1079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68470</xdr:rowOff>
    </xdr:from>
    <xdr:ext cx="469744" cy="259045"/>
    <xdr:sp macro="" textlink="">
      <xdr:nvSpPr>
        <xdr:cNvPr id="89" name="テキスト ボックス 88"/>
        <xdr:cNvSpPr txBox="1"/>
      </xdr:nvSpPr>
      <xdr:spPr>
        <a:xfrm>
          <a:off x="895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91444</xdr:rowOff>
    </xdr:from>
    <xdr:to>
      <xdr:col>24</xdr:col>
      <xdr:colOff>63500</xdr:colOff>
      <xdr:row>58</xdr:row>
      <xdr:rowOff>119724</xdr:rowOff>
    </xdr:to>
    <xdr:cxnSp macro="">
      <xdr:nvCxnSpPr>
        <xdr:cNvPr id="120" name="直線コネクタ 119"/>
        <xdr:cNvCxnSpPr/>
      </xdr:nvCxnSpPr>
      <xdr:spPr>
        <a:xfrm flipV="1">
          <a:off x="3797300" y="10035544"/>
          <a:ext cx="8382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119724</xdr:rowOff>
    </xdr:from>
    <xdr:to>
      <xdr:col>19</xdr:col>
      <xdr:colOff>177800</xdr:colOff>
      <xdr:row>58</xdr:row>
      <xdr:rowOff>120627</xdr:rowOff>
    </xdr:to>
    <xdr:cxnSp macro="">
      <xdr:nvCxnSpPr>
        <xdr:cNvPr id="123" name="直線コネクタ 122"/>
        <xdr:cNvCxnSpPr/>
      </xdr:nvCxnSpPr>
      <xdr:spPr>
        <a:xfrm flipV="1">
          <a:off x="2908300" y="10063824"/>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120627</xdr:rowOff>
    </xdr:from>
    <xdr:to>
      <xdr:col>15</xdr:col>
      <xdr:colOff>50800</xdr:colOff>
      <xdr:row>58</xdr:row>
      <xdr:rowOff>123615</xdr:rowOff>
    </xdr:to>
    <xdr:cxnSp macro="">
      <xdr:nvCxnSpPr>
        <xdr:cNvPr id="126" name="直線コネクタ 125"/>
        <xdr:cNvCxnSpPr/>
      </xdr:nvCxnSpPr>
      <xdr:spPr>
        <a:xfrm flipV="1">
          <a:off x="2019300" y="10064727"/>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81644</xdr:rowOff>
    </xdr:from>
    <xdr:to>
      <xdr:col>10</xdr:col>
      <xdr:colOff>114300</xdr:colOff>
      <xdr:row>58</xdr:row>
      <xdr:rowOff>123615</xdr:rowOff>
    </xdr:to>
    <xdr:cxnSp macro="">
      <xdr:nvCxnSpPr>
        <xdr:cNvPr id="129" name="直線コネクタ 128"/>
        <xdr:cNvCxnSpPr/>
      </xdr:nvCxnSpPr>
      <xdr:spPr>
        <a:xfrm>
          <a:off x="1130300" y="10025744"/>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40644</xdr:rowOff>
    </xdr:from>
    <xdr:to>
      <xdr:col>24</xdr:col>
      <xdr:colOff>114300</xdr:colOff>
      <xdr:row>58</xdr:row>
      <xdr:rowOff>142244</xdr:rowOff>
    </xdr:to>
    <xdr:sp macro="" textlink="">
      <xdr:nvSpPr>
        <xdr:cNvPr id="139" name="楕円 138"/>
        <xdr:cNvSpPr/>
      </xdr:nvSpPr>
      <xdr:spPr>
        <a:xfrm>
          <a:off x="4584700" y="99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127021</xdr:rowOff>
    </xdr:from>
    <xdr:ext cx="599010" cy="259045"/>
    <xdr:sp macro="" textlink="">
      <xdr:nvSpPr>
        <xdr:cNvPr id="140" name="総務費該当値テキスト"/>
        <xdr:cNvSpPr txBox="1"/>
      </xdr:nvSpPr>
      <xdr:spPr>
        <a:xfrm>
          <a:off x="4686300" y="989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68924</xdr:rowOff>
    </xdr:from>
    <xdr:to>
      <xdr:col>20</xdr:col>
      <xdr:colOff>38100</xdr:colOff>
      <xdr:row>58</xdr:row>
      <xdr:rowOff>170524</xdr:rowOff>
    </xdr:to>
    <xdr:sp macro="" textlink="">
      <xdr:nvSpPr>
        <xdr:cNvPr id="141" name="楕円 140"/>
        <xdr:cNvSpPr/>
      </xdr:nvSpPr>
      <xdr:spPr>
        <a:xfrm>
          <a:off x="3746500" y="100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161651</xdr:rowOff>
    </xdr:from>
    <xdr:ext cx="534377" cy="259045"/>
    <xdr:sp macro="" textlink="">
      <xdr:nvSpPr>
        <xdr:cNvPr id="142" name="テキスト ボックス 141"/>
        <xdr:cNvSpPr txBox="1"/>
      </xdr:nvSpPr>
      <xdr:spPr>
        <a:xfrm>
          <a:off x="3530111"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69827</xdr:rowOff>
    </xdr:from>
    <xdr:to>
      <xdr:col>15</xdr:col>
      <xdr:colOff>101600</xdr:colOff>
      <xdr:row>58</xdr:row>
      <xdr:rowOff>171427</xdr:rowOff>
    </xdr:to>
    <xdr:sp macro="" textlink="">
      <xdr:nvSpPr>
        <xdr:cNvPr id="143" name="楕円 142"/>
        <xdr:cNvSpPr/>
      </xdr:nvSpPr>
      <xdr:spPr>
        <a:xfrm>
          <a:off x="2857500" y="100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162554</xdr:rowOff>
    </xdr:from>
    <xdr:ext cx="534377" cy="259045"/>
    <xdr:sp macro="" textlink="">
      <xdr:nvSpPr>
        <xdr:cNvPr id="144" name="テキスト ボックス 143"/>
        <xdr:cNvSpPr txBox="1"/>
      </xdr:nvSpPr>
      <xdr:spPr>
        <a:xfrm>
          <a:off x="2641111" y="101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72815</xdr:rowOff>
    </xdr:from>
    <xdr:to>
      <xdr:col>10</xdr:col>
      <xdr:colOff>165100</xdr:colOff>
      <xdr:row>59</xdr:row>
      <xdr:rowOff>2965</xdr:rowOff>
    </xdr:to>
    <xdr:sp macro="" textlink="">
      <xdr:nvSpPr>
        <xdr:cNvPr id="145" name="楕円 144"/>
        <xdr:cNvSpPr/>
      </xdr:nvSpPr>
      <xdr:spPr>
        <a:xfrm>
          <a:off x="1968500" y="100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165542</xdr:rowOff>
    </xdr:from>
    <xdr:ext cx="534377" cy="259045"/>
    <xdr:sp macro="" textlink="">
      <xdr:nvSpPr>
        <xdr:cNvPr id="146" name="テキスト ボックス 145"/>
        <xdr:cNvSpPr txBox="1"/>
      </xdr:nvSpPr>
      <xdr:spPr>
        <a:xfrm>
          <a:off x="1752111" y="101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30844</xdr:rowOff>
    </xdr:from>
    <xdr:to>
      <xdr:col>6</xdr:col>
      <xdr:colOff>38100</xdr:colOff>
      <xdr:row>58</xdr:row>
      <xdr:rowOff>132444</xdr:rowOff>
    </xdr:to>
    <xdr:sp macro="" textlink="">
      <xdr:nvSpPr>
        <xdr:cNvPr id="147" name="楕円 146"/>
        <xdr:cNvSpPr/>
      </xdr:nvSpPr>
      <xdr:spPr>
        <a:xfrm>
          <a:off x="1079500" y="99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123571</xdr:rowOff>
    </xdr:from>
    <xdr:ext cx="599010" cy="259045"/>
    <xdr:sp macro="" textlink="">
      <xdr:nvSpPr>
        <xdr:cNvPr id="148" name="テキスト ボックス 147"/>
        <xdr:cNvSpPr txBox="1"/>
      </xdr:nvSpPr>
      <xdr:spPr>
        <a:xfrm>
          <a:off x="830795" y="1006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131660</xdr:rowOff>
    </xdr:from>
    <xdr:to>
      <xdr:col>24</xdr:col>
      <xdr:colOff>63500</xdr:colOff>
      <xdr:row>77</xdr:row>
      <xdr:rowOff>168983</xdr:rowOff>
    </xdr:to>
    <xdr:cxnSp macro="">
      <xdr:nvCxnSpPr>
        <xdr:cNvPr id="178" name="直線コネクタ 177"/>
        <xdr:cNvCxnSpPr/>
      </xdr:nvCxnSpPr>
      <xdr:spPr>
        <a:xfrm flipV="1">
          <a:off x="3797300" y="13333310"/>
          <a:ext cx="838200" cy="3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168983</xdr:rowOff>
    </xdr:from>
    <xdr:to>
      <xdr:col>19</xdr:col>
      <xdr:colOff>177800</xdr:colOff>
      <xdr:row>78</xdr:row>
      <xdr:rowOff>8545</xdr:rowOff>
    </xdr:to>
    <xdr:cxnSp macro="">
      <xdr:nvCxnSpPr>
        <xdr:cNvPr id="181" name="直線コネクタ 180"/>
        <xdr:cNvCxnSpPr/>
      </xdr:nvCxnSpPr>
      <xdr:spPr>
        <a:xfrm flipV="1">
          <a:off x="2908300" y="13370633"/>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6228</xdr:rowOff>
    </xdr:from>
    <xdr:to>
      <xdr:col>15</xdr:col>
      <xdr:colOff>50800</xdr:colOff>
      <xdr:row>78</xdr:row>
      <xdr:rowOff>8545</xdr:rowOff>
    </xdr:to>
    <xdr:cxnSp macro="">
      <xdr:nvCxnSpPr>
        <xdr:cNvPr id="184" name="直線コネクタ 183"/>
        <xdr:cNvCxnSpPr/>
      </xdr:nvCxnSpPr>
      <xdr:spPr>
        <a:xfrm>
          <a:off x="2019300" y="13379328"/>
          <a:ext cx="8890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6228</xdr:rowOff>
    </xdr:from>
    <xdr:to>
      <xdr:col>10</xdr:col>
      <xdr:colOff>114300</xdr:colOff>
      <xdr:row>78</xdr:row>
      <xdr:rowOff>18497</xdr:rowOff>
    </xdr:to>
    <xdr:cxnSp macro="">
      <xdr:nvCxnSpPr>
        <xdr:cNvPr id="187" name="直線コネクタ 186"/>
        <xdr:cNvCxnSpPr/>
      </xdr:nvCxnSpPr>
      <xdr:spPr>
        <a:xfrm flipV="1">
          <a:off x="1130300" y="13379328"/>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80860</xdr:rowOff>
    </xdr:from>
    <xdr:to>
      <xdr:col>24</xdr:col>
      <xdr:colOff>114300</xdr:colOff>
      <xdr:row>78</xdr:row>
      <xdr:rowOff>11010</xdr:rowOff>
    </xdr:to>
    <xdr:sp macro="" textlink="">
      <xdr:nvSpPr>
        <xdr:cNvPr id="197" name="楕円 196"/>
        <xdr:cNvSpPr/>
      </xdr:nvSpPr>
      <xdr:spPr>
        <a:xfrm>
          <a:off x="4584700" y="132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59287</xdr:rowOff>
    </xdr:from>
    <xdr:ext cx="599010" cy="259045"/>
    <xdr:sp macro="" textlink="">
      <xdr:nvSpPr>
        <xdr:cNvPr id="198" name="民生費該当値テキスト"/>
        <xdr:cNvSpPr txBox="1"/>
      </xdr:nvSpPr>
      <xdr:spPr>
        <a:xfrm>
          <a:off x="4686300" y="1326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118183</xdr:rowOff>
    </xdr:from>
    <xdr:to>
      <xdr:col>20</xdr:col>
      <xdr:colOff>38100</xdr:colOff>
      <xdr:row>78</xdr:row>
      <xdr:rowOff>48333</xdr:rowOff>
    </xdr:to>
    <xdr:sp macro="" textlink="">
      <xdr:nvSpPr>
        <xdr:cNvPr id="199" name="楕円 198"/>
        <xdr:cNvSpPr/>
      </xdr:nvSpPr>
      <xdr:spPr>
        <a:xfrm>
          <a:off x="3746500" y="133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39460</xdr:rowOff>
    </xdr:from>
    <xdr:ext cx="599010" cy="259045"/>
    <xdr:sp macro="" textlink="">
      <xdr:nvSpPr>
        <xdr:cNvPr id="200" name="テキスト ボックス 199"/>
        <xdr:cNvSpPr txBox="1"/>
      </xdr:nvSpPr>
      <xdr:spPr>
        <a:xfrm>
          <a:off x="3497795" y="1341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129195</xdr:rowOff>
    </xdr:from>
    <xdr:to>
      <xdr:col>15</xdr:col>
      <xdr:colOff>101600</xdr:colOff>
      <xdr:row>78</xdr:row>
      <xdr:rowOff>59345</xdr:rowOff>
    </xdr:to>
    <xdr:sp macro="" textlink="">
      <xdr:nvSpPr>
        <xdr:cNvPr id="201" name="楕円 200"/>
        <xdr:cNvSpPr/>
      </xdr:nvSpPr>
      <xdr:spPr>
        <a:xfrm>
          <a:off x="2857500" y="1333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50472</xdr:rowOff>
    </xdr:from>
    <xdr:ext cx="599010" cy="259045"/>
    <xdr:sp macro="" textlink="">
      <xdr:nvSpPr>
        <xdr:cNvPr id="202" name="テキスト ボックス 201"/>
        <xdr:cNvSpPr txBox="1"/>
      </xdr:nvSpPr>
      <xdr:spPr>
        <a:xfrm>
          <a:off x="2608795" y="1342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126878</xdr:rowOff>
    </xdr:from>
    <xdr:to>
      <xdr:col>10</xdr:col>
      <xdr:colOff>165100</xdr:colOff>
      <xdr:row>78</xdr:row>
      <xdr:rowOff>57028</xdr:rowOff>
    </xdr:to>
    <xdr:sp macro="" textlink="">
      <xdr:nvSpPr>
        <xdr:cNvPr id="203" name="楕円 202"/>
        <xdr:cNvSpPr/>
      </xdr:nvSpPr>
      <xdr:spPr>
        <a:xfrm>
          <a:off x="1968500" y="133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48155</xdr:rowOff>
    </xdr:from>
    <xdr:ext cx="599010" cy="259045"/>
    <xdr:sp macro="" textlink="">
      <xdr:nvSpPr>
        <xdr:cNvPr id="204" name="テキスト ボックス 203"/>
        <xdr:cNvSpPr txBox="1"/>
      </xdr:nvSpPr>
      <xdr:spPr>
        <a:xfrm>
          <a:off x="1719795" y="1342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139147</xdr:rowOff>
    </xdr:from>
    <xdr:to>
      <xdr:col>6</xdr:col>
      <xdr:colOff>38100</xdr:colOff>
      <xdr:row>78</xdr:row>
      <xdr:rowOff>69297</xdr:rowOff>
    </xdr:to>
    <xdr:sp macro="" textlink="">
      <xdr:nvSpPr>
        <xdr:cNvPr id="205" name="楕円 204"/>
        <xdr:cNvSpPr/>
      </xdr:nvSpPr>
      <xdr:spPr>
        <a:xfrm>
          <a:off x="1079500" y="133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60424</xdr:rowOff>
    </xdr:from>
    <xdr:ext cx="599010" cy="259045"/>
    <xdr:sp macro="" textlink="">
      <xdr:nvSpPr>
        <xdr:cNvPr id="206" name="テキスト ボックス 205"/>
        <xdr:cNvSpPr txBox="1"/>
      </xdr:nvSpPr>
      <xdr:spPr>
        <a:xfrm>
          <a:off x="830795" y="1343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161136</xdr:rowOff>
    </xdr:from>
    <xdr:to>
      <xdr:col>24</xdr:col>
      <xdr:colOff>63500</xdr:colOff>
      <xdr:row>98</xdr:row>
      <xdr:rowOff>163593</xdr:rowOff>
    </xdr:to>
    <xdr:cxnSp macro="">
      <xdr:nvCxnSpPr>
        <xdr:cNvPr id="235" name="直線コネクタ 234"/>
        <xdr:cNvCxnSpPr/>
      </xdr:nvCxnSpPr>
      <xdr:spPr>
        <a:xfrm>
          <a:off x="3797300" y="16963236"/>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161136</xdr:rowOff>
    </xdr:from>
    <xdr:to>
      <xdr:col>19</xdr:col>
      <xdr:colOff>177800</xdr:colOff>
      <xdr:row>98</xdr:row>
      <xdr:rowOff>161725</xdr:rowOff>
    </xdr:to>
    <xdr:cxnSp macro="">
      <xdr:nvCxnSpPr>
        <xdr:cNvPr id="238" name="直線コネクタ 237"/>
        <xdr:cNvCxnSpPr/>
      </xdr:nvCxnSpPr>
      <xdr:spPr>
        <a:xfrm flipV="1">
          <a:off x="2908300" y="16963236"/>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161013</xdr:rowOff>
    </xdr:from>
    <xdr:to>
      <xdr:col>15</xdr:col>
      <xdr:colOff>50800</xdr:colOff>
      <xdr:row>98</xdr:row>
      <xdr:rowOff>161725</xdr:rowOff>
    </xdr:to>
    <xdr:cxnSp macro="">
      <xdr:nvCxnSpPr>
        <xdr:cNvPr id="241" name="直線コネクタ 240"/>
        <xdr:cNvCxnSpPr/>
      </xdr:nvCxnSpPr>
      <xdr:spPr>
        <a:xfrm>
          <a:off x="2019300" y="16963113"/>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156234</xdr:rowOff>
    </xdr:from>
    <xdr:to>
      <xdr:col>10</xdr:col>
      <xdr:colOff>114300</xdr:colOff>
      <xdr:row>98</xdr:row>
      <xdr:rowOff>161013</xdr:rowOff>
    </xdr:to>
    <xdr:cxnSp macro="">
      <xdr:nvCxnSpPr>
        <xdr:cNvPr id="244" name="直線コネクタ 243"/>
        <xdr:cNvCxnSpPr/>
      </xdr:nvCxnSpPr>
      <xdr:spPr>
        <a:xfrm>
          <a:off x="1130300" y="16958334"/>
          <a:ext cx="889000" cy="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112793</xdr:rowOff>
    </xdr:from>
    <xdr:to>
      <xdr:col>24</xdr:col>
      <xdr:colOff>114300</xdr:colOff>
      <xdr:row>99</xdr:row>
      <xdr:rowOff>42943</xdr:rowOff>
    </xdr:to>
    <xdr:sp macro="" textlink="">
      <xdr:nvSpPr>
        <xdr:cNvPr id="254" name="楕円 253"/>
        <xdr:cNvSpPr/>
      </xdr:nvSpPr>
      <xdr:spPr>
        <a:xfrm>
          <a:off x="4584700" y="169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51849</xdr:rowOff>
    </xdr:from>
    <xdr:ext cx="534377" cy="259045"/>
    <xdr:sp macro="" textlink="">
      <xdr:nvSpPr>
        <xdr:cNvPr id="255" name="衛生費該当値テキスト"/>
        <xdr:cNvSpPr txBox="1"/>
      </xdr:nvSpPr>
      <xdr:spPr>
        <a:xfrm>
          <a:off x="4686300" y="168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110336</xdr:rowOff>
    </xdr:from>
    <xdr:to>
      <xdr:col>20</xdr:col>
      <xdr:colOff>38100</xdr:colOff>
      <xdr:row>99</xdr:row>
      <xdr:rowOff>40486</xdr:rowOff>
    </xdr:to>
    <xdr:sp macro="" textlink="">
      <xdr:nvSpPr>
        <xdr:cNvPr id="256" name="楕円 255"/>
        <xdr:cNvSpPr/>
      </xdr:nvSpPr>
      <xdr:spPr>
        <a:xfrm>
          <a:off x="3746500" y="169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31613</xdr:rowOff>
    </xdr:from>
    <xdr:ext cx="534377" cy="259045"/>
    <xdr:sp macro="" textlink="">
      <xdr:nvSpPr>
        <xdr:cNvPr id="257" name="テキスト ボックス 256"/>
        <xdr:cNvSpPr txBox="1"/>
      </xdr:nvSpPr>
      <xdr:spPr>
        <a:xfrm>
          <a:off x="3530111" y="1700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110925</xdr:rowOff>
    </xdr:from>
    <xdr:to>
      <xdr:col>15</xdr:col>
      <xdr:colOff>101600</xdr:colOff>
      <xdr:row>99</xdr:row>
      <xdr:rowOff>41075</xdr:rowOff>
    </xdr:to>
    <xdr:sp macro="" textlink="">
      <xdr:nvSpPr>
        <xdr:cNvPr id="258" name="楕円 257"/>
        <xdr:cNvSpPr/>
      </xdr:nvSpPr>
      <xdr:spPr>
        <a:xfrm>
          <a:off x="2857500" y="169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32202</xdr:rowOff>
    </xdr:from>
    <xdr:ext cx="534377" cy="259045"/>
    <xdr:sp macro="" textlink="">
      <xdr:nvSpPr>
        <xdr:cNvPr id="259" name="テキスト ボックス 258"/>
        <xdr:cNvSpPr txBox="1"/>
      </xdr:nvSpPr>
      <xdr:spPr>
        <a:xfrm>
          <a:off x="2641111" y="1700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110213</xdr:rowOff>
    </xdr:from>
    <xdr:to>
      <xdr:col>10</xdr:col>
      <xdr:colOff>165100</xdr:colOff>
      <xdr:row>99</xdr:row>
      <xdr:rowOff>40363</xdr:rowOff>
    </xdr:to>
    <xdr:sp macro="" textlink="">
      <xdr:nvSpPr>
        <xdr:cNvPr id="260" name="楕円 259"/>
        <xdr:cNvSpPr/>
      </xdr:nvSpPr>
      <xdr:spPr>
        <a:xfrm>
          <a:off x="1968500" y="1691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31490</xdr:rowOff>
    </xdr:from>
    <xdr:ext cx="534377" cy="259045"/>
    <xdr:sp macro="" textlink="">
      <xdr:nvSpPr>
        <xdr:cNvPr id="261" name="テキスト ボックス 260"/>
        <xdr:cNvSpPr txBox="1"/>
      </xdr:nvSpPr>
      <xdr:spPr>
        <a:xfrm>
          <a:off x="1752111" y="170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105434</xdr:rowOff>
    </xdr:from>
    <xdr:to>
      <xdr:col>6</xdr:col>
      <xdr:colOff>38100</xdr:colOff>
      <xdr:row>99</xdr:row>
      <xdr:rowOff>35584</xdr:rowOff>
    </xdr:to>
    <xdr:sp macro="" textlink="">
      <xdr:nvSpPr>
        <xdr:cNvPr id="262" name="楕円 261"/>
        <xdr:cNvSpPr/>
      </xdr:nvSpPr>
      <xdr:spPr>
        <a:xfrm>
          <a:off x="1079500" y="169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26711</xdr:rowOff>
    </xdr:from>
    <xdr:ext cx="534377" cy="259045"/>
    <xdr:sp macro="" textlink="">
      <xdr:nvSpPr>
        <xdr:cNvPr id="263" name="テキスト ボックス 262"/>
        <xdr:cNvSpPr txBox="1"/>
      </xdr:nvSpPr>
      <xdr:spPr>
        <a:xfrm>
          <a:off x="863111" y="1700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72760</xdr:rowOff>
    </xdr:from>
    <xdr:to>
      <xdr:col>55</xdr:col>
      <xdr:colOff>0</xdr:colOff>
      <xdr:row>57</xdr:row>
      <xdr:rowOff>124921</xdr:rowOff>
    </xdr:to>
    <xdr:cxnSp macro="">
      <xdr:nvCxnSpPr>
        <xdr:cNvPr id="345" name="直線コネクタ 344"/>
        <xdr:cNvCxnSpPr/>
      </xdr:nvCxnSpPr>
      <xdr:spPr>
        <a:xfrm>
          <a:off x="9639300" y="9845410"/>
          <a:ext cx="838200" cy="5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72760</xdr:rowOff>
    </xdr:from>
    <xdr:to>
      <xdr:col>50</xdr:col>
      <xdr:colOff>114300</xdr:colOff>
      <xdr:row>57</xdr:row>
      <xdr:rowOff>129967</xdr:rowOff>
    </xdr:to>
    <xdr:cxnSp macro="">
      <xdr:nvCxnSpPr>
        <xdr:cNvPr id="348" name="直線コネクタ 347"/>
        <xdr:cNvCxnSpPr/>
      </xdr:nvCxnSpPr>
      <xdr:spPr>
        <a:xfrm flipV="1">
          <a:off x="8750300" y="9845410"/>
          <a:ext cx="889000" cy="5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129967</xdr:rowOff>
    </xdr:from>
    <xdr:to>
      <xdr:col>45</xdr:col>
      <xdr:colOff>177800</xdr:colOff>
      <xdr:row>57</xdr:row>
      <xdr:rowOff>135168</xdr:rowOff>
    </xdr:to>
    <xdr:cxnSp macro="">
      <xdr:nvCxnSpPr>
        <xdr:cNvPr id="351" name="直線コネクタ 350"/>
        <xdr:cNvCxnSpPr/>
      </xdr:nvCxnSpPr>
      <xdr:spPr>
        <a:xfrm flipV="1">
          <a:off x="7861300" y="9902617"/>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135168</xdr:rowOff>
    </xdr:from>
    <xdr:to>
      <xdr:col>41</xdr:col>
      <xdr:colOff>50800</xdr:colOff>
      <xdr:row>57</xdr:row>
      <xdr:rowOff>138614</xdr:rowOff>
    </xdr:to>
    <xdr:cxnSp macro="">
      <xdr:nvCxnSpPr>
        <xdr:cNvPr id="354" name="直線コネクタ 353"/>
        <xdr:cNvCxnSpPr/>
      </xdr:nvCxnSpPr>
      <xdr:spPr>
        <a:xfrm flipV="1">
          <a:off x="6972300" y="9907818"/>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74121</xdr:rowOff>
    </xdr:from>
    <xdr:to>
      <xdr:col>55</xdr:col>
      <xdr:colOff>50800</xdr:colOff>
      <xdr:row>58</xdr:row>
      <xdr:rowOff>4271</xdr:rowOff>
    </xdr:to>
    <xdr:sp macro="" textlink="">
      <xdr:nvSpPr>
        <xdr:cNvPr id="364" name="楕円 363"/>
        <xdr:cNvSpPr/>
      </xdr:nvSpPr>
      <xdr:spPr>
        <a:xfrm>
          <a:off x="10426700" y="98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160498</xdr:rowOff>
    </xdr:from>
    <xdr:ext cx="534377" cy="259045"/>
    <xdr:sp macro="" textlink="">
      <xdr:nvSpPr>
        <xdr:cNvPr id="365" name="農林水産業費該当値テキスト"/>
        <xdr:cNvSpPr txBox="1"/>
      </xdr:nvSpPr>
      <xdr:spPr>
        <a:xfrm>
          <a:off x="10528300" y="976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21960</xdr:rowOff>
    </xdr:from>
    <xdr:to>
      <xdr:col>50</xdr:col>
      <xdr:colOff>165100</xdr:colOff>
      <xdr:row>57</xdr:row>
      <xdr:rowOff>123560</xdr:rowOff>
    </xdr:to>
    <xdr:sp macro="" textlink="">
      <xdr:nvSpPr>
        <xdr:cNvPr id="366" name="楕円 365"/>
        <xdr:cNvSpPr/>
      </xdr:nvSpPr>
      <xdr:spPr>
        <a:xfrm>
          <a:off x="9588500" y="97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114687</xdr:rowOff>
    </xdr:from>
    <xdr:ext cx="534377" cy="259045"/>
    <xdr:sp macro="" textlink="">
      <xdr:nvSpPr>
        <xdr:cNvPr id="367" name="テキスト ボックス 366"/>
        <xdr:cNvSpPr txBox="1"/>
      </xdr:nvSpPr>
      <xdr:spPr>
        <a:xfrm>
          <a:off x="9372111" y="98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79167</xdr:rowOff>
    </xdr:from>
    <xdr:to>
      <xdr:col>46</xdr:col>
      <xdr:colOff>38100</xdr:colOff>
      <xdr:row>58</xdr:row>
      <xdr:rowOff>9317</xdr:rowOff>
    </xdr:to>
    <xdr:sp macro="" textlink="">
      <xdr:nvSpPr>
        <xdr:cNvPr id="368" name="楕円 367"/>
        <xdr:cNvSpPr/>
      </xdr:nvSpPr>
      <xdr:spPr>
        <a:xfrm>
          <a:off x="8699500" y="98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444</xdr:rowOff>
    </xdr:from>
    <xdr:ext cx="534377" cy="259045"/>
    <xdr:sp macro="" textlink="">
      <xdr:nvSpPr>
        <xdr:cNvPr id="369" name="テキスト ボックス 368"/>
        <xdr:cNvSpPr txBox="1"/>
      </xdr:nvSpPr>
      <xdr:spPr>
        <a:xfrm>
          <a:off x="8483111" y="99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84368</xdr:rowOff>
    </xdr:from>
    <xdr:to>
      <xdr:col>41</xdr:col>
      <xdr:colOff>101600</xdr:colOff>
      <xdr:row>58</xdr:row>
      <xdr:rowOff>14518</xdr:rowOff>
    </xdr:to>
    <xdr:sp macro="" textlink="">
      <xdr:nvSpPr>
        <xdr:cNvPr id="370" name="楕円 369"/>
        <xdr:cNvSpPr/>
      </xdr:nvSpPr>
      <xdr:spPr>
        <a:xfrm>
          <a:off x="7810500" y="98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5645</xdr:rowOff>
    </xdr:from>
    <xdr:ext cx="534377" cy="259045"/>
    <xdr:sp macro="" textlink="">
      <xdr:nvSpPr>
        <xdr:cNvPr id="371" name="テキスト ボックス 370"/>
        <xdr:cNvSpPr txBox="1"/>
      </xdr:nvSpPr>
      <xdr:spPr>
        <a:xfrm>
          <a:off x="7594111" y="99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87814</xdr:rowOff>
    </xdr:from>
    <xdr:to>
      <xdr:col>36</xdr:col>
      <xdr:colOff>165100</xdr:colOff>
      <xdr:row>58</xdr:row>
      <xdr:rowOff>17964</xdr:rowOff>
    </xdr:to>
    <xdr:sp macro="" textlink="">
      <xdr:nvSpPr>
        <xdr:cNvPr id="372" name="楕円 371"/>
        <xdr:cNvSpPr/>
      </xdr:nvSpPr>
      <xdr:spPr>
        <a:xfrm>
          <a:off x="6921500" y="98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9091</xdr:rowOff>
    </xdr:from>
    <xdr:ext cx="534377" cy="259045"/>
    <xdr:sp macro="" textlink="">
      <xdr:nvSpPr>
        <xdr:cNvPr id="373" name="テキスト ボックス 372"/>
        <xdr:cNvSpPr txBox="1"/>
      </xdr:nvSpPr>
      <xdr:spPr>
        <a:xfrm>
          <a:off x="6705111" y="99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35931</xdr:rowOff>
    </xdr:from>
    <xdr:to>
      <xdr:col>55</xdr:col>
      <xdr:colOff>0</xdr:colOff>
      <xdr:row>79</xdr:row>
      <xdr:rowOff>40963</xdr:rowOff>
    </xdr:to>
    <xdr:cxnSp macro="">
      <xdr:nvCxnSpPr>
        <xdr:cNvPr id="402" name="直線コネクタ 401"/>
        <xdr:cNvCxnSpPr/>
      </xdr:nvCxnSpPr>
      <xdr:spPr>
        <a:xfrm flipV="1">
          <a:off x="9639300" y="13580481"/>
          <a:ext cx="8382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40963</xdr:rowOff>
    </xdr:from>
    <xdr:to>
      <xdr:col>50</xdr:col>
      <xdr:colOff>114300</xdr:colOff>
      <xdr:row>79</xdr:row>
      <xdr:rowOff>41309</xdr:rowOff>
    </xdr:to>
    <xdr:cxnSp macro="">
      <xdr:nvCxnSpPr>
        <xdr:cNvPr id="405" name="直線コネクタ 404"/>
        <xdr:cNvCxnSpPr/>
      </xdr:nvCxnSpPr>
      <xdr:spPr>
        <a:xfrm flipV="1">
          <a:off x="8750300" y="13585513"/>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41142</xdr:rowOff>
    </xdr:from>
    <xdr:to>
      <xdr:col>45</xdr:col>
      <xdr:colOff>177800</xdr:colOff>
      <xdr:row>79</xdr:row>
      <xdr:rowOff>41309</xdr:rowOff>
    </xdr:to>
    <xdr:cxnSp macro="">
      <xdr:nvCxnSpPr>
        <xdr:cNvPr id="408" name="直線コネクタ 407"/>
        <xdr:cNvCxnSpPr/>
      </xdr:nvCxnSpPr>
      <xdr:spPr>
        <a:xfrm>
          <a:off x="7861300" y="13585692"/>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40388</xdr:rowOff>
    </xdr:from>
    <xdr:to>
      <xdr:col>41</xdr:col>
      <xdr:colOff>50800</xdr:colOff>
      <xdr:row>79</xdr:row>
      <xdr:rowOff>41142</xdr:rowOff>
    </xdr:to>
    <xdr:cxnSp macro="">
      <xdr:nvCxnSpPr>
        <xdr:cNvPr id="411" name="直線コネクタ 410"/>
        <xdr:cNvCxnSpPr/>
      </xdr:nvCxnSpPr>
      <xdr:spPr>
        <a:xfrm>
          <a:off x="6972300" y="13584938"/>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156581</xdr:rowOff>
    </xdr:from>
    <xdr:to>
      <xdr:col>55</xdr:col>
      <xdr:colOff>50800</xdr:colOff>
      <xdr:row>79</xdr:row>
      <xdr:rowOff>86731</xdr:rowOff>
    </xdr:to>
    <xdr:sp macro="" textlink="">
      <xdr:nvSpPr>
        <xdr:cNvPr id="421" name="楕円 420"/>
        <xdr:cNvSpPr/>
      </xdr:nvSpPr>
      <xdr:spPr>
        <a:xfrm>
          <a:off x="10426700" y="135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161613</xdr:rowOff>
    </xdr:from>
    <xdr:to>
      <xdr:col>50</xdr:col>
      <xdr:colOff>165100</xdr:colOff>
      <xdr:row>79</xdr:row>
      <xdr:rowOff>91763</xdr:rowOff>
    </xdr:to>
    <xdr:sp macro="" textlink="">
      <xdr:nvSpPr>
        <xdr:cNvPr id="423" name="楕円 422"/>
        <xdr:cNvSpPr/>
      </xdr:nvSpPr>
      <xdr:spPr>
        <a:xfrm>
          <a:off x="9588500" y="135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82890</xdr:rowOff>
    </xdr:from>
    <xdr:ext cx="469744" cy="259045"/>
    <xdr:sp macro="" textlink="">
      <xdr:nvSpPr>
        <xdr:cNvPr id="424" name="テキスト ボックス 423"/>
        <xdr:cNvSpPr txBox="1"/>
      </xdr:nvSpPr>
      <xdr:spPr>
        <a:xfrm>
          <a:off x="9404428" y="136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161959</xdr:rowOff>
    </xdr:from>
    <xdr:to>
      <xdr:col>46</xdr:col>
      <xdr:colOff>38100</xdr:colOff>
      <xdr:row>79</xdr:row>
      <xdr:rowOff>92109</xdr:rowOff>
    </xdr:to>
    <xdr:sp macro="" textlink="">
      <xdr:nvSpPr>
        <xdr:cNvPr id="425" name="楕円 424"/>
        <xdr:cNvSpPr/>
      </xdr:nvSpPr>
      <xdr:spPr>
        <a:xfrm>
          <a:off x="8699500" y="135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83236</xdr:rowOff>
    </xdr:from>
    <xdr:ext cx="469744" cy="259045"/>
    <xdr:sp macro="" textlink="">
      <xdr:nvSpPr>
        <xdr:cNvPr id="426" name="テキスト ボックス 425"/>
        <xdr:cNvSpPr txBox="1"/>
      </xdr:nvSpPr>
      <xdr:spPr>
        <a:xfrm>
          <a:off x="8515428" y="13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161792</xdr:rowOff>
    </xdr:from>
    <xdr:to>
      <xdr:col>41</xdr:col>
      <xdr:colOff>101600</xdr:colOff>
      <xdr:row>79</xdr:row>
      <xdr:rowOff>91942</xdr:rowOff>
    </xdr:to>
    <xdr:sp macro="" textlink="">
      <xdr:nvSpPr>
        <xdr:cNvPr id="427" name="楕円 426"/>
        <xdr:cNvSpPr/>
      </xdr:nvSpPr>
      <xdr:spPr>
        <a:xfrm>
          <a:off x="7810500" y="135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83069</xdr:rowOff>
    </xdr:from>
    <xdr:ext cx="469744" cy="259045"/>
    <xdr:sp macro="" textlink="">
      <xdr:nvSpPr>
        <xdr:cNvPr id="428" name="テキスト ボックス 427"/>
        <xdr:cNvSpPr txBox="1"/>
      </xdr:nvSpPr>
      <xdr:spPr>
        <a:xfrm>
          <a:off x="7626428" y="1362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161038</xdr:rowOff>
    </xdr:from>
    <xdr:to>
      <xdr:col>36</xdr:col>
      <xdr:colOff>165100</xdr:colOff>
      <xdr:row>79</xdr:row>
      <xdr:rowOff>91188</xdr:rowOff>
    </xdr:to>
    <xdr:sp macro="" textlink="">
      <xdr:nvSpPr>
        <xdr:cNvPr id="429" name="楕円 428"/>
        <xdr:cNvSpPr/>
      </xdr:nvSpPr>
      <xdr:spPr>
        <a:xfrm>
          <a:off x="6921500" y="135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82315</xdr:rowOff>
    </xdr:from>
    <xdr:ext cx="469744" cy="259045"/>
    <xdr:sp macro="" textlink="">
      <xdr:nvSpPr>
        <xdr:cNvPr id="430" name="テキスト ボックス 429"/>
        <xdr:cNvSpPr txBox="1"/>
      </xdr:nvSpPr>
      <xdr:spPr>
        <a:xfrm>
          <a:off x="6737428" y="1362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101967</xdr:rowOff>
    </xdr:from>
    <xdr:to>
      <xdr:col>55</xdr:col>
      <xdr:colOff>0</xdr:colOff>
      <xdr:row>98</xdr:row>
      <xdr:rowOff>114723</xdr:rowOff>
    </xdr:to>
    <xdr:cxnSp macro="">
      <xdr:nvCxnSpPr>
        <xdr:cNvPr id="461" name="直線コネクタ 460"/>
        <xdr:cNvCxnSpPr/>
      </xdr:nvCxnSpPr>
      <xdr:spPr>
        <a:xfrm>
          <a:off x="9639300" y="16904067"/>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101967</xdr:rowOff>
    </xdr:from>
    <xdr:to>
      <xdr:col>50</xdr:col>
      <xdr:colOff>114300</xdr:colOff>
      <xdr:row>98</xdr:row>
      <xdr:rowOff>154543</xdr:rowOff>
    </xdr:to>
    <xdr:cxnSp macro="">
      <xdr:nvCxnSpPr>
        <xdr:cNvPr id="464" name="直線コネクタ 463"/>
        <xdr:cNvCxnSpPr/>
      </xdr:nvCxnSpPr>
      <xdr:spPr>
        <a:xfrm flipV="1">
          <a:off x="8750300" y="16904067"/>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154543</xdr:rowOff>
    </xdr:from>
    <xdr:to>
      <xdr:col>45</xdr:col>
      <xdr:colOff>177800</xdr:colOff>
      <xdr:row>98</xdr:row>
      <xdr:rowOff>156639</xdr:rowOff>
    </xdr:to>
    <xdr:cxnSp macro="">
      <xdr:nvCxnSpPr>
        <xdr:cNvPr id="467" name="直線コネクタ 466"/>
        <xdr:cNvCxnSpPr/>
      </xdr:nvCxnSpPr>
      <xdr:spPr>
        <a:xfrm flipV="1">
          <a:off x="7861300" y="1695664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156639</xdr:rowOff>
    </xdr:from>
    <xdr:to>
      <xdr:col>41</xdr:col>
      <xdr:colOff>50800</xdr:colOff>
      <xdr:row>99</xdr:row>
      <xdr:rowOff>529</xdr:rowOff>
    </xdr:to>
    <xdr:cxnSp macro="">
      <xdr:nvCxnSpPr>
        <xdr:cNvPr id="470" name="直線コネクタ 469"/>
        <xdr:cNvCxnSpPr/>
      </xdr:nvCxnSpPr>
      <xdr:spPr>
        <a:xfrm flipV="1">
          <a:off x="6972300" y="16958739"/>
          <a:ext cx="889000" cy="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63923</xdr:rowOff>
    </xdr:from>
    <xdr:to>
      <xdr:col>55</xdr:col>
      <xdr:colOff>50800</xdr:colOff>
      <xdr:row>98</xdr:row>
      <xdr:rowOff>165523</xdr:rowOff>
    </xdr:to>
    <xdr:sp macro="" textlink="">
      <xdr:nvSpPr>
        <xdr:cNvPr id="480" name="楕円 479"/>
        <xdr:cNvSpPr/>
      </xdr:nvSpPr>
      <xdr:spPr>
        <a:xfrm>
          <a:off x="10426700" y="168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150300</xdr:rowOff>
    </xdr:from>
    <xdr:ext cx="534377" cy="259045"/>
    <xdr:sp macro="" textlink="">
      <xdr:nvSpPr>
        <xdr:cNvPr id="481" name="土木費該当値テキスト"/>
        <xdr:cNvSpPr txBox="1"/>
      </xdr:nvSpPr>
      <xdr:spPr>
        <a:xfrm>
          <a:off x="10528300" y="1678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51167</xdr:rowOff>
    </xdr:from>
    <xdr:to>
      <xdr:col>50</xdr:col>
      <xdr:colOff>165100</xdr:colOff>
      <xdr:row>98</xdr:row>
      <xdr:rowOff>152767</xdr:rowOff>
    </xdr:to>
    <xdr:sp macro="" textlink="">
      <xdr:nvSpPr>
        <xdr:cNvPr id="482" name="楕円 481"/>
        <xdr:cNvSpPr/>
      </xdr:nvSpPr>
      <xdr:spPr>
        <a:xfrm>
          <a:off x="9588500" y="168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143894</xdr:rowOff>
    </xdr:from>
    <xdr:ext cx="534377" cy="259045"/>
    <xdr:sp macro="" textlink="">
      <xdr:nvSpPr>
        <xdr:cNvPr id="483" name="テキスト ボックス 482"/>
        <xdr:cNvSpPr txBox="1"/>
      </xdr:nvSpPr>
      <xdr:spPr>
        <a:xfrm>
          <a:off x="9372111" y="169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103743</xdr:rowOff>
    </xdr:from>
    <xdr:to>
      <xdr:col>46</xdr:col>
      <xdr:colOff>38100</xdr:colOff>
      <xdr:row>99</xdr:row>
      <xdr:rowOff>33893</xdr:rowOff>
    </xdr:to>
    <xdr:sp macro="" textlink="">
      <xdr:nvSpPr>
        <xdr:cNvPr id="484" name="楕円 483"/>
        <xdr:cNvSpPr/>
      </xdr:nvSpPr>
      <xdr:spPr>
        <a:xfrm>
          <a:off x="8699500" y="169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25020</xdr:rowOff>
    </xdr:from>
    <xdr:ext cx="534377" cy="259045"/>
    <xdr:sp macro="" textlink="">
      <xdr:nvSpPr>
        <xdr:cNvPr id="485" name="テキスト ボックス 484"/>
        <xdr:cNvSpPr txBox="1"/>
      </xdr:nvSpPr>
      <xdr:spPr>
        <a:xfrm>
          <a:off x="8483111" y="169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105839</xdr:rowOff>
    </xdr:from>
    <xdr:to>
      <xdr:col>41</xdr:col>
      <xdr:colOff>101600</xdr:colOff>
      <xdr:row>99</xdr:row>
      <xdr:rowOff>35989</xdr:rowOff>
    </xdr:to>
    <xdr:sp macro="" textlink="">
      <xdr:nvSpPr>
        <xdr:cNvPr id="486" name="楕円 485"/>
        <xdr:cNvSpPr/>
      </xdr:nvSpPr>
      <xdr:spPr>
        <a:xfrm>
          <a:off x="7810500" y="169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27116</xdr:rowOff>
    </xdr:from>
    <xdr:ext cx="534377" cy="259045"/>
    <xdr:sp macro="" textlink="">
      <xdr:nvSpPr>
        <xdr:cNvPr id="487" name="テキスト ボックス 486"/>
        <xdr:cNvSpPr txBox="1"/>
      </xdr:nvSpPr>
      <xdr:spPr>
        <a:xfrm>
          <a:off x="7594111" y="1700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121179</xdr:rowOff>
    </xdr:from>
    <xdr:to>
      <xdr:col>36</xdr:col>
      <xdr:colOff>165100</xdr:colOff>
      <xdr:row>99</xdr:row>
      <xdr:rowOff>51329</xdr:rowOff>
    </xdr:to>
    <xdr:sp macro="" textlink="">
      <xdr:nvSpPr>
        <xdr:cNvPr id="488" name="楕円 487"/>
        <xdr:cNvSpPr/>
      </xdr:nvSpPr>
      <xdr:spPr>
        <a:xfrm>
          <a:off x="6921500" y="169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42456</xdr:rowOff>
    </xdr:from>
    <xdr:ext cx="534377" cy="259045"/>
    <xdr:sp macro="" textlink="">
      <xdr:nvSpPr>
        <xdr:cNvPr id="489" name="テキスト ボックス 488"/>
        <xdr:cNvSpPr txBox="1"/>
      </xdr:nvSpPr>
      <xdr:spPr>
        <a:xfrm>
          <a:off x="6705111" y="170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3454</xdr:rowOff>
    </xdr:from>
    <xdr:to>
      <xdr:col>85</xdr:col>
      <xdr:colOff>127000</xdr:colOff>
      <xdr:row>39</xdr:row>
      <xdr:rowOff>4540</xdr:rowOff>
    </xdr:to>
    <xdr:cxnSp macro="">
      <xdr:nvCxnSpPr>
        <xdr:cNvPr id="519" name="直線コネクタ 518"/>
        <xdr:cNvCxnSpPr/>
      </xdr:nvCxnSpPr>
      <xdr:spPr>
        <a:xfrm flipV="1">
          <a:off x="15481300" y="6690004"/>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4540</xdr:rowOff>
    </xdr:from>
    <xdr:to>
      <xdr:col>81</xdr:col>
      <xdr:colOff>50800</xdr:colOff>
      <xdr:row>39</xdr:row>
      <xdr:rowOff>35116</xdr:rowOff>
    </xdr:to>
    <xdr:cxnSp macro="">
      <xdr:nvCxnSpPr>
        <xdr:cNvPr id="522" name="直線コネクタ 521"/>
        <xdr:cNvCxnSpPr/>
      </xdr:nvCxnSpPr>
      <xdr:spPr>
        <a:xfrm flipV="1">
          <a:off x="14592300" y="6691090"/>
          <a:ext cx="889000" cy="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21685</xdr:rowOff>
    </xdr:from>
    <xdr:to>
      <xdr:col>76</xdr:col>
      <xdr:colOff>114300</xdr:colOff>
      <xdr:row>39</xdr:row>
      <xdr:rowOff>35116</xdr:rowOff>
    </xdr:to>
    <xdr:cxnSp macro="">
      <xdr:nvCxnSpPr>
        <xdr:cNvPr id="525" name="直線コネクタ 524"/>
        <xdr:cNvCxnSpPr/>
      </xdr:nvCxnSpPr>
      <xdr:spPr>
        <a:xfrm>
          <a:off x="13703300" y="6708235"/>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79731</xdr:rowOff>
    </xdr:from>
    <xdr:to>
      <xdr:col>71</xdr:col>
      <xdr:colOff>177800</xdr:colOff>
      <xdr:row>39</xdr:row>
      <xdr:rowOff>21685</xdr:rowOff>
    </xdr:to>
    <xdr:cxnSp macro="">
      <xdr:nvCxnSpPr>
        <xdr:cNvPr id="528" name="直線コネクタ 527"/>
        <xdr:cNvCxnSpPr/>
      </xdr:nvCxnSpPr>
      <xdr:spPr>
        <a:xfrm>
          <a:off x="12814300" y="6251931"/>
          <a:ext cx="889000" cy="4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124104</xdr:rowOff>
    </xdr:from>
    <xdr:to>
      <xdr:col>85</xdr:col>
      <xdr:colOff>177800</xdr:colOff>
      <xdr:row>39</xdr:row>
      <xdr:rowOff>54254</xdr:rowOff>
    </xdr:to>
    <xdr:sp macro="" textlink="">
      <xdr:nvSpPr>
        <xdr:cNvPr id="538" name="楕円 537"/>
        <xdr:cNvSpPr/>
      </xdr:nvSpPr>
      <xdr:spPr>
        <a:xfrm>
          <a:off x="16268700" y="66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39031</xdr:rowOff>
    </xdr:from>
    <xdr:ext cx="534377" cy="259045"/>
    <xdr:sp macro="" textlink="">
      <xdr:nvSpPr>
        <xdr:cNvPr id="539" name="消防費該当値テキスト"/>
        <xdr:cNvSpPr txBox="1"/>
      </xdr:nvSpPr>
      <xdr:spPr>
        <a:xfrm>
          <a:off x="16370300" y="655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125190</xdr:rowOff>
    </xdr:from>
    <xdr:to>
      <xdr:col>81</xdr:col>
      <xdr:colOff>101600</xdr:colOff>
      <xdr:row>39</xdr:row>
      <xdr:rowOff>55340</xdr:rowOff>
    </xdr:to>
    <xdr:sp macro="" textlink="">
      <xdr:nvSpPr>
        <xdr:cNvPr id="540" name="楕円 539"/>
        <xdr:cNvSpPr/>
      </xdr:nvSpPr>
      <xdr:spPr>
        <a:xfrm>
          <a:off x="15430500" y="66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46467</xdr:rowOff>
    </xdr:from>
    <xdr:ext cx="534377" cy="259045"/>
    <xdr:sp macro="" textlink="">
      <xdr:nvSpPr>
        <xdr:cNvPr id="541" name="テキスト ボックス 540"/>
        <xdr:cNvSpPr txBox="1"/>
      </xdr:nvSpPr>
      <xdr:spPr>
        <a:xfrm>
          <a:off x="15214111" y="67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155766</xdr:rowOff>
    </xdr:from>
    <xdr:to>
      <xdr:col>76</xdr:col>
      <xdr:colOff>165100</xdr:colOff>
      <xdr:row>39</xdr:row>
      <xdr:rowOff>85916</xdr:rowOff>
    </xdr:to>
    <xdr:sp macro="" textlink="">
      <xdr:nvSpPr>
        <xdr:cNvPr id="542" name="楕円 541"/>
        <xdr:cNvSpPr/>
      </xdr:nvSpPr>
      <xdr:spPr>
        <a:xfrm>
          <a:off x="14541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77043</xdr:rowOff>
    </xdr:from>
    <xdr:ext cx="534377" cy="259045"/>
    <xdr:sp macro="" textlink="">
      <xdr:nvSpPr>
        <xdr:cNvPr id="543" name="テキスト ボックス 542"/>
        <xdr:cNvSpPr txBox="1"/>
      </xdr:nvSpPr>
      <xdr:spPr>
        <a:xfrm>
          <a:off x="14325111" y="67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142335</xdr:rowOff>
    </xdr:from>
    <xdr:to>
      <xdr:col>72</xdr:col>
      <xdr:colOff>38100</xdr:colOff>
      <xdr:row>39</xdr:row>
      <xdr:rowOff>72485</xdr:rowOff>
    </xdr:to>
    <xdr:sp macro="" textlink="">
      <xdr:nvSpPr>
        <xdr:cNvPr id="544" name="楕円 543"/>
        <xdr:cNvSpPr/>
      </xdr:nvSpPr>
      <xdr:spPr>
        <a:xfrm>
          <a:off x="13652500" y="66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63612</xdr:rowOff>
    </xdr:from>
    <xdr:ext cx="534377" cy="259045"/>
    <xdr:sp macro="" textlink="">
      <xdr:nvSpPr>
        <xdr:cNvPr id="545" name="テキスト ボックス 544"/>
        <xdr:cNvSpPr txBox="1"/>
      </xdr:nvSpPr>
      <xdr:spPr>
        <a:xfrm>
          <a:off x="13436111" y="67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28931</xdr:rowOff>
    </xdr:from>
    <xdr:to>
      <xdr:col>67</xdr:col>
      <xdr:colOff>101600</xdr:colOff>
      <xdr:row>36</xdr:row>
      <xdr:rowOff>130531</xdr:rowOff>
    </xdr:to>
    <xdr:sp macro="" textlink="">
      <xdr:nvSpPr>
        <xdr:cNvPr id="546" name="楕円 545"/>
        <xdr:cNvSpPr/>
      </xdr:nvSpPr>
      <xdr:spPr>
        <a:xfrm>
          <a:off x="12763500" y="62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147058</xdr:rowOff>
    </xdr:from>
    <xdr:ext cx="534377" cy="259045"/>
    <xdr:sp macro="" textlink="">
      <xdr:nvSpPr>
        <xdr:cNvPr id="547" name="テキスト ボックス 546"/>
        <xdr:cNvSpPr txBox="1"/>
      </xdr:nvSpPr>
      <xdr:spPr>
        <a:xfrm>
          <a:off x="12547111" y="597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145141</xdr:rowOff>
    </xdr:from>
    <xdr:to>
      <xdr:col>85</xdr:col>
      <xdr:colOff>127000</xdr:colOff>
      <xdr:row>57</xdr:row>
      <xdr:rowOff>163581</xdr:rowOff>
    </xdr:to>
    <xdr:cxnSp macro="">
      <xdr:nvCxnSpPr>
        <xdr:cNvPr id="576" name="直線コネクタ 575"/>
        <xdr:cNvCxnSpPr/>
      </xdr:nvCxnSpPr>
      <xdr:spPr>
        <a:xfrm flipV="1">
          <a:off x="15481300" y="9917791"/>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53838</xdr:rowOff>
    </xdr:from>
    <xdr:to>
      <xdr:col>81</xdr:col>
      <xdr:colOff>50800</xdr:colOff>
      <xdr:row>57</xdr:row>
      <xdr:rowOff>163581</xdr:rowOff>
    </xdr:to>
    <xdr:cxnSp macro="">
      <xdr:nvCxnSpPr>
        <xdr:cNvPr id="579" name="直線コネクタ 578"/>
        <xdr:cNvCxnSpPr/>
      </xdr:nvCxnSpPr>
      <xdr:spPr>
        <a:xfrm>
          <a:off x="14592300" y="9826488"/>
          <a:ext cx="889000" cy="10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53838</xdr:rowOff>
    </xdr:from>
    <xdr:to>
      <xdr:col>76</xdr:col>
      <xdr:colOff>114300</xdr:colOff>
      <xdr:row>57</xdr:row>
      <xdr:rowOff>135837</xdr:rowOff>
    </xdr:to>
    <xdr:cxnSp macro="">
      <xdr:nvCxnSpPr>
        <xdr:cNvPr id="582" name="直線コネクタ 581"/>
        <xdr:cNvCxnSpPr/>
      </xdr:nvCxnSpPr>
      <xdr:spPr>
        <a:xfrm flipV="1">
          <a:off x="13703300" y="9826488"/>
          <a:ext cx="889000" cy="8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135837</xdr:rowOff>
    </xdr:from>
    <xdr:to>
      <xdr:col>71</xdr:col>
      <xdr:colOff>177800</xdr:colOff>
      <xdr:row>58</xdr:row>
      <xdr:rowOff>14206</xdr:rowOff>
    </xdr:to>
    <xdr:cxnSp macro="">
      <xdr:nvCxnSpPr>
        <xdr:cNvPr id="585" name="直線コネクタ 584"/>
        <xdr:cNvCxnSpPr/>
      </xdr:nvCxnSpPr>
      <xdr:spPr>
        <a:xfrm flipV="1">
          <a:off x="12814300" y="9908487"/>
          <a:ext cx="889000" cy="4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94341</xdr:rowOff>
    </xdr:from>
    <xdr:to>
      <xdr:col>85</xdr:col>
      <xdr:colOff>177800</xdr:colOff>
      <xdr:row>58</xdr:row>
      <xdr:rowOff>24491</xdr:rowOff>
    </xdr:to>
    <xdr:sp macro="" textlink="">
      <xdr:nvSpPr>
        <xdr:cNvPr id="595" name="楕円 594"/>
        <xdr:cNvSpPr/>
      </xdr:nvSpPr>
      <xdr:spPr>
        <a:xfrm>
          <a:off x="16268700" y="98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9268</xdr:rowOff>
    </xdr:from>
    <xdr:ext cx="534377" cy="259045"/>
    <xdr:sp macro="" textlink="">
      <xdr:nvSpPr>
        <xdr:cNvPr id="596" name="教育費該当値テキスト"/>
        <xdr:cNvSpPr txBox="1"/>
      </xdr:nvSpPr>
      <xdr:spPr>
        <a:xfrm>
          <a:off x="16370300" y="97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112781</xdr:rowOff>
    </xdr:from>
    <xdr:to>
      <xdr:col>81</xdr:col>
      <xdr:colOff>101600</xdr:colOff>
      <xdr:row>58</xdr:row>
      <xdr:rowOff>42931</xdr:rowOff>
    </xdr:to>
    <xdr:sp macro="" textlink="">
      <xdr:nvSpPr>
        <xdr:cNvPr id="597" name="楕円 596"/>
        <xdr:cNvSpPr/>
      </xdr:nvSpPr>
      <xdr:spPr>
        <a:xfrm>
          <a:off x="15430500" y="98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34058</xdr:rowOff>
    </xdr:from>
    <xdr:ext cx="534377" cy="259045"/>
    <xdr:sp macro="" textlink="">
      <xdr:nvSpPr>
        <xdr:cNvPr id="598" name="テキスト ボックス 597"/>
        <xdr:cNvSpPr txBox="1"/>
      </xdr:nvSpPr>
      <xdr:spPr>
        <a:xfrm>
          <a:off x="15214111" y="99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3038</xdr:rowOff>
    </xdr:from>
    <xdr:to>
      <xdr:col>76</xdr:col>
      <xdr:colOff>165100</xdr:colOff>
      <xdr:row>57</xdr:row>
      <xdr:rowOff>104638</xdr:rowOff>
    </xdr:to>
    <xdr:sp macro="" textlink="">
      <xdr:nvSpPr>
        <xdr:cNvPr id="599" name="楕円 598"/>
        <xdr:cNvSpPr/>
      </xdr:nvSpPr>
      <xdr:spPr>
        <a:xfrm>
          <a:off x="14541500" y="97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121165</xdr:rowOff>
    </xdr:from>
    <xdr:ext cx="534377" cy="259045"/>
    <xdr:sp macro="" textlink="">
      <xdr:nvSpPr>
        <xdr:cNvPr id="600" name="テキスト ボックス 599"/>
        <xdr:cNvSpPr txBox="1"/>
      </xdr:nvSpPr>
      <xdr:spPr>
        <a:xfrm>
          <a:off x="14325111" y="955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85037</xdr:rowOff>
    </xdr:from>
    <xdr:to>
      <xdr:col>72</xdr:col>
      <xdr:colOff>38100</xdr:colOff>
      <xdr:row>58</xdr:row>
      <xdr:rowOff>15187</xdr:rowOff>
    </xdr:to>
    <xdr:sp macro="" textlink="">
      <xdr:nvSpPr>
        <xdr:cNvPr id="601" name="楕円 600"/>
        <xdr:cNvSpPr/>
      </xdr:nvSpPr>
      <xdr:spPr>
        <a:xfrm>
          <a:off x="13652500" y="98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6314</xdr:rowOff>
    </xdr:from>
    <xdr:ext cx="534377" cy="259045"/>
    <xdr:sp macro="" textlink="">
      <xdr:nvSpPr>
        <xdr:cNvPr id="602" name="テキスト ボックス 601"/>
        <xdr:cNvSpPr txBox="1"/>
      </xdr:nvSpPr>
      <xdr:spPr>
        <a:xfrm>
          <a:off x="13436111" y="995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134856</xdr:rowOff>
    </xdr:from>
    <xdr:to>
      <xdr:col>67</xdr:col>
      <xdr:colOff>101600</xdr:colOff>
      <xdr:row>58</xdr:row>
      <xdr:rowOff>65006</xdr:rowOff>
    </xdr:to>
    <xdr:sp macro="" textlink="">
      <xdr:nvSpPr>
        <xdr:cNvPr id="603" name="楕円 602"/>
        <xdr:cNvSpPr/>
      </xdr:nvSpPr>
      <xdr:spPr>
        <a:xfrm>
          <a:off x="12763500" y="99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56133</xdr:rowOff>
    </xdr:from>
    <xdr:ext cx="534377" cy="259045"/>
    <xdr:sp macro="" textlink="">
      <xdr:nvSpPr>
        <xdr:cNvPr id="604" name="テキスト ボックス 603"/>
        <xdr:cNvSpPr txBox="1"/>
      </xdr:nvSpPr>
      <xdr:spPr>
        <a:xfrm>
          <a:off x="12547111" y="100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101981</xdr:rowOff>
    </xdr:from>
    <xdr:to>
      <xdr:col>85</xdr:col>
      <xdr:colOff>127000</xdr:colOff>
      <xdr:row>79</xdr:row>
      <xdr:rowOff>44450</xdr:rowOff>
    </xdr:to>
    <xdr:cxnSp macro="">
      <xdr:nvCxnSpPr>
        <xdr:cNvPr id="633" name="直線コネクタ 632"/>
        <xdr:cNvCxnSpPr/>
      </xdr:nvCxnSpPr>
      <xdr:spPr>
        <a:xfrm>
          <a:off x="15481300" y="13475081"/>
          <a:ext cx="8382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98933</xdr:rowOff>
    </xdr:from>
    <xdr:to>
      <xdr:col>81</xdr:col>
      <xdr:colOff>50800</xdr:colOff>
      <xdr:row>78</xdr:row>
      <xdr:rowOff>101981</xdr:rowOff>
    </xdr:to>
    <xdr:cxnSp macro="">
      <xdr:nvCxnSpPr>
        <xdr:cNvPr id="636" name="直線コネクタ 635"/>
        <xdr:cNvCxnSpPr/>
      </xdr:nvCxnSpPr>
      <xdr:spPr>
        <a:xfrm>
          <a:off x="14592300" y="134720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98933</xdr:rowOff>
    </xdr:from>
    <xdr:to>
      <xdr:col>76</xdr:col>
      <xdr:colOff>114300</xdr:colOff>
      <xdr:row>79</xdr:row>
      <xdr:rowOff>33668</xdr:rowOff>
    </xdr:to>
    <xdr:cxnSp macro="">
      <xdr:nvCxnSpPr>
        <xdr:cNvPr id="639" name="直線コネクタ 638"/>
        <xdr:cNvCxnSpPr/>
      </xdr:nvCxnSpPr>
      <xdr:spPr>
        <a:xfrm flipV="1">
          <a:off x="13703300" y="13472033"/>
          <a:ext cx="889000" cy="1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33668</xdr:rowOff>
    </xdr:from>
    <xdr:to>
      <xdr:col>71</xdr:col>
      <xdr:colOff>177800</xdr:colOff>
      <xdr:row>79</xdr:row>
      <xdr:rowOff>44450</xdr:rowOff>
    </xdr:to>
    <xdr:cxnSp macro="">
      <xdr:nvCxnSpPr>
        <xdr:cNvPr id="642" name="直線コネクタ 641"/>
        <xdr:cNvCxnSpPr/>
      </xdr:nvCxnSpPr>
      <xdr:spPr>
        <a:xfrm flipV="1">
          <a:off x="12814300" y="13578218"/>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51181</xdr:rowOff>
    </xdr:from>
    <xdr:to>
      <xdr:col>81</xdr:col>
      <xdr:colOff>101600</xdr:colOff>
      <xdr:row>78</xdr:row>
      <xdr:rowOff>152781</xdr:rowOff>
    </xdr:to>
    <xdr:sp macro="" textlink="">
      <xdr:nvSpPr>
        <xdr:cNvPr id="654" name="楕円 653"/>
        <xdr:cNvSpPr/>
      </xdr:nvSpPr>
      <xdr:spPr>
        <a:xfrm>
          <a:off x="15430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143908</xdr:rowOff>
    </xdr:from>
    <xdr:ext cx="469744" cy="259045"/>
    <xdr:sp macro="" textlink="">
      <xdr:nvSpPr>
        <xdr:cNvPr id="655" name="テキスト ボックス 654"/>
        <xdr:cNvSpPr txBox="1"/>
      </xdr:nvSpPr>
      <xdr:spPr>
        <a:xfrm>
          <a:off x="15246428" y="135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48133</xdr:rowOff>
    </xdr:from>
    <xdr:to>
      <xdr:col>76</xdr:col>
      <xdr:colOff>165100</xdr:colOff>
      <xdr:row>78</xdr:row>
      <xdr:rowOff>149733</xdr:rowOff>
    </xdr:to>
    <xdr:sp macro="" textlink="">
      <xdr:nvSpPr>
        <xdr:cNvPr id="656" name="楕円 655"/>
        <xdr:cNvSpPr/>
      </xdr:nvSpPr>
      <xdr:spPr>
        <a:xfrm>
          <a:off x="14541500" y="134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140860</xdr:rowOff>
    </xdr:from>
    <xdr:ext cx="469744" cy="259045"/>
    <xdr:sp macro="" textlink="">
      <xdr:nvSpPr>
        <xdr:cNvPr id="657" name="テキスト ボックス 656"/>
        <xdr:cNvSpPr txBox="1"/>
      </xdr:nvSpPr>
      <xdr:spPr>
        <a:xfrm>
          <a:off x="14357428" y="135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154318</xdr:rowOff>
    </xdr:from>
    <xdr:to>
      <xdr:col>72</xdr:col>
      <xdr:colOff>38100</xdr:colOff>
      <xdr:row>79</xdr:row>
      <xdr:rowOff>84468</xdr:rowOff>
    </xdr:to>
    <xdr:sp macro="" textlink="">
      <xdr:nvSpPr>
        <xdr:cNvPr id="658" name="楕円 657"/>
        <xdr:cNvSpPr/>
      </xdr:nvSpPr>
      <xdr:spPr>
        <a:xfrm>
          <a:off x="13652500" y="135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75595</xdr:rowOff>
    </xdr:from>
    <xdr:ext cx="378565" cy="259045"/>
    <xdr:sp macro="" textlink="">
      <xdr:nvSpPr>
        <xdr:cNvPr id="659" name="テキスト ボックス 658"/>
        <xdr:cNvSpPr txBox="1"/>
      </xdr:nvSpPr>
      <xdr:spPr>
        <a:xfrm>
          <a:off x="13514017" y="1362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21089</xdr:rowOff>
    </xdr:from>
    <xdr:to>
      <xdr:col>85</xdr:col>
      <xdr:colOff>127000</xdr:colOff>
      <xdr:row>97</xdr:row>
      <xdr:rowOff>29634</xdr:rowOff>
    </xdr:to>
    <xdr:cxnSp macro="">
      <xdr:nvCxnSpPr>
        <xdr:cNvPr id="688" name="直線コネクタ 687"/>
        <xdr:cNvCxnSpPr/>
      </xdr:nvCxnSpPr>
      <xdr:spPr>
        <a:xfrm flipV="1">
          <a:off x="15481300" y="16651739"/>
          <a:ext cx="8382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29634</xdr:rowOff>
    </xdr:from>
    <xdr:to>
      <xdr:col>81</xdr:col>
      <xdr:colOff>50800</xdr:colOff>
      <xdr:row>97</xdr:row>
      <xdr:rowOff>35092</xdr:rowOff>
    </xdr:to>
    <xdr:cxnSp macro="">
      <xdr:nvCxnSpPr>
        <xdr:cNvPr id="691" name="直線コネクタ 690"/>
        <xdr:cNvCxnSpPr/>
      </xdr:nvCxnSpPr>
      <xdr:spPr>
        <a:xfrm flipV="1">
          <a:off x="14592300" y="16660284"/>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25611</xdr:rowOff>
    </xdr:from>
    <xdr:to>
      <xdr:col>76</xdr:col>
      <xdr:colOff>114300</xdr:colOff>
      <xdr:row>97</xdr:row>
      <xdr:rowOff>35092</xdr:rowOff>
    </xdr:to>
    <xdr:cxnSp macro="">
      <xdr:nvCxnSpPr>
        <xdr:cNvPr id="694" name="直線コネクタ 693"/>
        <xdr:cNvCxnSpPr/>
      </xdr:nvCxnSpPr>
      <xdr:spPr>
        <a:xfrm>
          <a:off x="13703300" y="16656261"/>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25611</xdr:rowOff>
    </xdr:from>
    <xdr:to>
      <xdr:col>71</xdr:col>
      <xdr:colOff>177800</xdr:colOff>
      <xdr:row>97</xdr:row>
      <xdr:rowOff>31696</xdr:rowOff>
    </xdr:to>
    <xdr:cxnSp macro="">
      <xdr:nvCxnSpPr>
        <xdr:cNvPr id="697" name="直線コネクタ 696"/>
        <xdr:cNvCxnSpPr/>
      </xdr:nvCxnSpPr>
      <xdr:spPr>
        <a:xfrm flipV="1">
          <a:off x="12814300" y="16656261"/>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141739</xdr:rowOff>
    </xdr:from>
    <xdr:to>
      <xdr:col>85</xdr:col>
      <xdr:colOff>177800</xdr:colOff>
      <xdr:row>97</xdr:row>
      <xdr:rowOff>71889</xdr:rowOff>
    </xdr:to>
    <xdr:sp macro="" textlink="">
      <xdr:nvSpPr>
        <xdr:cNvPr id="707" name="楕円 706"/>
        <xdr:cNvSpPr/>
      </xdr:nvSpPr>
      <xdr:spPr>
        <a:xfrm>
          <a:off x="16268700" y="166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120166</xdr:rowOff>
    </xdr:from>
    <xdr:ext cx="534377" cy="259045"/>
    <xdr:sp macro="" textlink="">
      <xdr:nvSpPr>
        <xdr:cNvPr id="708" name="公債費該当値テキスト"/>
        <xdr:cNvSpPr txBox="1"/>
      </xdr:nvSpPr>
      <xdr:spPr>
        <a:xfrm>
          <a:off x="16370300" y="1657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150284</xdr:rowOff>
    </xdr:from>
    <xdr:to>
      <xdr:col>81</xdr:col>
      <xdr:colOff>101600</xdr:colOff>
      <xdr:row>97</xdr:row>
      <xdr:rowOff>80434</xdr:rowOff>
    </xdr:to>
    <xdr:sp macro="" textlink="">
      <xdr:nvSpPr>
        <xdr:cNvPr id="709" name="楕円 708"/>
        <xdr:cNvSpPr/>
      </xdr:nvSpPr>
      <xdr:spPr>
        <a:xfrm>
          <a:off x="15430500" y="166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71561</xdr:rowOff>
    </xdr:from>
    <xdr:ext cx="534377" cy="259045"/>
    <xdr:sp macro="" textlink="">
      <xdr:nvSpPr>
        <xdr:cNvPr id="710" name="テキスト ボックス 709"/>
        <xdr:cNvSpPr txBox="1"/>
      </xdr:nvSpPr>
      <xdr:spPr>
        <a:xfrm>
          <a:off x="15214111" y="167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155742</xdr:rowOff>
    </xdr:from>
    <xdr:to>
      <xdr:col>76</xdr:col>
      <xdr:colOff>165100</xdr:colOff>
      <xdr:row>97</xdr:row>
      <xdr:rowOff>85892</xdr:rowOff>
    </xdr:to>
    <xdr:sp macro="" textlink="">
      <xdr:nvSpPr>
        <xdr:cNvPr id="711" name="楕円 710"/>
        <xdr:cNvSpPr/>
      </xdr:nvSpPr>
      <xdr:spPr>
        <a:xfrm>
          <a:off x="14541500" y="166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77019</xdr:rowOff>
    </xdr:from>
    <xdr:ext cx="534377" cy="259045"/>
    <xdr:sp macro="" textlink="">
      <xdr:nvSpPr>
        <xdr:cNvPr id="712" name="テキスト ボックス 711"/>
        <xdr:cNvSpPr txBox="1"/>
      </xdr:nvSpPr>
      <xdr:spPr>
        <a:xfrm>
          <a:off x="14325111" y="167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146261</xdr:rowOff>
    </xdr:from>
    <xdr:to>
      <xdr:col>72</xdr:col>
      <xdr:colOff>38100</xdr:colOff>
      <xdr:row>97</xdr:row>
      <xdr:rowOff>76411</xdr:rowOff>
    </xdr:to>
    <xdr:sp macro="" textlink="">
      <xdr:nvSpPr>
        <xdr:cNvPr id="713" name="楕円 712"/>
        <xdr:cNvSpPr/>
      </xdr:nvSpPr>
      <xdr:spPr>
        <a:xfrm>
          <a:off x="13652500" y="166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67538</xdr:rowOff>
    </xdr:from>
    <xdr:ext cx="534377" cy="259045"/>
    <xdr:sp macro="" textlink="">
      <xdr:nvSpPr>
        <xdr:cNvPr id="714" name="テキスト ボックス 713"/>
        <xdr:cNvSpPr txBox="1"/>
      </xdr:nvSpPr>
      <xdr:spPr>
        <a:xfrm>
          <a:off x="13436111" y="166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152346</xdr:rowOff>
    </xdr:from>
    <xdr:to>
      <xdr:col>67</xdr:col>
      <xdr:colOff>101600</xdr:colOff>
      <xdr:row>97</xdr:row>
      <xdr:rowOff>82496</xdr:rowOff>
    </xdr:to>
    <xdr:sp macro="" textlink="">
      <xdr:nvSpPr>
        <xdr:cNvPr id="715" name="楕円 714"/>
        <xdr:cNvSpPr/>
      </xdr:nvSpPr>
      <xdr:spPr>
        <a:xfrm>
          <a:off x="12763500" y="166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73623</xdr:rowOff>
    </xdr:from>
    <xdr:ext cx="534377" cy="259045"/>
    <xdr:sp macro="" textlink="">
      <xdr:nvSpPr>
        <xdr:cNvPr id="716" name="テキスト ボックス 715"/>
        <xdr:cNvSpPr txBox="1"/>
      </xdr:nvSpPr>
      <xdr:spPr>
        <a:xfrm>
          <a:off x="12547111" y="167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目的別の住民一人当たりのコストについては、全ての費目で類似団体より小さい。これは歳出総額が類似団体に比べ小さいことによる。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ような中、公債費については類似団体平均値に肉薄しているがこれは過去に行なった過剰な大規模事業の既発債の元利償還が未だに高い状況であるためである。今後も引き続き、借換債の発行や民間資金の繰上償還や新規事業の総点検により公債費の抑制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平均より低い数値なっているが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民生費は扶助費の増加と共に増加傾向にある。資格審査等の適正化や各種手当への見直しを進めていくことで、財政を圧迫する上昇傾向に歯止めをかけるよう努める。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近年、実質収支額は黒字で推移している、しかし平成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に実質単年度収支が赤字となった。これは新給食センター建設事業など新規事業の増加によるものである。今後は新規事業を精査抑制しながら、さらに財政調整基金や減債基金に積立を実施し、適正な財政運営を行えるよう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当町では、特別会計及び公営企業会計は円滑な運営とその経理の適正を図るため繰出金を拠出しているため、黒字を計上している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ublic/Documents/&#36001;&#25919;&#20849;&#26377;/&#9733;&#35519;&#26619;&#22238;&#31572;&#24453;&#12385;&#9733;/R3.10.15%20&#12294;%20&#20196;&#21644;&#20803;&#24180;&#24230;&#36001;&#25919;&#29366;&#27841;&#36039;&#26009;&#38598;&#65288;&#20844;&#20250;&#35336;&#20998;&#65289;&#12398;&#20316;&#25104;&#21450;&#12403;&#25552;&#20986;&#12395;&#12388;&#12356;&#12390;&#65288;&#20381;&#38972;&#65289;/01%20&#22238;&#31572;/&#12304;&#36001;&#25919;&#29366;&#27841;&#36039;&#26009;&#38598;&#12305;_294012_&#39640;&#21462;&#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121</v>
          </cell>
          <cell r="CN51">
            <v>120.5</v>
          </cell>
          <cell r="CV51">
            <v>110.9</v>
          </cell>
        </row>
        <row r="53">
          <cell r="CF53">
            <v>67.599999999999994</v>
          </cell>
          <cell r="CN53">
            <v>68.099999999999994</v>
          </cell>
          <cell r="CV53">
            <v>64.099999999999994</v>
          </cell>
        </row>
        <row r="55">
          <cell r="AN55" t="str">
            <v>類似団体内平均値</v>
          </cell>
          <cell r="CF55">
            <v>23.4</v>
          </cell>
          <cell r="CN55">
            <v>7.7</v>
          </cell>
          <cell r="CV55">
            <v>3.2</v>
          </cell>
        </row>
        <row r="57">
          <cell r="CF57">
            <v>59.2</v>
          </cell>
          <cell r="CN57">
            <v>63.4</v>
          </cell>
          <cell r="CV57">
            <v>63.1</v>
          </cell>
        </row>
        <row r="72">
          <cell r="BP72" t="str">
            <v>H27</v>
          </cell>
          <cell r="BX72" t="str">
            <v>H28</v>
          </cell>
          <cell r="CF72" t="str">
            <v>H29</v>
          </cell>
          <cell r="CN72" t="str">
            <v>H30</v>
          </cell>
          <cell r="CV72" t="str">
            <v>R01</v>
          </cell>
        </row>
        <row r="73">
          <cell r="AN73" t="str">
            <v>当該団体値</v>
          </cell>
          <cell r="BP73">
            <v>116.4</v>
          </cell>
          <cell r="BX73">
            <v>113</v>
          </cell>
          <cell r="CF73">
            <v>121</v>
          </cell>
          <cell r="CN73">
            <v>120.5</v>
          </cell>
          <cell r="CV73">
            <v>110.9</v>
          </cell>
        </row>
        <row r="75">
          <cell r="BP75">
            <v>10.6</v>
          </cell>
          <cell r="BX75">
            <v>9.6999999999999993</v>
          </cell>
          <cell r="CF75">
            <v>8.8000000000000007</v>
          </cell>
          <cell r="CN75">
            <v>9.4</v>
          </cell>
          <cell r="CV75">
            <v>9.4</v>
          </cell>
        </row>
        <row r="77">
          <cell r="AN77" t="str">
            <v>類似団体内平均値</v>
          </cell>
          <cell r="BP77">
            <v>27</v>
          </cell>
          <cell r="BX77">
            <v>25.4</v>
          </cell>
          <cell r="CF77">
            <v>23.4</v>
          </cell>
          <cell r="CN77">
            <v>7.7</v>
          </cell>
          <cell r="CV77">
            <v>3.2</v>
          </cell>
        </row>
        <row r="79">
          <cell r="BP79">
            <v>8.6999999999999993</v>
          </cell>
          <cell r="BX79">
            <v>8.6</v>
          </cell>
          <cell r="CF79">
            <v>8.5</v>
          </cell>
          <cell r="CN79">
            <v>8.6</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3465140</v>
      </c>
      <c r="BO4" s="424"/>
      <c r="BP4" s="424"/>
      <c r="BQ4" s="424"/>
      <c r="BR4" s="424"/>
      <c r="BS4" s="424"/>
      <c r="BT4" s="424"/>
      <c r="BU4" s="425"/>
      <c r="BV4" s="423">
        <v>3581850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1.7</v>
      </c>
      <c r="CU4" s="608"/>
      <c r="CV4" s="608"/>
      <c r="CW4" s="608"/>
      <c r="CX4" s="608"/>
      <c r="CY4" s="608"/>
      <c r="CZ4" s="608"/>
      <c r="DA4" s="609"/>
      <c r="DB4" s="607">
        <v>7.6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3408756</v>
      </c>
      <c r="BO5" s="429"/>
      <c r="BP5" s="429"/>
      <c r="BQ5" s="429"/>
      <c r="BR5" s="429"/>
      <c r="BS5" s="429"/>
      <c r="BT5" s="429"/>
      <c r="BU5" s="430"/>
      <c r="BV5" s="428">
        <v>3374932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96</v>
      </c>
      <c r="CU5" s="399"/>
      <c r="CV5" s="399"/>
      <c r="CW5" s="399"/>
      <c r="CX5" s="399"/>
      <c r="CY5" s="399"/>
      <c r="CZ5" s="399"/>
      <c r="DA5" s="400"/>
      <c r="DB5" s="398">
        <v>93.6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56384</v>
      </c>
      <c r="BO6" s="429"/>
      <c r="BP6" s="429"/>
      <c r="BQ6" s="429"/>
      <c r="BR6" s="429"/>
      <c r="BS6" s="429"/>
      <c r="BT6" s="429"/>
      <c r="BU6" s="430"/>
      <c r="BV6" s="428">
        <v>206918</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99.5</v>
      </c>
      <c r="CU6" s="582"/>
      <c r="CV6" s="582"/>
      <c r="CW6" s="582"/>
      <c r="CX6" s="582"/>
      <c r="CY6" s="582"/>
      <c r="CZ6" s="582"/>
      <c r="DA6" s="583"/>
      <c r="DB6" s="581">
        <v>98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18373</v>
      </c>
      <c r="BO7" s="429"/>
      <c r="BP7" s="429"/>
      <c r="BQ7" s="429"/>
      <c r="BR7" s="429"/>
      <c r="BS7" s="429"/>
      <c r="BT7" s="429"/>
      <c r="BU7" s="430"/>
      <c r="BV7" s="428">
        <v>37927</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2239719</v>
      </c>
      <c r="CU7" s="429"/>
      <c r="CV7" s="429"/>
      <c r="CW7" s="429"/>
      <c r="CX7" s="429"/>
      <c r="CY7" s="429"/>
      <c r="CZ7" s="429"/>
      <c r="DA7" s="430"/>
      <c r="DB7" s="428">
        <v>2236209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38011</v>
      </c>
      <c r="BO8" s="429"/>
      <c r="BP8" s="429"/>
      <c r="BQ8" s="429"/>
      <c r="BR8" s="429"/>
      <c r="BS8" s="429"/>
      <c r="BT8" s="429"/>
      <c r="BU8" s="430"/>
      <c r="BV8" s="428">
        <v>168991</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0.33</v>
      </c>
      <c r="CU8" s="542"/>
      <c r="CV8" s="542"/>
      <c r="CW8" s="542"/>
      <c r="CX8" s="542"/>
      <c r="CY8" s="542"/>
      <c r="CZ8" s="542"/>
      <c r="DA8" s="543"/>
      <c r="DB8" s="541">
        <v>0.33</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7195</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-130980</v>
      </c>
      <c r="BO9" s="429"/>
      <c r="BP9" s="429"/>
      <c r="BQ9" s="429"/>
      <c r="BR9" s="429"/>
      <c r="BS9" s="429"/>
      <c r="BT9" s="429"/>
      <c r="BU9" s="430"/>
      <c r="BV9" s="428">
        <v>-83913</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15.4</v>
      </c>
      <c r="CU9" s="399"/>
      <c r="CV9" s="399"/>
      <c r="CW9" s="399"/>
      <c r="CX9" s="399"/>
      <c r="CY9" s="399"/>
      <c r="CZ9" s="399"/>
      <c r="DA9" s="400"/>
      <c r="DB9" s="398">
        <v>14.3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7657</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84536</v>
      </c>
      <c r="BO10" s="429"/>
      <c r="BP10" s="429"/>
      <c r="BQ10" s="429"/>
      <c r="BR10" s="429"/>
      <c r="BS10" s="429"/>
      <c r="BT10" s="429"/>
      <c r="BU10" s="430"/>
      <c r="BV10" s="428">
        <v>4540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13203</v>
      </c>
      <c r="BO11" s="429"/>
      <c r="BP11" s="429"/>
      <c r="BQ11" s="429"/>
      <c r="BR11" s="429"/>
      <c r="BS11" s="429"/>
      <c r="BT11" s="429"/>
      <c r="BU11" s="430"/>
      <c r="BV11" s="428">
        <v>7300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6722</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782</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6710</v>
      </c>
      <c r="S13" s="532"/>
      <c r="T13" s="532"/>
      <c r="U13" s="532"/>
      <c r="V13" s="533"/>
      <c r="W13" s="519" t="s">
        <v>140</v>
      </c>
      <c r="X13" s="441"/>
      <c r="Y13" s="441"/>
      <c r="Z13" s="441"/>
      <c r="AA13" s="441"/>
      <c r="AB13" s="442"/>
      <c r="AC13" s="404">
        <v>120</v>
      </c>
      <c r="AD13" s="405"/>
      <c r="AE13" s="405"/>
      <c r="AF13" s="405"/>
      <c r="AG13" s="406"/>
      <c r="AH13" s="404">
        <v>116</v>
      </c>
      <c r="AI13" s="405"/>
      <c r="AJ13" s="405"/>
      <c r="AK13" s="405"/>
      <c r="AL13" s="407"/>
      <c r="AM13" s="497" t="s">
        <v>141</v>
      </c>
      <c r="AN13" s="402"/>
      <c r="AO13" s="402"/>
      <c r="AP13" s="402"/>
      <c r="AQ13" s="402"/>
      <c r="AR13" s="402"/>
      <c r="AS13" s="402"/>
      <c r="AT13" s="403"/>
      <c r="AU13" s="485" t="s">
        <v>108</v>
      </c>
      <c r="AV13" s="486"/>
      <c r="AW13" s="486"/>
      <c r="AX13" s="486"/>
      <c r="AY13" s="408" t="s">
        <v>142</v>
      </c>
      <c r="AZ13" s="409"/>
      <c r="BA13" s="409"/>
      <c r="BB13" s="409"/>
      <c r="BC13" s="409"/>
      <c r="BD13" s="409"/>
      <c r="BE13" s="409"/>
      <c r="BF13" s="409"/>
      <c r="BG13" s="409"/>
      <c r="BH13" s="409"/>
      <c r="BI13" s="409"/>
      <c r="BJ13" s="409"/>
      <c r="BK13" s="409"/>
      <c r="BL13" s="409"/>
      <c r="BM13" s="410"/>
      <c r="BN13" s="428">
        <v>-33241</v>
      </c>
      <c r="BO13" s="429"/>
      <c r="BP13" s="429"/>
      <c r="BQ13" s="429"/>
      <c r="BR13" s="429"/>
      <c r="BS13" s="429"/>
      <c r="BT13" s="429"/>
      <c r="BU13" s="430"/>
      <c r="BV13" s="428">
        <v>-72855</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9.4</v>
      </c>
      <c r="CU13" s="399"/>
      <c r="CV13" s="399"/>
      <c r="CW13" s="399"/>
      <c r="CX13" s="399"/>
      <c r="CY13" s="399"/>
      <c r="CZ13" s="399"/>
      <c r="DA13" s="400"/>
      <c r="DB13" s="398">
        <v>9.4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6799</v>
      </c>
      <c r="S14" s="532"/>
      <c r="T14" s="532"/>
      <c r="U14" s="532"/>
      <c r="V14" s="533"/>
      <c r="W14" s="534"/>
      <c r="X14" s="444"/>
      <c r="Y14" s="444"/>
      <c r="Z14" s="444"/>
      <c r="AA14" s="444"/>
      <c r="AB14" s="445"/>
      <c r="AC14" s="524">
        <v>4.3</v>
      </c>
      <c r="AD14" s="525"/>
      <c r="AE14" s="525"/>
      <c r="AF14" s="525"/>
      <c r="AG14" s="526"/>
      <c r="AH14" s="524">
        <v>3.9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110.9</v>
      </c>
      <c r="CU14" s="536"/>
      <c r="CV14" s="536"/>
      <c r="CW14" s="536"/>
      <c r="CX14" s="536"/>
      <c r="CY14" s="536"/>
      <c r="CZ14" s="536"/>
      <c r="DA14" s="537"/>
      <c r="DB14" s="535">
        <v>120.5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139</v>
      </c>
      <c r="N15" s="529"/>
      <c r="O15" s="529"/>
      <c r="P15" s="529"/>
      <c r="Q15" s="530"/>
      <c r="R15" s="531">
        <v>6785</v>
      </c>
      <c r="S15" s="532"/>
      <c r="T15" s="532"/>
      <c r="U15" s="532"/>
      <c r="V15" s="533"/>
      <c r="W15" s="519" t="s">
        <v>146</v>
      </c>
      <c r="X15" s="441"/>
      <c r="Y15" s="441"/>
      <c r="Z15" s="441"/>
      <c r="AA15" s="441"/>
      <c r="AB15" s="442"/>
      <c r="AC15" s="404">
        <v>741</v>
      </c>
      <c r="AD15" s="405"/>
      <c r="AE15" s="405"/>
      <c r="AF15" s="405"/>
      <c r="AG15" s="406"/>
      <c r="AH15" s="404">
        <v>806</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656895</v>
      </c>
      <c r="BO15" s="424"/>
      <c r="BP15" s="424"/>
      <c r="BQ15" s="424"/>
      <c r="BR15" s="424"/>
      <c r="BS15" s="424"/>
      <c r="BT15" s="424"/>
      <c r="BU15" s="425"/>
      <c r="BV15" s="423">
        <v>647284</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26.3</v>
      </c>
      <c r="AD16" s="525"/>
      <c r="AE16" s="525"/>
      <c r="AF16" s="525"/>
      <c r="AG16" s="526"/>
      <c r="AH16" s="524">
        <v>27.2</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1986822</v>
      </c>
      <c r="BO16" s="429"/>
      <c r="BP16" s="429"/>
      <c r="BQ16" s="429"/>
      <c r="BR16" s="429"/>
      <c r="BS16" s="429"/>
      <c r="BT16" s="429"/>
      <c r="BU16" s="430"/>
      <c r="BV16" s="428">
        <v>1979350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1954</v>
      </c>
      <c r="AD17" s="405"/>
      <c r="AE17" s="405"/>
      <c r="AF17" s="405"/>
      <c r="AG17" s="406"/>
      <c r="AH17" s="404">
        <v>2036</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832891</v>
      </c>
      <c r="BO17" s="429"/>
      <c r="BP17" s="429"/>
      <c r="BQ17" s="429"/>
      <c r="BR17" s="429"/>
      <c r="BS17" s="429"/>
      <c r="BT17" s="429"/>
      <c r="BU17" s="430"/>
      <c r="BV17" s="428">
        <v>818693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25.79</v>
      </c>
      <c r="M18" s="493"/>
      <c r="N18" s="493"/>
      <c r="O18" s="493"/>
      <c r="P18" s="493"/>
      <c r="Q18" s="493"/>
      <c r="R18" s="494"/>
      <c r="S18" s="494"/>
      <c r="T18" s="494"/>
      <c r="U18" s="494"/>
      <c r="V18" s="495"/>
      <c r="W18" s="509"/>
      <c r="X18" s="510"/>
      <c r="Y18" s="510"/>
      <c r="Z18" s="510"/>
      <c r="AA18" s="510"/>
      <c r="AB18" s="520"/>
      <c r="AC18" s="392">
        <v>69.400000000000006</v>
      </c>
      <c r="AD18" s="393"/>
      <c r="AE18" s="393"/>
      <c r="AF18" s="393"/>
      <c r="AG18" s="496"/>
      <c r="AH18" s="392">
        <v>68.8</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2171548</v>
      </c>
      <c r="BO18" s="429"/>
      <c r="BP18" s="429"/>
      <c r="BQ18" s="429"/>
      <c r="BR18" s="429"/>
      <c r="BS18" s="429"/>
      <c r="BT18" s="429"/>
      <c r="BU18" s="430"/>
      <c r="BV18" s="428">
        <v>2136662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279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2683713</v>
      </c>
      <c r="BO19" s="429"/>
      <c r="BP19" s="429"/>
      <c r="BQ19" s="429"/>
      <c r="BR19" s="429"/>
      <c r="BS19" s="429"/>
      <c r="BT19" s="429"/>
      <c r="BU19" s="430"/>
      <c r="BV19" s="428">
        <v>2802733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2396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3648066</v>
      </c>
      <c r="BO23" s="429"/>
      <c r="BP23" s="429"/>
      <c r="BQ23" s="429"/>
      <c r="BR23" s="429"/>
      <c r="BS23" s="429"/>
      <c r="BT23" s="429"/>
      <c r="BU23" s="430"/>
      <c r="BV23" s="428">
        <v>3820796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7600</v>
      </c>
      <c r="R24" s="405"/>
      <c r="S24" s="405"/>
      <c r="T24" s="405"/>
      <c r="U24" s="405"/>
      <c r="V24" s="406"/>
      <c r="W24" s="470"/>
      <c r="X24" s="461"/>
      <c r="Y24" s="462"/>
      <c r="Z24" s="401" t="s">
        <v>170</v>
      </c>
      <c r="AA24" s="402"/>
      <c r="AB24" s="402"/>
      <c r="AC24" s="402"/>
      <c r="AD24" s="402"/>
      <c r="AE24" s="402"/>
      <c r="AF24" s="402"/>
      <c r="AG24" s="403"/>
      <c r="AH24" s="404">
        <v>70</v>
      </c>
      <c r="AI24" s="405"/>
      <c r="AJ24" s="405"/>
      <c r="AK24" s="405"/>
      <c r="AL24" s="406"/>
      <c r="AM24" s="404">
        <v>220010</v>
      </c>
      <c r="AN24" s="405"/>
      <c r="AO24" s="405"/>
      <c r="AP24" s="405"/>
      <c r="AQ24" s="405"/>
      <c r="AR24" s="406"/>
      <c r="AS24" s="404">
        <v>3143</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2998899</v>
      </c>
      <c r="BO24" s="429"/>
      <c r="BP24" s="429"/>
      <c r="BQ24" s="429"/>
      <c r="BR24" s="429"/>
      <c r="BS24" s="429"/>
      <c r="BT24" s="429"/>
      <c r="BU24" s="430"/>
      <c r="BV24" s="428">
        <v>3152223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6460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128</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20000</v>
      </c>
      <c r="BO25" s="424"/>
      <c r="BP25" s="424"/>
      <c r="BQ25" s="424"/>
      <c r="BR25" s="424"/>
      <c r="BS25" s="424"/>
      <c r="BT25" s="424"/>
      <c r="BU25" s="425"/>
      <c r="BV25" s="423">
        <v>70732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5795</v>
      </c>
      <c r="R26" s="405"/>
      <c r="S26" s="405"/>
      <c r="T26" s="405"/>
      <c r="U26" s="405"/>
      <c r="V26" s="406"/>
      <c r="W26" s="470"/>
      <c r="X26" s="461"/>
      <c r="Y26" s="462"/>
      <c r="Z26" s="401" t="s">
        <v>177</v>
      </c>
      <c r="AA26" s="483"/>
      <c r="AB26" s="483"/>
      <c r="AC26" s="483"/>
      <c r="AD26" s="483"/>
      <c r="AE26" s="483"/>
      <c r="AF26" s="483"/>
      <c r="AG26" s="484"/>
      <c r="AH26" s="404">
        <v>6</v>
      </c>
      <c r="AI26" s="405"/>
      <c r="AJ26" s="405"/>
      <c r="AK26" s="405"/>
      <c r="AL26" s="406"/>
      <c r="AM26" s="404">
        <v>19866</v>
      </c>
      <c r="AN26" s="405"/>
      <c r="AO26" s="405"/>
      <c r="AP26" s="405"/>
      <c r="AQ26" s="405"/>
      <c r="AR26" s="406"/>
      <c r="AS26" s="404">
        <v>3311</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174</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3300</v>
      </c>
      <c r="R27" s="405"/>
      <c r="S27" s="405"/>
      <c r="T27" s="405"/>
      <c r="U27" s="405"/>
      <c r="V27" s="406"/>
      <c r="W27" s="470"/>
      <c r="X27" s="461"/>
      <c r="Y27" s="462"/>
      <c r="Z27" s="401" t="s">
        <v>180</v>
      </c>
      <c r="AA27" s="402"/>
      <c r="AB27" s="402"/>
      <c r="AC27" s="402"/>
      <c r="AD27" s="402"/>
      <c r="AE27" s="402"/>
      <c r="AF27" s="402"/>
      <c r="AG27" s="403"/>
      <c r="AH27" s="404">
        <v>7</v>
      </c>
      <c r="AI27" s="405"/>
      <c r="AJ27" s="405"/>
      <c r="AK27" s="405"/>
      <c r="AL27" s="406"/>
      <c r="AM27" s="404">
        <v>25466</v>
      </c>
      <c r="AN27" s="405"/>
      <c r="AO27" s="405"/>
      <c r="AP27" s="405"/>
      <c r="AQ27" s="405"/>
      <c r="AR27" s="406"/>
      <c r="AS27" s="404">
        <v>3638</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82514</v>
      </c>
      <c r="BO27" s="432"/>
      <c r="BP27" s="432"/>
      <c r="BQ27" s="432"/>
      <c r="BR27" s="432"/>
      <c r="BS27" s="432"/>
      <c r="BT27" s="432"/>
      <c r="BU27" s="433"/>
      <c r="BV27" s="431">
        <v>82514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2800</v>
      </c>
      <c r="R28" s="405"/>
      <c r="S28" s="405"/>
      <c r="T28" s="405"/>
      <c r="U28" s="405"/>
      <c r="V28" s="406"/>
      <c r="W28" s="470"/>
      <c r="X28" s="461"/>
      <c r="Y28" s="462"/>
      <c r="Z28" s="401" t="s">
        <v>183</v>
      </c>
      <c r="AA28" s="402"/>
      <c r="AB28" s="402"/>
      <c r="AC28" s="402"/>
      <c r="AD28" s="402"/>
      <c r="AE28" s="402"/>
      <c r="AF28" s="402"/>
      <c r="AG28" s="403"/>
      <c r="AH28" s="404" t="s">
        <v>174</v>
      </c>
      <c r="AI28" s="405"/>
      <c r="AJ28" s="405"/>
      <c r="AK28" s="405"/>
      <c r="AL28" s="406"/>
      <c r="AM28" s="404" t="s">
        <v>129</v>
      </c>
      <c r="AN28" s="405"/>
      <c r="AO28" s="405"/>
      <c r="AP28" s="405"/>
      <c r="AQ28" s="405"/>
      <c r="AR28" s="406"/>
      <c r="AS28" s="404" t="s">
        <v>174</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484594</v>
      </c>
      <c r="BO28" s="424"/>
      <c r="BP28" s="424"/>
      <c r="BQ28" s="424"/>
      <c r="BR28" s="424"/>
      <c r="BS28" s="424"/>
      <c r="BT28" s="424"/>
      <c r="BU28" s="425"/>
      <c r="BV28" s="423">
        <v>400058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6</v>
      </c>
      <c r="M29" s="405"/>
      <c r="N29" s="405"/>
      <c r="O29" s="405"/>
      <c r="P29" s="406"/>
      <c r="Q29" s="404">
        <v>2550</v>
      </c>
      <c r="R29" s="405"/>
      <c r="S29" s="405"/>
      <c r="T29" s="405"/>
      <c r="U29" s="405"/>
      <c r="V29" s="406"/>
      <c r="W29" s="471"/>
      <c r="X29" s="472"/>
      <c r="Y29" s="473"/>
      <c r="Z29" s="401" t="s">
        <v>186</v>
      </c>
      <c r="AA29" s="402"/>
      <c r="AB29" s="402"/>
      <c r="AC29" s="402"/>
      <c r="AD29" s="402"/>
      <c r="AE29" s="402"/>
      <c r="AF29" s="402"/>
      <c r="AG29" s="403"/>
      <c r="AH29" s="404">
        <v>77</v>
      </c>
      <c r="AI29" s="405"/>
      <c r="AJ29" s="405"/>
      <c r="AK29" s="405"/>
      <c r="AL29" s="406"/>
      <c r="AM29" s="404">
        <v>245476</v>
      </c>
      <c r="AN29" s="405"/>
      <c r="AO29" s="405"/>
      <c r="AP29" s="405"/>
      <c r="AQ29" s="405"/>
      <c r="AR29" s="406"/>
      <c r="AS29" s="404">
        <v>3188</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10205</v>
      </c>
      <c r="BO29" s="429"/>
      <c r="BP29" s="429"/>
      <c r="BQ29" s="429"/>
      <c r="BR29" s="429"/>
      <c r="BS29" s="429"/>
      <c r="BT29" s="429"/>
      <c r="BU29" s="430"/>
      <c r="BV29" s="428">
        <v>23559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104709</v>
      </c>
      <c r="BO30" s="432"/>
      <c r="BP30" s="432"/>
      <c r="BQ30" s="432"/>
      <c r="BR30" s="432"/>
      <c r="BS30" s="432"/>
      <c r="BT30" s="432"/>
      <c r="BU30" s="433"/>
      <c r="BV30" s="431">
        <v>77018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197</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奈良県市町村総合事務組合</v>
      </c>
      <c r="BZ34" s="386"/>
      <c r="CA34" s="386"/>
      <c r="CB34" s="386"/>
      <c r="CC34" s="386"/>
      <c r="CD34" s="386"/>
      <c r="CE34" s="386"/>
      <c r="CF34" s="386"/>
      <c r="CG34" s="386"/>
      <c r="CH34" s="386"/>
      <c r="CI34" s="386"/>
      <c r="CJ34" s="386"/>
      <c r="CK34" s="386"/>
      <c r="CL34" s="386"/>
      <c r="CM34" s="386"/>
      <c r="CN34" s="214"/>
      <c r="CO34" s="387">
        <f>IF(CQ34="","",MAX(C34:D43,U34:V43,AM34:AN43,BE34:BF43,BW34:BX43)+1)</f>
        <v>14</v>
      </c>
      <c r="CP34" s="387"/>
      <c r="CQ34" s="386" t="str">
        <f>IF('各会計、関係団体の財政状況及び健全化判断比率'!BS7="","",'各会計、関係団体の財政状況及び健全化判断比率'!BS7)</f>
        <v>高取町土地開発公社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学校給食特別会計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奈良県広域水質検査センター組合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飛鳥広域行政事務組合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奈良県住宅新築資金等貸付金回収管理組合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奈良県後期高齢者医療広域連合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奈良県広域消防組合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EZi4jxscRwtIYZEaMfkXCg3nT/IvwK3QRreS4BlAM7WjOPi4DoFnKsPDwwaiUw68miNbtCuv6MpLBUpb2oykWQ==" saltValue="uDc0MInNVFTJIKobs54e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0" t="s">
        <v>559</v>
      </c>
      <c r="D34" s="1210"/>
      <c r="E34" s="1211"/>
      <c r="F34" s="32">
        <v>13.48</v>
      </c>
      <c r="G34" s="33">
        <v>13.22</v>
      </c>
      <c r="H34" s="33">
        <v>13.44</v>
      </c>
      <c r="I34" s="33">
        <v>14.45</v>
      </c>
      <c r="J34" s="34">
        <v>14.11</v>
      </c>
      <c r="K34" s="22"/>
      <c r="L34" s="22"/>
      <c r="M34" s="22"/>
      <c r="N34" s="22"/>
      <c r="O34" s="22"/>
      <c r="P34" s="22"/>
    </row>
    <row r="35" spans="1:16" ht="39" customHeight="1" x14ac:dyDescent="0.15">
      <c r="A35" s="22"/>
      <c r="B35" s="35"/>
      <c r="C35" s="1204" t="s">
        <v>560</v>
      </c>
      <c r="D35" s="1205"/>
      <c r="E35" s="1206"/>
      <c r="F35" s="36">
        <v>2.69</v>
      </c>
      <c r="G35" s="37">
        <v>2.15</v>
      </c>
      <c r="H35" s="37">
        <v>1.2</v>
      </c>
      <c r="I35" s="37">
        <v>2.71</v>
      </c>
      <c r="J35" s="38">
        <v>2.77</v>
      </c>
      <c r="K35" s="22"/>
      <c r="L35" s="22"/>
      <c r="M35" s="22"/>
      <c r="N35" s="22"/>
      <c r="O35" s="22"/>
      <c r="P35" s="22"/>
    </row>
    <row r="36" spans="1:16" ht="39" customHeight="1" x14ac:dyDescent="0.15">
      <c r="A36" s="22"/>
      <c r="B36" s="35"/>
      <c r="C36" s="1204" t="s">
        <v>561</v>
      </c>
      <c r="D36" s="1205"/>
      <c r="E36" s="1206"/>
      <c r="F36" s="36">
        <v>14.26</v>
      </c>
      <c r="G36" s="37">
        <v>12.7</v>
      </c>
      <c r="H36" s="37">
        <v>11.17</v>
      </c>
      <c r="I36" s="37">
        <v>7.55</v>
      </c>
      <c r="J36" s="38">
        <v>1.69</v>
      </c>
      <c r="K36" s="22"/>
      <c r="L36" s="22"/>
      <c r="M36" s="22"/>
      <c r="N36" s="22"/>
      <c r="O36" s="22"/>
      <c r="P36" s="22"/>
    </row>
    <row r="37" spans="1:16" ht="39" customHeight="1" x14ac:dyDescent="0.15">
      <c r="A37" s="22"/>
      <c r="B37" s="35"/>
      <c r="C37" s="1204" t="s">
        <v>562</v>
      </c>
      <c r="D37" s="1205"/>
      <c r="E37" s="1206"/>
      <c r="F37" s="36">
        <v>0</v>
      </c>
      <c r="G37" s="37">
        <v>0</v>
      </c>
      <c r="H37" s="37">
        <v>0</v>
      </c>
      <c r="I37" s="37">
        <v>0</v>
      </c>
      <c r="J37" s="38">
        <v>0.23</v>
      </c>
      <c r="K37" s="22"/>
      <c r="L37" s="22"/>
      <c r="M37" s="22"/>
      <c r="N37" s="22"/>
      <c r="O37" s="22"/>
      <c r="P37" s="22"/>
    </row>
    <row r="38" spans="1:16" ht="39" customHeight="1" x14ac:dyDescent="0.15">
      <c r="A38" s="22"/>
      <c r="B38" s="35"/>
      <c r="C38" s="1204" t="s">
        <v>563</v>
      </c>
      <c r="D38" s="1205"/>
      <c r="E38" s="1206"/>
      <c r="F38" s="36">
        <v>0.21</v>
      </c>
      <c r="G38" s="37">
        <v>0.14000000000000001</v>
      </c>
      <c r="H38" s="37">
        <v>0.68</v>
      </c>
      <c r="I38" s="37">
        <v>0.7</v>
      </c>
      <c r="J38" s="38">
        <v>7.0000000000000007E-2</v>
      </c>
      <c r="K38" s="22"/>
      <c r="L38" s="22"/>
      <c r="M38" s="22"/>
      <c r="N38" s="22"/>
      <c r="O38" s="22"/>
      <c r="P38" s="22"/>
    </row>
    <row r="39" spans="1:16" ht="39" customHeight="1" x14ac:dyDescent="0.15">
      <c r="A39" s="22"/>
      <c r="B39" s="35"/>
      <c r="C39" s="1204" t="s">
        <v>564</v>
      </c>
      <c r="D39" s="1205"/>
      <c r="E39" s="1206"/>
      <c r="F39" s="36">
        <v>0.01</v>
      </c>
      <c r="G39" s="37">
        <v>0.01</v>
      </c>
      <c r="H39" s="37">
        <v>0.04</v>
      </c>
      <c r="I39" s="37">
        <v>0.03</v>
      </c>
      <c r="J39" s="38">
        <v>0.03</v>
      </c>
      <c r="K39" s="22"/>
      <c r="L39" s="22"/>
      <c r="M39" s="22"/>
      <c r="N39" s="22"/>
      <c r="O39" s="22"/>
      <c r="P39" s="22"/>
    </row>
    <row r="40" spans="1:16" ht="39" customHeight="1" x14ac:dyDescent="0.15">
      <c r="A40" s="22"/>
      <c r="B40" s="35"/>
      <c r="C40" s="1204" t="s">
        <v>565</v>
      </c>
      <c r="D40" s="1205"/>
      <c r="E40" s="1206"/>
      <c r="F40" s="36">
        <v>0.02</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566</v>
      </c>
      <c r="D42" s="1205"/>
      <c r="E42" s="1206"/>
      <c r="F42" s="36" t="s">
        <v>508</v>
      </c>
      <c r="G42" s="37" t="s">
        <v>508</v>
      </c>
      <c r="H42" s="37" t="s">
        <v>508</v>
      </c>
      <c r="I42" s="37" t="s">
        <v>508</v>
      </c>
      <c r="J42" s="38" t="s">
        <v>508</v>
      </c>
      <c r="K42" s="22"/>
      <c r="L42" s="22"/>
      <c r="M42" s="22"/>
      <c r="N42" s="22"/>
      <c r="O42" s="22"/>
      <c r="P42" s="22"/>
    </row>
    <row r="43" spans="1:16" ht="39" customHeight="1" thickBot="1" x14ac:dyDescent="0.2">
      <c r="A43" s="22"/>
      <c r="B43" s="40"/>
      <c r="C43" s="1207" t="s">
        <v>567</v>
      </c>
      <c r="D43" s="1208"/>
      <c r="E43" s="1209"/>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7VPkoD7i4Rl/WPPzmM0OwD+wMNvlQOyxnsHNxQwLdEDLpzxefvOdsKXLsA1zA64rHXlAe6DXDR/PA281fDpbA==" saltValue="eRM8nsfui6/Jw8uWO4/b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417</v>
      </c>
      <c r="L45" s="60">
        <v>425</v>
      </c>
      <c r="M45" s="60">
        <v>401</v>
      </c>
      <c r="N45" s="60">
        <v>402</v>
      </c>
      <c r="O45" s="61">
        <v>413</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508</v>
      </c>
      <c r="L46" s="64" t="s">
        <v>508</v>
      </c>
      <c r="M46" s="64" t="s">
        <v>508</v>
      </c>
      <c r="N46" s="64" t="s">
        <v>508</v>
      </c>
      <c r="O46" s="65" t="s">
        <v>508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508</v>
      </c>
      <c r="L47" s="64" t="s">
        <v>508</v>
      </c>
      <c r="M47" s="64" t="s">
        <v>508</v>
      </c>
      <c r="N47" s="64" t="s">
        <v>508</v>
      </c>
      <c r="O47" s="65" t="s">
        <v>508</v>
      </c>
      <c r="P47" s="48"/>
      <c r="Q47" s="48"/>
      <c r="R47" s="48"/>
      <c r="S47" s="48"/>
      <c r="T47" s="48"/>
      <c r="U47" s="48"/>
    </row>
    <row r="48" spans="1:21" ht="30.75" customHeight="1" x14ac:dyDescent="0.15">
      <c r="A48" s="48"/>
      <c r="B48" s="1232"/>
      <c r="C48" s="1233"/>
      <c r="D48" s="62"/>
      <c r="E48" s="1214" t="s">
        <v>15</v>
      </c>
      <c r="F48" s="1214"/>
      <c r="G48" s="1214"/>
      <c r="H48" s="1214"/>
      <c r="I48" s="1214"/>
      <c r="J48" s="1215"/>
      <c r="K48" s="63">
        <v>60</v>
      </c>
      <c r="L48" s="64">
        <v>61</v>
      </c>
      <c r="M48" s="64">
        <v>73</v>
      </c>
      <c r="N48" s="64">
        <v>80</v>
      </c>
      <c r="O48" s="65">
        <v>73</v>
      </c>
      <c r="P48" s="48"/>
      <c r="Q48" s="48"/>
      <c r="R48" s="48"/>
      <c r="S48" s="48"/>
      <c r="T48" s="48"/>
      <c r="U48" s="48"/>
    </row>
    <row r="49" spans="1:21" ht="30.75" customHeight="1" x14ac:dyDescent="0.15">
      <c r="A49" s="48"/>
      <c r="B49" s="1232"/>
      <c r="C49" s="1233"/>
      <c r="D49" s="62"/>
      <c r="E49" s="1214" t="s">
        <v>16</v>
      </c>
      <c r="F49" s="1214"/>
      <c r="G49" s="1214"/>
      <c r="H49" s="1214"/>
      <c r="I49" s="1214"/>
      <c r="J49" s="1215"/>
      <c r="K49" s="63">
        <v>27</v>
      </c>
      <c r="L49" s="64">
        <v>29</v>
      </c>
      <c r="M49" s="64">
        <v>31</v>
      </c>
      <c r="N49" s="64">
        <v>31</v>
      </c>
      <c r="O49" s="65">
        <v>13</v>
      </c>
      <c r="P49" s="48"/>
      <c r="Q49" s="48"/>
      <c r="R49" s="48"/>
      <c r="S49" s="48"/>
      <c r="T49" s="48"/>
      <c r="U49" s="48"/>
    </row>
    <row r="50" spans="1:21" ht="30.75" customHeight="1" x14ac:dyDescent="0.15">
      <c r="A50" s="48"/>
      <c r="B50" s="1232"/>
      <c r="C50" s="1233"/>
      <c r="D50" s="62"/>
      <c r="E50" s="1214" t="s">
        <v>17</v>
      </c>
      <c r="F50" s="1214"/>
      <c r="G50" s="1214"/>
      <c r="H50" s="1214"/>
      <c r="I50" s="1214"/>
      <c r="J50" s="1215"/>
      <c r="K50" s="63">
        <v>14</v>
      </c>
      <c r="L50" s="64">
        <v>13</v>
      </c>
      <c r="M50" s="64">
        <v>12</v>
      </c>
      <c r="N50" s="64">
        <v>11</v>
      </c>
      <c r="O50" s="65">
        <v>3</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508</v>
      </c>
      <c r="L51" s="64" t="s">
        <v>508</v>
      </c>
      <c r="M51" s="64">
        <v>0</v>
      </c>
      <c r="N51" s="64" t="s">
        <v>508</v>
      </c>
      <c r="O51" s="65" t="s">
        <v>508</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355</v>
      </c>
      <c r="L52" s="64">
        <v>340</v>
      </c>
      <c r="M52" s="64">
        <v>346</v>
      </c>
      <c r="N52" s="64">
        <v>331</v>
      </c>
      <c r="O52" s="65">
        <v>317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163</v>
      </c>
      <c r="L53" s="69">
        <v>188</v>
      </c>
      <c r="M53" s="69">
        <v>171</v>
      </c>
      <c r="N53" s="69">
        <v>193</v>
      </c>
      <c r="O53" s="70">
        <v>185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thBA2NNhSir5CQ+oKZUUbS5gxObf6fbcUbTTsBQfy7Val/A1yGeEC2dxNBWej1b62axsUHOpiosOvTAWgHPJw==" saltValue="Ix/BSwDyTsnemPoOsC+A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0" t="s">
        <v>30</v>
      </c>
      <c r="C41" s="1251"/>
      <c r="D41" s="102"/>
      <c r="E41" s="1252" t="s">
        <v>31</v>
      </c>
      <c r="F41" s="1252"/>
      <c r="G41" s="1252"/>
      <c r="H41" s="1253"/>
      <c r="I41" s="103">
        <v>4111</v>
      </c>
      <c r="J41" s="104">
        <v>3999</v>
      </c>
      <c r="K41" s="104">
        <v>3931</v>
      </c>
      <c r="L41" s="104">
        <v>3821</v>
      </c>
      <c r="M41" s="105">
        <v>3648</v>
      </c>
    </row>
    <row r="42" spans="2:13" ht="27.75" customHeight="1" x14ac:dyDescent="0.15">
      <c r="B42" s="1240"/>
      <c r="C42" s="1241"/>
      <c r="D42" s="106"/>
      <c r="E42" s="1244" t="s">
        <v>32</v>
      </c>
      <c r="F42" s="1244"/>
      <c r="G42" s="1244"/>
      <c r="H42" s="1245"/>
      <c r="I42" s="107">
        <v>80</v>
      </c>
      <c r="J42" s="108">
        <v>55</v>
      </c>
      <c r="K42" s="108">
        <v>40</v>
      </c>
      <c r="L42" s="108">
        <v>30</v>
      </c>
      <c r="M42" s="109">
        <v>20</v>
      </c>
    </row>
    <row r="43" spans="2:13" ht="27.75" customHeight="1" x14ac:dyDescent="0.15">
      <c r="B43" s="1240"/>
      <c r="C43" s="1241"/>
      <c r="D43" s="106"/>
      <c r="E43" s="1244" t="s">
        <v>33</v>
      </c>
      <c r="F43" s="1244"/>
      <c r="G43" s="1244"/>
      <c r="H43" s="1245"/>
      <c r="I43" s="107">
        <v>872</v>
      </c>
      <c r="J43" s="108">
        <v>852</v>
      </c>
      <c r="K43" s="108">
        <v>1092</v>
      </c>
      <c r="L43" s="108">
        <v>1139</v>
      </c>
      <c r="M43" s="109">
        <v>1127</v>
      </c>
    </row>
    <row r="44" spans="2:13" ht="27.75" customHeight="1" x14ac:dyDescent="0.15">
      <c r="B44" s="1240"/>
      <c r="C44" s="1241"/>
      <c r="D44" s="106"/>
      <c r="E44" s="1244" t="s">
        <v>34</v>
      </c>
      <c r="F44" s="1244"/>
      <c r="G44" s="1244"/>
      <c r="H44" s="1245"/>
      <c r="I44" s="107">
        <v>129</v>
      </c>
      <c r="J44" s="108">
        <v>110</v>
      </c>
      <c r="K44" s="108">
        <v>80</v>
      </c>
      <c r="L44" s="108">
        <v>54</v>
      </c>
      <c r="M44" s="109">
        <v>45</v>
      </c>
    </row>
    <row r="45" spans="2:13" ht="27.75" customHeight="1" x14ac:dyDescent="0.15">
      <c r="B45" s="1240"/>
      <c r="C45" s="1241"/>
      <c r="D45" s="106"/>
      <c r="E45" s="1244" t="s">
        <v>35</v>
      </c>
      <c r="F45" s="1244"/>
      <c r="G45" s="1244"/>
      <c r="H45" s="1245"/>
      <c r="I45" s="107">
        <v>850</v>
      </c>
      <c r="J45" s="108">
        <v>793</v>
      </c>
      <c r="K45" s="108">
        <v>821</v>
      </c>
      <c r="L45" s="108">
        <v>832</v>
      </c>
      <c r="M45" s="109">
        <v>824</v>
      </c>
    </row>
    <row r="46" spans="2:13" ht="27.75" customHeight="1" x14ac:dyDescent="0.15">
      <c r="B46" s="1240"/>
      <c r="C46" s="1241"/>
      <c r="D46" s="110"/>
      <c r="E46" s="1244" t="s">
        <v>36</v>
      </c>
      <c r="F46" s="1244"/>
      <c r="G46" s="1244"/>
      <c r="H46" s="1245"/>
      <c r="I46" s="107">
        <v>410</v>
      </c>
      <c r="J46" s="108">
        <v>369</v>
      </c>
      <c r="K46" s="108">
        <v>334</v>
      </c>
      <c r="L46" s="108">
        <v>291</v>
      </c>
      <c r="M46" s="109">
        <v>268</v>
      </c>
    </row>
    <row r="47" spans="2:13" ht="27.75" customHeight="1" x14ac:dyDescent="0.15">
      <c r="B47" s="1240"/>
      <c r="C47" s="1241"/>
      <c r="D47" s="111"/>
      <c r="E47" s="1254" t="s">
        <v>37</v>
      </c>
      <c r="F47" s="1255"/>
      <c r="G47" s="1255"/>
      <c r="H47" s="1256"/>
      <c r="I47" s="107" t="s">
        <v>508</v>
      </c>
      <c r="J47" s="108" t="s">
        <v>508</v>
      </c>
      <c r="K47" s="108" t="s">
        <v>508</v>
      </c>
      <c r="L47" s="108" t="s">
        <v>508</v>
      </c>
      <c r="M47" s="109" t="s">
        <v>508</v>
      </c>
    </row>
    <row r="48" spans="2:13" ht="27.75" customHeight="1" x14ac:dyDescent="0.15">
      <c r="B48" s="1240"/>
      <c r="C48" s="1241"/>
      <c r="D48" s="106"/>
      <c r="E48" s="1244" t="s">
        <v>38</v>
      </c>
      <c r="F48" s="1244"/>
      <c r="G48" s="1244"/>
      <c r="H48" s="1245"/>
      <c r="I48" s="107" t="s">
        <v>508</v>
      </c>
      <c r="J48" s="108" t="s">
        <v>508</v>
      </c>
      <c r="K48" s="108" t="s">
        <v>508</v>
      </c>
      <c r="L48" s="108" t="s">
        <v>508</v>
      </c>
      <c r="M48" s="109" t="s">
        <v>508</v>
      </c>
    </row>
    <row r="49" spans="2:13" ht="27.75" customHeight="1" x14ac:dyDescent="0.15">
      <c r="B49" s="1242"/>
      <c r="C49" s="1243"/>
      <c r="D49" s="106"/>
      <c r="E49" s="1244" t="s">
        <v>39</v>
      </c>
      <c r="F49" s="1244"/>
      <c r="G49" s="1244"/>
      <c r="H49" s="1245"/>
      <c r="I49" s="107" t="s">
        <v>508</v>
      </c>
      <c r="J49" s="108" t="s">
        <v>508</v>
      </c>
      <c r="K49" s="108" t="s">
        <v>508</v>
      </c>
      <c r="L49" s="108" t="s">
        <v>508</v>
      </c>
      <c r="M49" s="109" t="s">
        <v>508</v>
      </c>
    </row>
    <row r="50" spans="2:13" ht="27.75" customHeight="1" x14ac:dyDescent="0.15">
      <c r="B50" s="1238" t="s">
        <v>40</v>
      </c>
      <c r="C50" s="1239"/>
      <c r="D50" s="112"/>
      <c r="E50" s="1244" t="s">
        <v>41</v>
      </c>
      <c r="F50" s="1244"/>
      <c r="G50" s="1244"/>
      <c r="H50" s="1245"/>
      <c r="I50" s="107">
        <v>641</v>
      </c>
      <c r="J50" s="108">
        <v>643</v>
      </c>
      <c r="K50" s="108">
        <v>744</v>
      </c>
      <c r="L50" s="108">
        <v>773</v>
      </c>
      <c r="M50" s="109">
        <v>812</v>
      </c>
    </row>
    <row r="51" spans="2:13" ht="27.75" customHeight="1" x14ac:dyDescent="0.15">
      <c r="B51" s="1240"/>
      <c r="C51" s="1241"/>
      <c r="D51" s="106"/>
      <c r="E51" s="1244" t="s">
        <v>42</v>
      </c>
      <c r="F51" s="1244"/>
      <c r="G51" s="1244"/>
      <c r="H51" s="1245"/>
      <c r="I51" s="107">
        <v>30</v>
      </c>
      <c r="J51" s="108">
        <v>15</v>
      </c>
      <c r="K51" s="108">
        <v>21</v>
      </c>
      <c r="L51" s="108">
        <v>11</v>
      </c>
      <c r="M51" s="109">
        <v>38</v>
      </c>
    </row>
    <row r="52" spans="2:13" ht="27.75" customHeight="1" x14ac:dyDescent="0.15">
      <c r="B52" s="1242"/>
      <c r="C52" s="1243"/>
      <c r="D52" s="106"/>
      <c r="E52" s="1244" t="s">
        <v>43</v>
      </c>
      <c r="F52" s="1244"/>
      <c r="G52" s="1244"/>
      <c r="H52" s="1245"/>
      <c r="I52" s="107">
        <v>3448</v>
      </c>
      <c r="J52" s="108">
        <v>3305</v>
      </c>
      <c r="K52" s="108">
        <v>3191</v>
      </c>
      <c r="L52" s="108">
        <v>3064</v>
      </c>
      <c r="M52" s="109">
        <v>2935</v>
      </c>
    </row>
    <row r="53" spans="2:13" ht="27.75" customHeight="1" thickBot="1" x14ac:dyDescent="0.2">
      <c r="B53" s="1246" t="s">
        <v>44</v>
      </c>
      <c r="C53" s="1247"/>
      <c r="D53" s="113"/>
      <c r="E53" s="1248" t="s">
        <v>45</v>
      </c>
      <c r="F53" s="1248"/>
      <c r="G53" s="1248"/>
      <c r="H53" s="1249"/>
      <c r="I53" s="114">
        <v>2334</v>
      </c>
      <c r="J53" s="115">
        <v>2214</v>
      </c>
      <c r="K53" s="115">
        <v>2342</v>
      </c>
      <c r="L53" s="115">
        <v>2317</v>
      </c>
      <c r="M53" s="116">
        <v>2147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Z6n15h9NGOrWke+zQaUFrAFOYleE9RMWUwvpZUbqJKVizdJLJyRMtlPBSPrqmrJQhSsrAxfTeCpSw08+pLljg==" saltValue="loX51Oc2ZrvLV0eDQG2B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5" t="s">
        <v>48</v>
      </c>
      <c r="D55" s="1265"/>
      <c r="E55" s="1266"/>
      <c r="F55" s="128">
        <v>396</v>
      </c>
      <c r="G55" s="128">
        <v>400</v>
      </c>
      <c r="H55" s="129">
        <v>485</v>
      </c>
    </row>
    <row r="56" spans="2:8" ht="52.5" customHeight="1" x14ac:dyDescent="0.15">
      <c r="B56" s="130"/>
      <c r="C56" s="1267" t="s">
        <v>49</v>
      </c>
      <c r="D56" s="1267"/>
      <c r="E56" s="1268"/>
      <c r="F56" s="131">
        <v>25</v>
      </c>
      <c r="G56" s="131">
        <v>24</v>
      </c>
      <c r="H56" s="132">
        <v>10</v>
      </c>
    </row>
    <row r="57" spans="2:8" ht="53.25" customHeight="1" x14ac:dyDescent="0.15">
      <c r="B57" s="130"/>
      <c r="C57" s="1269" t="s">
        <v>50</v>
      </c>
      <c r="D57" s="1269"/>
      <c r="E57" s="1270"/>
      <c r="F57" s="133">
        <v>54</v>
      </c>
      <c r="G57" s="133">
        <v>77</v>
      </c>
      <c r="H57" s="134">
        <v>105</v>
      </c>
    </row>
    <row r="58" spans="2:8" ht="45.75" customHeight="1" x14ac:dyDescent="0.15">
      <c r="B58" s="135"/>
      <c r="C58" s="1257" t="s">
        <v>574</v>
      </c>
      <c r="D58" s="1258"/>
      <c r="E58" s="1259"/>
      <c r="F58" s="136">
        <v>46</v>
      </c>
      <c r="G58" s="136">
        <v>67</v>
      </c>
      <c r="H58" s="137">
        <v>82</v>
      </c>
    </row>
    <row r="59" spans="2:8" ht="45.75" customHeight="1" x14ac:dyDescent="0.15">
      <c r="B59" s="135"/>
      <c r="C59" s="1257" t="s">
        <v>575</v>
      </c>
      <c r="D59" s="1258"/>
      <c r="E59" s="1259"/>
      <c r="F59" s="136">
        <v>5</v>
      </c>
      <c r="G59" s="136">
        <v>7</v>
      </c>
      <c r="H59" s="137">
        <v>18</v>
      </c>
    </row>
    <row r="60" spans="2:8" ht="45.75" customHeight="1" x14ac:dyDescent="0.15">
      <c r="B60" s="135"/>
      <c r="C60" s="1257" t="s">
        <v>576</v>
      </c>
      <c r="D60" s="1258"/>
      <c r="E60" s="1259"/>
      <c r="F60" s="136">
        <v>2</v>
      </c>
      <c r="G60" s="136">
        <v>2</v>
      </c>
      <c r="H60" s="137">
        <v>2</v>
      </c>
    </row>
    <row r="61" spans="2:8" ht="45.75" customHeight="1" x14ac:dyDescent="0.15">
      <c r="B61" s="135"/>
      <c r="C61" s="1257" t="s">
        <v>589</v>
      </c>
      <c r="D61" s="1258"/>
      <c r="E61" s="1259"/>
      <c r="F61" s="136" t="s">
        <v>590</v>
      </c>
      <c r="G61" s="136" t="s">
        <v>590</v>
      </c>
      <c r="H61" s="137">
        <v>1</v>
      </c>
    </row>
    <row r="62" spans="2:8" ht="45.75" customHeight="1" thickBot="1" x14ac:dyDescent="0.2">
      <c r="B62" s="138"/>
      <c r="C62" s="1260" t="s">
        <v>588</v>
      </c>
      <c r="D62" s="1261"/>
      <c r="E62" s="1262"/>
      <c r="F62" s="139">
        <v>0</v>
      </c>
      <c r="G62" s="139">
        <v>0</v>
      </c>
      <c r="H62" s="140">
        <v>0</v>
      </c>
    </row>
    <row r="63" spans="2:8" ht="52.5" customHeight="1" thickBot="1" x14ac:dyDescent="0.2">
      <c r="B63" s="141"/>
      <c r="C63" s="1263" t="s">
        <v>51</v>
      </c>
      <c r="D63" s="1263"/>
      <c r="E63" s="1264"/>
      <c r="F63" s="142">
        <v>475</v>
      </c>
      <c r="G63" s="142">
        <v>501</v>
      </c>
      <c r="H63" s="143">
        <v>600</v>
      </c>
    </row>
    <row r="64" spans="2:8" ht="15" customHeight="1" x14ac:dyDescent="0.15"/>
  </sheetData>
  <sheetProtection algorithmName="SHA-512" hashValue="hWBHUSP+c6oUFNAQ5+SLVzTmDlCMh3HIBs0z9W6qtxeXUoMGQ4mgM2qwKJsklpXhngF/FQEKowsjOAX+4Vp0Tg==" saltValue="7ALgHXEn8cbM/pRpzri3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550</v>
      </c>
      <c r="BQ50" s="1305"/>
      <c r="BR50" s="1305"/>
      <c r="BS50" s="1305"/>
      <c r="BT50" s="1305"/>
      <c r="BU50" s="1305"/>
      <c r="BV50" s="1305"/>
      <c r="BW50" s="1305"/>
      <c r="BX50" s="1305" t="s">
        <v>551</v>
      </c>
      <c r="BY50" s="1305"/>
      <c r="BZ50" s="1305"/>
      <c r="CA50" s="1305"/>
      <c r="CB50" s="1305"/>
      <c r="CC50" s="1305"/>
      <c r="CD50" s="1305"/>
      <c r="CE50" s="1305"/>
      <c r="CF50" s="1305" t="s">
        <v>552</v>
      </c>
      <c r="CG50" s="1305"/>
      <c r="CH50" s="1305"/>
      <c r="CI50" s="1305"/>
      <c r="CJ50" s="1305"/>
      <c r="CK50" s="1305"/>
      <c r="CL50" s="1305"/>
      <c r="CM50" s="1305"/>
      <c r="CN50" s="1305" t="s">
        <v>553</v>
      </c>
      <c r="CO50" s="1305"/>
      <c r="CP50" s="1305"/>
      <c r="CQ50" s="1305"/>
      <c r="CR50" s="1305"/>
      <c r="CS50" s="1305"/>
      <c r="CT50" s="1305"/>
      <c r="CU50" s="1305"/>
      <c r="CV50" s="1305" t="s">
        <v>554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596</v>
      </c>
      <c r="AO51" s="1309"/>
      <c r="AP51" s="1309"/>
      <c r="AQ51" s="1309"/>
      <c r="AR51" s="1309"/>
      <c r="AS51" s="1309"/>
      <c r="AT51" s="1309"/>
      <c r="AU51" s="1309"/>
      <c r="AV51" s="1309"/>
      <c r="AW51" s="1309"/>
      <c r="AX51" s="1309"/>
      <c r="AY51" s="1309"/>
      <c r="AZ51" s="1309"/>
      <c r="BA51" s="1309"/>
      <c r="BB51" s="1309" t="s">
        <v>597</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1">
        <v>121</v>
      </c>
      <c r="CG51" s="1311"/>
      <c r="CH51" s="1311"/>
      <c r="CI51" s="1311"/>
      <c r="CJ51" s="1311"/>
      <c r="CK51" s="1311"/>
      <c r="CL51" s="1311"/>
      <c r="CM51" s="1311"/>
      <c r="CN51" s="1311">
        <v>120.5</v>
      </c>
      <c r="CO51" s="1311"/>
      <c r="CP51" s="1311"/>
      <c r="CQ51" s="1311"/>
      <c r="CR51" s="1311"/>
      <c r="CS51" s="1311"/>
      <c r="CT51" s="1311"/>
      <c r="CU51" s="1311"/>
      <c r="CV51" s="1311">
        <v>110.9</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598</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1">
        <v>67.599999999999994</v>
      </c>
      <c r="CG53" s="1311"/>
      <c r="CH53" s="1311"/>
      <c r="CI53" s="1311"/>
      <c r="CJ53" s="1311"/>
      <c r="CK53" s="1311"/>
      <c r="CL53" s="1311"/>
      <c r="CM53" s="1311"/>
      <c r="CN53" s="1311">
        <v>68.099999999999994</v>
      </c>
      <c r="CO53" s="1311"/>
      <c r="CP53" s="1311"/>
      <c r="CQ53" s="1311"/>
      <c r="CR53" s="1311"/>
      <c r="CS53" s="1311"/>
      <c r="CT53" s="1311"/>
      <c r="CU53" s="1311"/>
      <c r="CV53" s="1311">
        <v>64.099999999999994</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599</v>
      </c>
      <c r="AO55" s="1305"/>
      <c r="AP55" s="1305"/>
      <c r="AQ55" s="1305"/>
      <c r="AR55" s="1305"/>
      <c r="AS55" s="1305"/>
      <c r="AT55" s="1305"/>
      <c r="AU55" s="1305"/>
      <c r="AV55" s="1305"/>
      <c r="AW55" s="1305"/>
      <c r="AX55" s="1305"/>
      <c r="AY55" s="1305"/>
      <c r="AZ55" s="1305"/>
      <c r="BA55" s="1305"/>
      <c r="BB55" s="1309" t="s">
        <v>597</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1">
        <v>23.4</v>
      </c>
      <c r="CG55" s="1311"/>
      <c r="CH55" s="1311"/>
      <c r="CI55" s="1311"/>
      <c r="CJ55" s="1311"/>
      <c r="CK55" s="1311"/>
      <c r="CL55" s="1311"/>
      <c r="CM55" s="1311"/>
      <c r="CN55" s="1311">
        <v>7.7</v>
      </c>
      <c r="CO55" s="1311"/>
      <c r="CP55" s="1311"/>
      <c r="CQ55" s="1311"/>
      <c r="CR55" s="1311"/>
      <c r="CS55" s="1311"/>
      <c r="CT55" s="1311"/>
      <c r="CU55" s="1311"/>
      <c r="CV55" s="1311">
        <v>3.2</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598</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1">
        <v>59.2</v>
      </c>
      <c r="CG57" s="1311"/>
      <c r="CH57" s="1311"/>
      <c r="CI57" s="1311"/>
      <c r="CJ57" s="1311"/>
      <c r="CK57" s="1311"/>
      <c r="CL57" s="1311"/>
      <c r="CM57" s="1311"/>
      <c r="CN57" s="1311">
        <v>63.4</v>
      </c>
      <c r="CO57" s="1311"/>
      <c r="CP57" s="1311"/>
      <c r="CQ57" s="1311"/>
      <c r="CR57" s="1311"/>
      <c r="CS57" s="1311"/>
      <c r="CT57" s="1311"/>
      <c r="CU57" s="1311"/>
      <c r="CV57" s="1311">
        <v>63.1</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600</v>
      </c>
    </row>
    <row r="64" spans="1:109" x14ac:dyDescent="0.15">
      <c r="B64" s="1280"/>
      <c r="G64" s="1287"/>
      <c r="I64" s="1321"/>
      <c r="J64" s="1321"/>
      <c r="K64" s="1321"/>
      <c r="L64" s="1321"/>
      <c r="M64" s="1321"/>
      <c r="N64" s="1322"/>
      <c r="AM64" s="1287"/>
      <c r="AN64" s="1287" t="s">
        <v>593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550</v>
      </c>
      <c r="BQ72" s="1305"/>
      <c r="BR72" s="1305"/>
      <c r="BS72" s="1305"/>
      <c r="BT72" s="1305"/>
      <c r="BU72" s="1305"/>
      <c r="BV72" s="1305"/>
      <c r="BW72" s="1305"/>
      <c r="BX72" s="1305" t="s">
        <v>551</v>
      </c>
      <c r="BY72" s="1305"/>
      <c r="BZ72" s="1305"/>
      <c r="CA72" s="1305"/>
      <c r="CB72" s="1305"/>
      <c r="CC72" s="1305"/>
      <c r="CD72" s="1305"/>
      <c r="CE72" s="1305"/>
      <c r="CF72" s="1305" t="s">
        <v>552</v>
      </c>
      <c r="CG72" s="1305"/>
      <c r="CH72" s="1305"/>
      <c r="CI72" s="1305"/>
      <c r="CJ72" s="1305"/>
      <c r="CK72" s="1305"/>
      <c r="CL72" s="1305"/>
      <c r="CM72" s="1305"/>
      <c r="CN72" s="1305" t="s">
        <v>553</v>
      </c>
      <c r="CO72" s="1305"/>
      <c r="CP72" s="1305"/>
      <c r="CQ72" s="1305"/>
      <c r="CR72" s="1305"/>
      <c r="CS72" s="1305"/>
      <c r="CT72" s="1305"/>
      <c r="CU72" s="1305"/>
      <c r="CV72" s="1305" t="s">
        <v>554</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596</v>
      </c>
      <c r="AO73" s="1309"/>
      <c r="AP73" s="1309"/>
      <c r="AQ73" s="1309"/>
      <c r="AR73" s="1309"/>
      <c r="AS73" s="1309"/>
      <c r="AT73" s="1309"/>
      <c r="AU73" s="1309"/>
      <c r="AV73" s="1309"/>
      <c r="AW73" s="1309"/>
      <c r="AX73" s="1309"/>
      <c r="AY73" s="1309"/>
      <c r="AZ73" s="1309"/>
      <c r="BA73" s="1309"/>
      <c r="BB73" s="1309" t="s">
        <v>597</v>
      </c>
      <c r="BC73" s="1309"/>
      <c r="BD73" s="1309"/>
      <c r="BE73" s="1309"/>
      <c r="BF73" s="1309"/>
      <c r="BG73" s="1309"/>
      <c r="BH73" s="1309"/>
      <c r="BI73" s="1309"/>
      <c r="BJ73" s="1309"/>
      <c r="BK73" s="1309"/>
      <c r="BL73" s="1309"/>
      <c r="BM73" s="1309"/>
      <c r="BN73" s="1309"/>
      <c r="BO73" s="1309"/>
      <c r="BP73" s="1311">
        <v>116.4</v>
      </c>
      <c r="BQ73" s="1311"/>
      <c r="BR73" s="1311"/>
      <c r="BS73" s="1311"/>
      <c r="BT73" s="1311"/>
      <c r="BU73" s="1311"/>
      <c r="BV73" s="1311"/>
      <c r="BW73" s="1311"/>
      <c r="BX73" s="1311">
        <v>113</v>
      </c>
      <c r="BY73" s="1311"/>
      <c r="BZ73" s="1311"/>
      <c r="CA73" s="1311"/>
      <c r="CB73" s="1311"/>
      <c r="CC73" s="1311"/>
      <c r="CD73" s="1311"/>
      <c r="CE73" s="1311"/>
      <c r="CF73" s="1311">
        <v>121</v>
      </c>
      <c r="CG73" s="1311"/>
      <c r="CH73" s="1311"/>
      <c r="CI73" s="1311"/>
      <c r="CJ73" s="1311"/>
      <c r="CK73" s="1311"/>
      <c r="CL73" s="1311"/>
      <c r="CM73" s="1311"/>
      <c r="CN73" s="1311">
        <v>120.5</v>
      </c>
      <c r="CO73" s="1311"/>
      <c r="CP73" s="1311"/>
      <c r="CQ73" s="1311"/>
      <c r="CR73" s="1311"/>
      <c r="CS73" s="1311"/>
      <c r="CT73" s="1311"/>
      <c r="CU73" s="1311"/>
      <c r="CV73" s="1311">
        <v>110.9</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602</v>
      </c>
      <c r="BC75" s="1309"/>
      <c r="BD75" s="1309"/>
      <c r="BE75" s="1309"/>
      <c r="BF75" s="1309"/>
      <c r="BG75" s="1309"/>
      <c r="BH75" s="1309"/>
      <c r="BI75" s="1309"/>
      <c r="BJ75" s="1309"/>
      <c r="BK75" s="1309"/>
      <c r="BL75" s="1309"/>
      <c r="BM75" s="1309"/>
      <c r="BN75" s="1309"/>
      <c r="BO75" s="1309"/>
      <c r="BP75" s="1311">
        <v>10.6</v>
      </c>
      <c r="BQ75" s="1311"/>
      <c r="BR75" s="1311"/>
      <c r="BS75" s="1311"/>
      <c r="BT75" s="1311"/>
      <c r="BU75" s="1311"/>
      <c r="BV75" s="1311"/>
      <c r="BW75" s="1311"/>
      <c r="BX75" s="1311">
        <v>9.6999999999999993</v>
      </c>
      <c r="BY75" s="1311"/>
      <c r="BZ75" s="1311"/>
      <c r="CA75" s="1311"/>
      <c r="CB75" s="1311"/>
      <c r="CC75" s="1311"/>
      <c r="CD75" s="1311"/>
      <c r="CE75" s="1311"/>
      <c r="CF75" s="1311">
        <v>8.8000000000000007</v>
      </c>
      <c r="CG75" s="1311"/>
      <c r="CH75" s="1311"/>
      <c r="CI75" s="1311"/>
      <c r="CJ75" s="1311"/>
      <c r="CK75" s="1311"/>
      <c r="CL75" s="1311"/>
      <c r="CM75" s="1311"/>
      <c r="CN75" s="1311">
        <v>9.4</v>
      </c>
      <c r="CO75" s="1311"/>
      <c r="CP75" s="1311"/>
      <c r="CQ75" s="1311"/>
      <c r="CR75" s="1311"/>
      <c r="CS75" s="1311"/>
      <c r="CT75" s="1311"/>
      <c r="CU75" s="1311"/>
      <c r="CV75" s="1311">
        <v>9.4</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599</v>
      </c>
      <c r="AO77" s="1305"/>
      <c r="AP77" s="1305"/>
      <c r="AQ77" s="1305"/>
      <c r="AR77" s="1305"/>
      <c r="AS77" s="1305"/>
      <c r="AT77" s="1305"/>
      <c r="AU77" s="1305"/>
      <c r="AV77" s="1305"/>
      <c r="AW77" s="1305"/>
      <c r="AX77" s="1305"/>
      <c r="AY77" s="1305"/>
      <c r="AZ77" s="1305"/>
      <c r="BA77" s="1305"/>
      <c r="BB77" s="1309" t="s">
        <v>597</v>
      </c>
      <c r="BC77" s="1309"/>
      <c r="BD77" s="1309"/>
      <c r="BE77" s="1309"/>
      <c r="BF77" s="1309"/>
      <c r="BG77" s="1309"/>
      <c r="BH77" s="1309"/>
      <c r="BI77" s="1309"/>
      <c r="BJ77" s="1309"/>
      <c r="BK77" s="1309"/>
      <c r="BL77" s="1309"/>
      <c r="BM77" s="1309"/>
      <c r="BN77" s="1309"/>
      <c r="BO77" s="1309"/>
      <c r="BP77" s="1311">
        <v>27</v>
      </c>
      <c r="BQ77" s="1311"/>
      <c r="BR77" s="1311"/>
      <c r="BS77" s="1311"/>
      <c r="BT77" s="1311"/>
      <c r="BU77" s="1311"/>
      <c r="BV77" s="1311"/>
      <c r="BW77" s="1311"/>
      <c r="BX77" s="1311">
        <v>25.4</v>
      </c>
      <c r="BY77" s="1311"/>
      <c r="BZ77" s="1311"/>
      <c r="CA77" s="1311"/>
      <c r="CB77" s="1311"/>
      <c r="CC77" s="1311"/>
      <c r="CD77" s="1311"/>
      <c r="CE77" s="1311"/>
      <c r="CF77" s="1311">
        <v>23.4</v>
      </c>
      <c r="CG77" s="1311"/>
      <c r="CH77" s="1311"/>
      <c r="CI77" s="1311"/>
      <c r="CJ77" s="1311"/>
      <c r="CK77" s="1311"/>
      <c r="CL77" s="1311"/>
      <c r="CM77" s="1311"/>
      <c r="CN77" s="1311">
        <v>7.7</v>
      </c>
      <c r="CO77" s="1311"/>
      <c r="CP77" s="1311"/>
      <c r="CQ77" s="1311"/>
      <c r="CR77" s="1311"/>
      <c r="CS77" s="1311"/>
      <c r="CT77" s="1311"/>
      <c r="CU77" s="1311"/>
      <c r="CV77" s="1311">
        <v>3.2</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602</v>
      </c>
      <c r="BC79" s="1309"/>
      <c r="BD79" s="1309"/>
      <c r="BE79" s="1309"/>
      <c r="BF79" s="1309"/>
      <c r="BG79" s="1309"/>
      <c r="BH79" s="1309"/>
      <c r="BI79" s="1309"/>
      <c r="BJ79" s="1309"/>
      <c r="BK79" s="1309"/>
      <c r="BL79" s="1309"/>
      <c r="BM79" s="1309"/>
      <c r="BN79" s="1309"/>
      <c r="BO79" s="1309"/>
      <c r="BP79" s="1311">
        <v>8.6999999999999993</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CJBa1U/bCOLDLJ0cpHfQGwVCgZXMuKhKiFLFvAqzYr6MHnOXYa9a2Bu4pEkZo7iTAkx8TQRXeOe8WQABbc3SUw==" saltValue="rkWJCHjuCV22I+I3NAXJD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603</v>
      </c>
    </row>
  </sheetData>
  <sheetProtection algorithmName="SHA-512" hashValue="xd6QKG9PbwCBFBUSOXLj2p6Bxr9C0YmdtIiWuXXFUM5dta4Vg1UvOen0RHtYt2CgaVMaW+sCMc1qHzjOCZ3pWQ==" saltValue="0z8weWpT1+sUwtuKpXIYG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604</v>
      </c>
    </row>
  </sheetData>
  <sheetProtection algorithmName="SHA-512" hashValue="8KzcpgpPYnPKwtNoieHRCole9umGZlLDbkjS+SlThLKqJ0azUH+HDqYXpGqSzedtGYOvYIYXBaLtgbF9MvgNgg==" saltValue="9I2JgermK09vz8bXH0Utf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60319</v>
      </c>
      <c r="E3" s="162"/>
      <c r="F3" s="163">
        <v>109920</v>
      </c>
      <c r="G3" s="164"/>
      <c r="H3" s="165"/>
    </row>
    <row r="4" spans="1:8" x14ac:dyDescent="0.15">
      <c r="A4" s="166"/>
      <c r="B4" s="167"/>
      <c r="C4" s="168"/>
      <c r="D4" s="169">
        <v>49591</v>
      </c>
      <c r="E4" s="170"/>
      <c r="F4" s="171">
        <v>62739</v>
      </c>
      <c r="G4" s="172"/>
      <c r="H4" s="173"/>
    </row>
    <row r="5" spans="1:8" x14ac:dyDescent="0.15">
      <c r="A5" s="154" t="s">
        <v>542</v>
      </c>
      <c r="B5" s="159"/>
      <c r="C5" s="160"/>
      <c r="D5" s="161">
        <v>47539</v>
      </c>
      <c r="E5" s="162"/>
      <c r="F5" s="163">
        <v>119882</v>
      </c>
      <c r="G5" s="164"/>
      <c r="H5" s="165"/>
    </row>
    <row r="6" spans="1:8" x14ac:dyDescent="0.15">
      <c r="A6" s="166"/>
      <c r="B6" s="167"/>
      <c r="C6" s="168"/>
      <c r="D6" s="169">
        <v>16104</v>
      </c>
      <c r="E6" s="170"/>
      <c r="F6" s="171">
        <v>66481</v>
      </c>
      <c r="G6" s="172"/>
      <c r="H6" s="173"/>
    </row>
    <row r="7" spans="1:8" x14ac:dyDescent="0.15">
      <c r="A7" s="154" t="s">
        <v>543</v>
      </c>
      <c r="B7" s="159"/>
      <c r="C7" s="160"/>
      <c r="D7" s="161">
        <v>64314</v>
      </c>
      <c r="E7" s="162"/>
      <c r="F7" s="163">
        <v>116162</v>
      </c>
      <c r="G7" s="164"/>
      <c r="H7" s="165"/>
    </row>
    <row r="8" spans="1:8" x14ac:dyDescent="0.15">
      <c r="A8" s="166"/>
      <c r="B8" s="167"/>
      <c r="C8" s="168"/>
      <c r="D8" s="169">
        <v>42571</v>
      </c>
      <c r="E8" s="170"/>
      <c r="F8" s="171">
        <v>61562</v>
      </c>
      <c r="G8" s="172"/>
      <c r="H8" s="173"/>
    </row>
    <row r="9" spans="1:8" x14ac:dyDescent="0.15">
      <c r="A9" s="154" t="s">
        <v>544</v>
      </c>
      <c r="B9" s="159"/>
      <c r="C9" s="160"/>
      <c r="D9" s="161">
        <v>44924</v>
      </c>
      <c r="E9" s="162"/>
      <c r="F9" s="163">
        <v>121449</v>
      </c>
      <c r="G9" s="164"/>
      <c r="H9" s="165"/>
    </row>
    <row r="10" spans="1:8" x14ac:dyDescent="0.15">
      <c r="A10" s="166"/>
      <c r="B10" s="167"/>
      <c r="C10" s="168"/>
      <c r="D10" s="169">
        <v>27234</v>
      </c>
      <c r="E10" s="170"/>
      <c r="F10" s="171">
        <v>62922</v>
      </c>
      <c r="G10" s="172"/>
      <c r="H10" s="173"/>
    </row>
    <row r="11" spans="1:8" x14ac:dyDescent="0.15">
      <c r="A11" s="154" t="s">
        <v>545</v>
      </c>
      <c r="B11" s="159"/>
      <c r="C11" s="160"/>
      <c r="D11" s="161">
        <v>48853</v>
      </c>
      <c r="E11" s="162"/>
      <c r="F11" s="163">
        <v>145139</v>
      </c>
      <c r="G11" s="164"/>
      <c r="H11" s="165"/>
    </row>
    <row r="12" spans="1:8" x14ac:dyDescent="0.15">
      <c r="A12" s="166"/>
      <c r="B12" s="167"/>
      <c r="C12" s="174"/>
      <c r="D12" s="169">
        <v>17321</v>
      </c>
      <c r="E12" s="170"/>
      <c r="F12" s="171">
        <v>83762</v>
      </c>
      <c r="G12" s="172"/>
      <c r="H12" s="173"/>
    </row>
    <row r="13" spans="1:8" x14ac:dyDescent="0.15">
      <c r="A13" s="154"/>
      <c r="B13" s="159"/>
      <c r="C13" s="175"/>
      <c r="D13" s="176">
        <v>53190</v>
      </c>
      <c r="E13" s="177"/>
      <c r="F13" s="178">
        <v>122510</v>
      </c>
      <c r="G13" s="179"/>
      <c r="H13" s="165"/>
    </row>
    <row r="14" spans="1:8" x14ac:dyDescent="0.15">
      <c r="A14" s="166"/>
      <c r="B14" s="167"/>
      <c r="C14" s="168"/>
      <c r="D14" s="169">
        <v>30564</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14.29</v>
      </c>
      <c r="C19" s="180">
        <f>ROUND(VALUE(SUBSTITUTE(実質収支比率等に係る経年分析!G$48,"▲","-")),2)</f>
        <v>12.72</v>
      </c>
      <c r="D19" s="180">
        <f>ROUND(VALUE(SUBSTITUTE(実質収支比率等に係る経年分析!H$48,"▲","-")),2)</f>
        <v>11.17</v>
      </c>
      <c r="E19" s="180">
        <f>ROUND(VALUE(SUBSTITUTE(実質収支比率等に係る経年分析!I$48,"▲","-")),2)</f>
        <v>7.56</v>
      </c>
      <c r="F19" s="180">
        <f>ROUND(VALUE(SUBSTITUTE(実質収支比率等に係る経年分析!J$48,"▲","-")),2)</f>
        <v>1.7</v>
      </c>
    </row>
    <row r="20" spans="1:11" x14ac:dyDescent="0.15">
      <c r="A20" s="180" t="s">
        <v>55</v>
      </c>
      <c r="B20" s="180">
        <f>ROUND(VALUE(SUBSTITUTE(実質収支比率等に係る経年分析!F$47,"▲","-")),2)</f>
        <v>17.16</v>
      </c>
      <c r="C20" s="180">
        <f>ROUND(VALUE(SUBSTITUTE(実質収支比率等に係る経年分析!G$47,"▲","-")),2)</f>
        <v>17.34</v>
      </c>
      <c r="D20" s="180">
        <f>ROUND(VALUE(SUBSTITUTE(実質収支比率等に係る経年分析!H$47,"▲","-")),2)</f>
        <v>17.5</v>
      </c>
      <c r="E20" s="180">
        <f>ROUND(VALUE(SUBSTITUTE(実質収支比率等に係る経年分析!I$47,"▲","-")),2)</f>
        <v>17.89</v>
      </c>
      <c r="F20" s="180">
        <f>ROUND(VALUE(SUBSTITUTE(実質収支比率等に係る経年分析!J$47,"▲","-")),2)</f>
        <v>21.64</v>
      </c>
    </row>
    <row r="21" spans="1:11" x14ac:dyDescent="0.15">
      <c r="A21" s="180" t="s">
        <v>56</v>
      </c>
      <c r="B21" s="180">
        <f>IF(ISNUMBER(VALUE(SUBSTITUTE(実質収支比率等に係る経年分析!F$49,"▲","-"))),ROUND(VALUE(SUBSTITUTE(実質収支比率等に係る経年分析!F$49,"▲","-")),2),NA())</f>
        <v>7.59</v>
      </c>
      <c r="C21" s="180">
        <f>IF(ISNUMBER(VALUE(SUBSTITUTE(実質収支比率等に係る経年分析!G$49,"▲","-"))),ROUND(VALUE(SUBSTITUTE(実質収支比率等に係る経年分析!G$49,"▲","-")),2),NA())</f>
        <v>-2.15</v>
      </c>
      <c r="D21" s="180">
        <f>IF(ISNUMBER(VALUE(SUBSTITUTE(実質収支比率等に係る経年分析!H$49,"▲","-"))),ROUND(VALUE(SUBSTITUTE(実質収支比率等に係る経年分析!H$49,"▲","-")),2),NA())</f>
        <v>-1.6</v>
      </c>
      <c r="E21" s="180">
        <f>IF(ISNUMBER(VALUE(SUBSTITUTE(実質収支比率等に係る経年分析!I$49,"▲","-"))),ROUND(VALUE(SUBSTITUTE(実質収支比率等に係る経年分析!I$49,"▲","-")),2),NA())</f>
        <v>-3.26</v>
      </c>
      <c r="F21" s="180">
        <f>IF(ISNUMBER(VALUE(SUBSTITUTE(実質収支比率等に係る経年分析!J$49,"▲","-"))),ROUND(VALUE(SUBSTITUTE(実質収支比率等に係る経年分析!J$49,"▲","-")),2),NA())</f>
        <v>-1.48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学校給食特別会計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1.69</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355</v>
      </c>
      <c r="E42" s="182"/>
      <c r="F42" s="182"/>
      <c r="G42" s="182">
        <f>'実質公債費比率（分子）の構造'!L$52</f>
        <v>340</v>
      </c>
      <c r="H42" s="182"/>
      <c r="I42" s="182"/>
      <c r="J42" s="182">
        <f>'実質公債費比率（分子）の構造'!M$52</f>
        <v>346</v>
      </c>
      <c r="K42" s="182"/>
      <c r="L42" s="182"/>
      <c r="M42" s="182">
        <f>'実質公債費比率（分子）の構造'!N$52</f>
        <v>331</v>
      </c>
      <c r="N42" s="182"/>
      <c r="O42" s="182"/>
      <c r="P42" s="182">
        <f>'実質公債費比率（分子）の構造'!O$52</f>
        <v>317</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v>
      </c>
      <c r="C44" s="182"/>
      <c r="D44" s="182"/>
      <c r="E44" s="182">
        <f>'実質公債費比率（分子）の構造'!L$50</f>
        <v>13</v>
      </c>
      <c r="F44" s="182"/>
      <c r="G44" s="182"/>
      <c r="H44" s="182">
        <f>'実質公債費比率（分子）の構造'!M$50</f>
        <v>12</v>
      </c>
      <c r="I44" s="182"/>
      <c r="J44" s="182"/>
      <c r="K44" s="182">
        <f>'実質公債費比率（分子）の構造'!N$50</f>
        <v>11</v>
      </c>
      <c r="L44" s="182"/>
      <c r="M44" s="182"/>
      <c r="N44" s="182">
        <f>'実質公債費比率（分子）の構造'!O$50</f>
        <v>3</v>
      </c>
      <c r="O44" s="182"/>
      <c r="P44" s="182"/>
    </row>
    <row r="45" spans="1:16" x14ac:dyDescent="0.15">
      <c r="A45" s="182" t="s">
        <v>66</v>
      </c>
      <c r="B45" s="182">
        <f>'実質公債費比率（分子）の構造'!K$49</f>
        <v>27</v>
      </c>
      <c r="C45" s="182"/>
      <c r="D45" s="182"/>
      <c r="E45" s="182">
        <f>'実質公債費比率（分子）の構造'!L$49</f>
        <v>29</v>
      </c>
      <c r="F45" s="182"/>
      <c r="G45" s="182"/>
      <c r="H45" s="182">
        <f>'実質公債費比率（分子）の構造'!M$49</f>
        <v>31</v>
      </c>
      <c r="I45" s="182"/>
      <c r="J45" s="182"/>
      <c r="K45" s="182">
        <f>'実質公債費比率（分子）の構造'!N$49</f>
        <v>31</v>
      </c>
      <c r="L45" s="182"/>
      <c r="M45" s="182"/>
      <c r="N45" s="182">
        <f>'実質公債費比率（分子）の構造'!O$49</f>
        <v>13</v>
      </c>
      <c r="O45" s="182"/>
      <c r="P45" s="182"/>
    </row>
    <row r="46" spans="1:16" x14ac:dyDescent="0.15">
      <c r="A46" s="182" t="s">
        <v>67</v>
      </c>
      <c r="B46" s="182">
        <f>'実質公債費比率（分子）の構造'!K$48</f>
        <v>60</v>
      </c>
      <c r="C46" s="182"/>
      <c r="D46" s="182"/>
      <c r="E46" s="182">
        <f>'実質公債費比率（分子）の構造'!L$48</f>
        <v>61</v>
      </c>
      <c r="F46" s="182"/>
      <c r="G46" s="182"/>
      <c r="H46" s="182">
        <f>'実質公債費比率（分子）の構造'!M$48</f>
        <v>73</v>
      </c>
      <c r="I46" s="182"/>
      <c r="J46" s="182"/>
      <c r="K46" s="182">
        <f>'実質公債費比率（分子）の構造'!N$48</f>
        <v>80</v>
      </c>
      <c r="L46" s="182"/>
      <c r="M46" s="182"/>
      <c r="N46" s="182">
        <f>'実質公債費比率（分子）の構造'!O$48</f>
        <v>73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417</v>
      </c>
      <c r="C49" s="182"/>
      <c r="D49" s="182"/>
      <c r="E49" s="182">
        <f>'実質公債費比率（分子）の構造'!L$45</f>
        <v>425</v>
      </c>
      <c r="F49" s="182"/>
      <c r="G49" s="182"/>
      <c r="H49" s="182">
        <f>'実質公債費比率（分子）の構造'!M$45</f>
        <v>401</v>
      </c>
      <c r="I49" s="182"/>
      <c r="J49" s="182"/>
      <c r="K49" s="182">
        <f>'実質公債費比率（分子）の構造'!N$45</f>
        <v>402</v>
      </c>
      <c r="L49" s="182"/>
      <c r="M49" s="182"/>
      <c r="N49" s="182">
        <f>'実質公債費比率（分子）の構造'!O$45</f>
        <v>413</v>
      </c>
      <c r="O49" s="182"/>
      <c r="P49" s="182"/>
    </row>
    <row r="50" spans="1:16" x14ac:dyDescent="0.15">
      <c r="A50" s="182" t="s">
        <v>71</v>
      </c>
      <c r="B50" s="182" t="e">
        <f>NA()</f>
        <v>#N/A</v>
      </c>
      <c r="C50" s="182">
        <f>IF(ISNUMBER('実質公債費比率（分子）の構造'!K$53),'実質公債費比率（分子）の構造'!K$53,NA())</f>
        <v>163</v>
      </c>
      <c r="D50" s="182" t="e">
        <f>NA()</f>
        <v>#N/A</v>
      </c>
      <c r="E50" s="182" t="e">
        <f>NA()</f>
        <v>#N/A</v>
      </c>
      <c r="F50" s="182">
        <f>IF(ISNUMBER('実質公債費比率（分子）の構造'!L$53),'実質公債費比率（分子）の構造'!L$53,NA())</f>
        <v>188</v>
      </c>
      <c r="G50" s="182" t="e">
        <f>NA()</f>
        <v>#N/A</v>
      </c>
      <c r="H50" s="182" t="e">
        <f>NA()</f>
        <v>#N/A</v>
      </c>
      <c r="I50" s="182">
        <f>IF(ISNUMBER('実質公債費比率（分子）の構造'!M$53),'実質公債費比率（分子）の構造'!M$53,NA())</f>
        <v>171</v>
      </c>
      <c r="J50" s="182" t="e">
        <f>NA()</f>
        <v>#N/A</v>
      </c>
      <c r="K50" s="182" t="e">
        <f>NA()</f>
        <v>#N/A</v>
      </c>
      <c r="L50" s="182">
        <f>IF(ISNUMBER('実質公債費比率（分子）の構造'!N$53),'実質公債費比率（分子）の構造'!N$53,NA())</f>
        <v>193</v>
      </c>
      <c r="M50" s="182" t="e">
        <f>NA()</f>
        <v>#N/A</v>
      </c>
      <c r="N50" s="182" t="e">
        <f>NA()</f>
        <v>#N/A</v>
      </c>
      <c r="O50" s="182">
        <f>IF(ISNUMBER('実質公債費比率（分子）の構造'!O$53),'実質公債費比率（分子）の構造'!O$53,NA())</f>
        <v>185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3448</v>
      </c>
      <c r="E56" s="181"/>
      <c r="F56" s="181"/>
      <c r="G56" s="181">
        <f>'将来負担比率（分子）の構造'!J$52</f>
        <v>3305</v>
      </c>
      <c r="H56" s="181"/>
      <c r="I56" s="181"/>
      <c r="J56" s="181">
        <f>'将来負担比率（分子）の構造'!K$52</f>
        <v>3191</v>
      </c>
      <c r="K56" s="181"/>
      <c r="L56" s="181"/>
      <c r="M56" s="181">
        <f>'将来負担比率（分子）の構造'!L$52</f>
        <v>3064</v>
      </c>
      <c r="N56" s="181"/>
      <c r="O56" s="181"/>
      <c r="P56" s="181">
        <f>'将来負担比率（分子）の構造'!M$52</f>
        <v>2935</v>
      </c>
    </row>
    <row r="57" spans="1:16" x14ac:dyDescent="0.15">
      <c r="A57" s="181" t="s">
        <v>42</v>
      </c>
      <c r="B57" s="181"/>
      <c r="C57" s="181"/>
      <c r="D57" s="181">
        <f>'将来負担比率（分子）の構造'!I$51</f>
        <v>30</v>
      </c>
      <c r="E57" s="181"/>
      <c r="F57" s="181"/>
      <c r="G57" s="181">
        <f>'将来負担比率（分子）の構造'!J$51</f>
        <v>15</v>
      </c>
      <c r="H57" s="181"/>
      <c r="I57" s="181"/>
      <c r="J57" s="181">
        <f>'将来負担比率（分子）の構造'!K$51</f>
        <v>21</v>
      </c>
      <c r="K57" s="181"/>
      <c r="L57" s="181"/>
      <c r="M57" s="181">
        <f>'将来負担比率（分子）の構造'!L$51</f>
        <v>11</v>
      </c>
      <c r="N57" s="181"/>
      <c r="O57" s="181"/>
      <c r="P57" s="181">
        <f>'将来負担比率（分子）の構造'!M$51</f>
        <v>38</v>
      </c>
    </row>
    <row r="58" spans="1:16" x14ac:dyDescent="0.15">
      <c r="A58" s="181" t="s">
        <v>41</v>
      </c>
      <c r="B58" s="181"/>
      <c r="C58" s="181"/>
      <c r="D58" s="181">
        <f>'将来負担比率（分子）の構造'!I$50</f>
        <v>641</v>
      </c>
      <c r="E58" s="181"/>
      <c r="F58" s="181"/>
      <c r="G58" s="181">
        <f>'将来負担比率（分子）の構造'!J$50</f>
        <v>643</v>
      </c>
      <c r="H58" s="181"/>
      <c r="I58" s="181"/>
      <c r="J58" s="181">
        <f>'将来負担比率（分子）の構造'!K$50</f>
        <v>744</v>
      </c>
      <c r="K58" s="181"/>
      <c r="L58" s="181"/>
      <c r="M58" s="181">
        <f>'将来負担比率（分子）の構造'!L$50</f>
        <v>773</v>
      </c>
      <c r="N58" s="181"/>
      <c r="O58" s="181"/>
      <c r="P58" s="181">
        <f>'将来負担比率（分子）の構造'!M$50</f>
        <v>812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410</v>
      </c>
      <c r="C61" s="181"/>
      <c r="D61" s="181"/>
      <c r="E61" s="181">
        <f>'将来負担比率（分子）の構造'!J$46</f>
        <v>369</v>
      </c>
      <c r="F61" s="181"/>
      <c r="G61" s="181"/>
      <c r="H61" s="181">
        <f>'将来負担比率（分子）の構造'!K$46</f>
        <v>334</v>
      </c>
      <c r="I61" s="181"/>
      <c r="J61" s="181"/>
      <c r="K61" s="181">
        <f>'将来負担比率（分子）の構造'!L$46</f>
        <v>291</v>
      </c>
      <c r="L61" s="181"/>
      <c r="M61" s="181"/>
      <c r="N61" s="181">
        <f>'将来負担比率（分子）の構造'!M$46</f>
        <v>268</v>
      </c>
      <c r="O61" s="181"/>
      <c r="P61" s="181"/>
    </row>
    <row r="62" spans="1:16" x14ac:dyDescent="0.15">
      <c r="A62" s="181" t="s">
        <v>35</v>
      </c>
      <c r="B62" s="181">
        <f>'将来負担比率（分子）の構造'!I$45</f>
        <v>850</v>
      </c>
      <c r="C62" s="181"/>
      <c r="D62" s="181"/>
      <c r="E62" s="181">
        <f>'将来負担比率（分子）の構造'!J$45</f>
        <v>793</v>
      </c>
      <c r="F62" s="181"/>
      <c r="G62" s="181"/>
      <c r="H62" s="181">
        <f>'将来負担比率（分子）の構造'!K$45</f>
        <v>821</v>
      </c>
      <c r="I62" s="181"/>
      <c r="J62" s="181"/>
      <c r="K62" s="181">
        <f>'将来負担比率（分子）の構造'!L$45</f>
        <v>832</v>
      </c>
      <c r="L62" s="181"/>
      <c r="M62" s="181"/>
      <c r="N62" s="181">
        <f>'将来負担比率（分子）の構造'!M$45</f>
        <v>824</v>
      </c>
      <c r="O62" s="181"/>
      <c r="P62" s="181"/>
    </row>
    <row r="63" spans="1:16" x14ac:dyDescent="0.15">
      <c r="A63" s="181" t="s">
        <v>34</v>
      </c>
      <c r="B63" s="181">
        <f>'将来負担比率（分子）の構造'!I$44</f>
        <v>129</v>
      </c>
      <c r="C63" s="181"/>
      <c r="D63" s="181"/>
      <c r="E63" s="181">
        <f>'将来負担比率（分子）の構造'!J$44</f>
        <v>110</v>
      </c>
      <c r="F63" s="181"/>
      <c r="G63" s="181"/>
      <c r="H63" s="181">
        <f>'将来負担比率（分子）の構造'!K$44</f>
        <v>80</v>
      </c>
      <c r="I63" s="181"/>
      <c r="J63" s="181"/>
      <c r="K63" s="181">
        <f>'将来負担比率（分子）の構造'!L$44</f>
        <v>54</v>
      </c>
      <c r="L63" s="181"/>
      <c r="M63" s="181"/>
      <c r="N63" s="181">
        <f>'将来負担比率（分子）の構造'!M$44</f>
        <v>45</v>
      </c>
      <c r="O63" s="181"/>
      <c r="P63" s="181"/>
    </row>
    <row r="64" spans="1:16" x14ac:dyDescent="0.15">
      <c r="A64" s="181" t="s">
        <v>33</v>
      </c>
      <c r="B64" s="181">
        <f>'将来負担比率（分子）の構造'!I$43</f>
        <v>872</v>
      </c>
      <c r="C64" s="181"/>
      <c r="D64" s="181"/>
      <c r="E64" s="181">
        <f>'将来負担比率（分子）の構造'!J$43</f>
        <v>852</v>
      </c>
      <c r="F64" s="181"/>
      <c r="G64" s="181"/>
      <c r="H64" s="181">
        <f>'将来負担比率（分子）の構造'!K$43</f>
        <v>1092</v>
      </c>
      <c r="I64" s="181"/>
      <c r="J64" s="181"/>
      <c r="K64" s="181">
        <f>'将来負担比率（分子）の構造'!L$43</f>
        <v>1139</v>
      </c>
      <c r="L64" s="181"/>
      <c r="M64" s="181"/>
      <c r="N64" s="181">
        <f>'将来負担比率（分子）の構造'!M$43</f>
        <v>1127</v>
      </c>
      <c r="O64" s="181"/>
      <c r="P64" s="181"/>
    </row>
    <row r="65" spans="1:16" x14ac:dyDescent="0.15">
      <c r="A65" s="181" t="s">
        <v>32</v>
      </c>
      <c r="B65" s="181">
        <f>'将来負担比率（分子）の構造'!I$42</f>
        <v>80</v>
      </c>
      <c r="C65" s="181"/>
      <c r="D65" s="181"/>
      <c r="E65" s="181">
        <f>'将来負担比率（分子）の構造'!J$42</f>
        <v>55</v>
      </c>
      <c r="F65" s="181"/>
      <c r="G65" s="181"/>
      <c r="H65" s="181">
        <f>'将来負担比率（分子）の構造'!K$42</f>
        <v>40</v>
      </c>
      <c r="I65" s="181"/>
      <c r="J65" s="181"/>
      <c r="K65" s="181">
        <f>'将来負担比率（分子）の構造'!L$42</f>
        <v>30</v>
      </c>
      <c r="L65" s="181"/>
      <c r="M65" s="181"/>
      <c r="N65" s="181">
        <f>'将来負担比率（分子）の構造'!M$42</f>
        <v>20</v>
      </c>
      <c r="O65" s="181"/>
      <c r="P65" s="181"/>
    </row>
    <row r="66" spans="1:16" x14ac:dyDescent="0.15">
      <c r="A66" s="181" t="s">
        <v>31</v>
      </c>
      <c r="B66" s="181">
        <f>'将来負担比率（分子）の構造'!I$41</f>
        <v>4111</v>
      </c>
      <c r="C66" s="181"/>
      <c r="D66" s="181"/>
      <c r="E66" s="181">
        <f>'将来負担比率（分子）の構造'!J$41</f>
        <v>3999</v>
      </c>
      <c r="F66" s="181"/>
      <c r="G66" s="181"/>
      <c r="H66" s="181">
        <f>'将来負担比率（分子）の構造'!K$41</f>
        <v>3931</v>
      </c>
      <c r="I66" s="181"/>
      <c r="J66" s="181"/>
      <c r="K66" s="181">
        <f>'将来負担比率（分子）の構造'!L$41</f>
        <v>3821</v>
      </c>
      <c r="L66" s="181"/>
      <c r="M66" s="181"/>
      <c r="N66" s="181">
        <f>'将来負担比率（分子）の構造'!M$41</f>
        <v>3648</v>
      </c>
      <c r="O66" s="181"/>
      <c r="P66" s="181"/>
    </row>
    <row r="67" spans="1:16" x14ac:dyDescent="0.15">
      <c r="A67" s="181" t="s">
        <v>75</v>
      </c>
      <c r="B67" s="181" t="e">
        <f>NA()</f>
        <v>#N/A</v>
      </c>
      <c r="C67" s="181">
        <f>IF(ISNUMBER('将来負担比率（分子）の構造'!I$53), IF('将来負担比率（分子）の構造'!I$53 &lt; 0, 0, '将来負担比率（分子）の構造'!I$53), NA())</f>
        <v>2334</v>
      </c>
      <c r="D67" s="181" t="e">
        <f>NA()</f>
        <v>#N/A</v>
      </c>
      <c r="E67" s="181" t="e">
        <f>NA()</f>
        <v>#N/A</v>
      </c>
      <c r="F67" s="181">
        <f>IF(ISNUMBER('将来負担比率（分子）の構造'!J$53), IF('将来負担比率（分子）の構造'!J$53 &lt; 0, 0, '将来負担比率（分子）の構造'!J$53), NA())</f>
        <v>2214</v>
      </c>
      <c r="G67" s="181" t="e">
        <f>NA()</f>
        <v>#N/A</v>
      </c>
      <c r="H67" s="181" t="e">
        <f>NA()</f>
        <v>#N/A</v>
      </c>
      <c r="I67" s="181">
        <f>IF(ISNUMBER('将来負担比率（分子）の構造'!K$53), IF('将来負担比率（分子）の構造'!K$53 &lt; 0, 0, '将来負担比率（分子）の構造'!K$53), NA())</f>
        <v>2342</v>
      </c>
      <c r="J67" s="181" t="e">
        <f>NA()</f>
        <v>#N/A</v>
      </c>
      <c r="K67" s="181" t="e">
        <f>NA()</f>
        <v>#N/A</v>
      </c>
      <c r="L67" s="181">
        <f>IF(ISNUMBER('将来負担比率（分子）の構造'!L$53), IF('将来負担比率（分子）の構造'!L$53 &lt; 0, 0, '将来負担比率（分子）の構造'!L$53), NA())</f>
        <v>2317</v>
      </c>
      <c r="M67" s="181" t="e">
        <f>NA()</f>
        <v>#N/A</v>
      </c>
      <c r="N67" s="181" t="e">
        <f>NA()</f>
        <v>#N/A</v>
      </c>
      <c r="O67" s="181">
        <f>IF(ISNUMBER('将来負担比率（分子）の構造'!M$53), IF('将来負担比率（分子）の構造'!M$53 &lt; 0, 0, '将来負担比率（分子）の構造'!M$53), NA())</f>
        <v>2147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396</v>
      </c>
      <c r="C72" s="185">
        <f>基金残高に係る経年分析!G55</f>
        <v>400</v>
      </c>
      <c r="D72" s="185">
        <f>基金残高に係る経年分析!H55</f>
        <v>485</v>
      </c>
    </row>
    <row r="73" spans="1:16" x14ac:dyDescent="0.15">
      <c r="A73" s="184" t="s">
        <v>78</v>
      </c>
      <c r="B73" s="185">
        <f>基金残高に係る経年分析!F56</f>
        <v>25</v>
      </c>
      <c r="C73" s="185">
        <f>基金残高に係る経年分析!G56</f>
        <v>24</v>
      </c>
      <c r="D73" s="185">
        <f>基金残高に係る経年分析!H56</f>
        <v>10</v>
      </c>
    </row>
    <row r="74" spans="1:16" x14ac:dyDescent="0.15">
      <c r="A74" s="184" t="s">
        <v>79</v>
      </c>
      <c r="B74" s="185">
        <f>基金残高に係る経年分析!F57</f>
        <v>54</v>
      </c>
      <c r="C74" s="185">
        <f>基金残高に係る経年分析!G57</f>
        <v>77</v>
      </c>
      <c r="D74" s="185">
        <f>基金残高に係る経年分析!H57</f>
        <v>105</v>
      </c>
    </row>
  </sheetData>
  <sheetProtection algorithmName="SHA-512" hashValue="v4U08XgUgclWByrkaXMPXFjRrplQiJYKI8XVEhaUzX2d1gwSwfx8eSvX5x+eYCgxiYCGJWSjTGmCJ0FgYbgUVA==" saltValue="kX9Or4spVcjs+l4p7/G+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662898</v>
      </c>
      <c r="S5" s="696"/>
      <c r="T5" s="696"/>
      <c r="U5" s="696"/>
      <c r="V5" s="696"/>
      <c r="W5" s="696"/>
      <c r="X5" s="696"/>
      <c r="Y5" s="739"/>
      <c r="Z5" s="757">
        <v>19.100000000000001</v>
      </c>
      <c r="AA5" s="757"/>
      <c r="AB5" s="757"/>
      <c r="AC5" s="757"/>
      <c r="AD5" s="758">
        <v>662898</v>
      </c>
      <c r="AE5" s="758"/>
      <c r="AF5" s="758"/>
      <c r="AG5" s="758"/>
      <c r="AH5" s="758"/>
      <c r="AI5" s="758"/>
      <c r="AJ5" s="758"/>
      <c r="AK5" s="758"/>
      <c r="AL5" s="740">
        <v>30.4</v>
      </c>
      <c r="AM5" s="711"/>
      <c r="AN5" s="711"/>
      <c r="AO5" s="741"/>
      <c r="AP5" s="706" t="s">
        <v>227</v>
      </c>
      <c r="AQ5" s="707"/>
      <c r="AR5" s="707"/>
      <c r="AS5" s="707"/>
      <c r="AT5" s="707"/>
      <c r="AU5" s="707"/>
      <c r="AV5" s="707"/>
      <c r="AW5" s="707"/>
      <c r="AX5" s="707"/>
      <c r="AY5" s="707"/>
      <c r="AZ5" s="707"/>
      <c r="BA5" s="707"/>
      <c r="BB5" s="707"/>
      <c r="BC5" s="707"/>
      <c r="BD5" s="707"/>
      <c r="BE5" s="707"/>
      <c r="BF5" s="708"/>
      <c r="BG5" s="640">
        <v>662898</v>
      </c>
      <c r="BH5" s="641"/>
      <c r="BI5" s="641"/>
      <c r="BJ5" s="641"/>
      <c r="BK5" s="641"/>
      <c r="BL5" s="641"/>
      <c r="BM5" s="641"/>
      <c r="BN5" s="642"/>
      <c r="BO5" s="677">
        <v>100</v>
      </c>
      <c r="BP5" s="677"/>
      <c r="BQ5" s="677"/>
      <c r="BR5" s="677"/>
      <c r="BS5" s="678">
        <v>2322</v>
      </c>
      <c r="BT5" s="678"/>
      <c r="BU5" s="678"/>
      <c r="BV5" s="678"/>
      <c r="BW5" s="678"/>
      <c r="BX5" s="678"/>
      <c r="BY5" s="678"/>
      <c r="BZ5" s="678"/>
      <c r="CA5" s="678"/>
      <c r="CB5" s="728"/>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28023</v>
      </c>
      <c r="S6" s="641"/>
      <c r="T6" s="641"/>
      <c r="U6" s="641"/>
      <c r="V6" s="641"/>
      <c r="W6" s="641"/>
      <c r="X6" s="641"/>
      <c r="Y6" s="642"/>
      <c r="Z6" s="677">
        <v>0.8</v>
      </c>
      <c r="AA6" s="677"/>
      <c r="AB6" s="677"/>
      <c r="AC6" s="677"/>
      <c r="AD6" s="678">
        <v>28023</v>
      </c>
      <c r="AE6" s="678"/>
      <c r="AF6" s="678"/>
      <c r="AG6" s="678"/>
      <c r="AH6" s="678"/>
      <c r="AI6" s="678"/>
      <c r="AJ6" s="678"/>
      <c r="AK6" s="678"/>
      <c r="AL6" s="643">
        <v>1.3</v>
      </c>
      <c r="AM6" s="644"/>
      <c r="AN6" s="644"/>
      <c r="AO6" s="679"/>
      <c r="AP6" s="637" t="s">
        <v>232</v>
      </c>
      <c r="AQ6" s="638"/>
      <c r="AR6" s="638"/>
      <c r="AS6" s="638"/>
      <c r="AT6" s="638"/>
      <c r="AU6" s="638"/>
      <c r="AV6" s="638"/>
      <c r="AW6" s="638"/>
      <c r="AX6" s="638"/>
      <c r="AY6" s="638"/>
      <c r="AZ6" s="638"/>
      <c r="BA6" s="638"/>
      <c r="BB6" s="638"/>
      <c r="BC6" s="638"/>
      <c r="BD6" s="638"/>
      <c r="BE6" s="638"/>
      <c r="BF6" s="639"/>
      <c r="BG6" s="640">
        <v>662898</v>
      </c>
      <c r="BH6" s="641"/>
      <c r="BI6" s="641"/>
      <c r="BJ6" s="641"/>
      <c r="BK6" s="641"/>
      <c r="BL6" s="641"/>
      <c r="BM6" s="641"/>
      <c r="BN6" s="642"/>
      <c r="BO6" s="677">
        <v>100</v>
      </c>
      <c r="BP6" s="677"/>
      <c r="BQ6" s="677"/>
      <c r="BR6" s="677"/>
      <c r="BS6" s="678">
        <v>2322</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60072</v>
      </c>
      <c r="CS6" s="641"/>
      <c r="CT6" s="641"/>
      <c r="CU6" s="641"/>
      <c r="CV6" s="641"/>
      <c r="CW6" s="641"/>
      <c r="CX6" s="641"/>
      <c r="CY6" s="642"/>
      <c r="CZ6" s="740">
        <v>1.8</v>
      </c>
      <c r="DA6" s="711"/>
      <c r="DB6" s="711"/>
      <c r="DC6" s="743"/>
      <c r="DD6" s="646" t="s">
        <v>128</v>
      </c>
      <c r="DE6" s="641"/>
      <c r="DF6" s="641"/>
      <c r="DG6" s="641"/>
      <c r="DH6" s="641"/>
      <c r="DI6" s="641"/>
      <c r="DJ6" s="641"/>
      <c r="DK6" s="641"/>
      <c r="DL6" s="641"/>
      <c r="DM6" s="641"/>
      <c r="DN6" s="641"/>
      <c r="DO6" s="641"/>
      <c r="DP6" s="642"/>
      <c r="DQ6" s="646">
        <v>60072</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951</v>
      </c>
      <c r="S7" s="641"/>
      <c r="T7" s="641"/>
      <c r="U7" s="641"/>
      <c r="V7" s="641"/>
      <c r="W7" s="641"/>
      <c r="X7" s="641"/>
      <c r="Y7" s="642"/>
      <c r="Z7" s="677">
        <v>0</v>
      </c>
      <c r="AA7" s="677"/>
      <c r="AB7" s="677"/>
      <c r="AC7" s="677"/>
      <c r="AD7" s="678">
        <v>951</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286065</v>
      </c>
      <c r="BH7" s="641"/>
      <c r="BI7" s="641"/>
      <c r="BJ7" s="641"/>
      <c r="BK7" s="641"/>
      <c r="BL7" s="641"/>
      <c r="BM7" s="641"/>
      <c r="BN7" s="642"/>
      <c r="BO7" s="677">
        <v>43.2</v>
      </c>
      <c r="BP7" s="677"/>
      <c r="BQ7" s="677"/>
      <c r="BR7" s="677"/>
      <c r="BS7" s="678">
        <v>2322</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736416</v>
      </c>
      <c r="CS7" s="641"/>
      <c r="CT7" s="641"/>
      <c r="CU7" s="641"/>
      <c r="CV7" s="641"/>
      <c r="CW7" s="641"/>
      <c r="CX7" s="641"/>
      <c r="CY7" s="642"/>
      <c r="CZ7" s="677">
        <v>21.6</v>
      </c>
      <c r="DA7" s="677"/>
      <c r="DB7" s="677"/>
      <c r="DC7" s="677"/>
      <c r="DD7" s="646">
        <v>42387</v>
      </c>
      <c r="DE7" s="641"/>
      <c r="DF7" s="641"/>
      <c r="DG7" s="641"/>
      <c r="DH7" s="641"/>
      <c r="DI7" s="641"/>
      <c r="DJ7" s="641"/>
      <c r="DK7" s="641"/>
      <c r="DL7" s="641"/>
      <c r="DM7" s="641"/>
      <c r="DN7" s="641"/>
      <c r="DO7" s="641"/>
      <c r="DP7" s="642"/>
      <c r="DQ7" s="646">
        <v>645808</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6361</v>
      </c>
      <c r="S8" s="641"/>
      <c r="T8" s="641"/>
      <c r="U8" s="641"/>
      <c r="V8" s="641"/>
      <c r="W8" s="641"/>
      <c r="X8" s="641"/>
      <c r="Y8" s="642"/>
      <c r="Z8" s="677">
        <v>0.2</v>
      </c>
      <c r="AA8" s="677"/>
      <c r="AB8" s="677"/>
      <c r="AC8" s="677"/>
      <c r="AD8" s="678">
        <v>6361</v>
      </c>
      <c r="AE8" s="678"/>
      <c r="AF8" s="678"/>
      <c r="AG8" s="678"/>
      <c r="AH8" s="678"/>
      <c r="AI8" s="678"/>
      <c r="AJ8" s="678"/>
      <c r="AK8" s="678"/>
      <c r="AL8" s="643">
        <v>0.3</v>
      </c>
      <c r="AM8" s="644"/>
      <c r="AN8" s="644"/>
      <c r="AO8" s="679"/>
      <c r="AP8" s="637" t="s">
        <v>238</v>
      </c>
      <c r="AQ8" s="638"/>
      <c r="AR8" s="638"/>
      <c r="AS8" s="638"/>
      <c r="AT8" s="638"/>
      <c r="AU8" s="638"/>
      <c r="AV8" s="638"/>
      <c r="AW8" s="638"/>
      <c r="AX8" s="638"/>
      <c r="AY8" s="638"/>
      <c r="AZ8" s="638"/>
      <c r="BA8" s="638"/>
      <c r="BB8" s="638"/>
      <c r="BC8" s="638"/>
      <c r="BD8" s="638"/>
      <c r="BE8" s="638"/>
      <c r="BF8" s="639"/>
      <c r="BG8" s="640">
        <v>10805</v>
      </c>
      <c r="BH8" s="641"/>
      <c r="BI8" s="641"/>
      <c r="BJ8" s="641"/>
      <c r="BK8" s="641"/>
      <c r="BL8" s="641"/>
      <c r="BM8" s="641"/>
      <c r="BN8" s="642"/>
      <c r="BO8" s="677">
        <v>1.6</v>
      </c>
      <c r="BP8" s="677"/>
      <c r="BQ8" s="677"/>
      <c r="BR8" s="677"/>
      <c r="BS8" s="646" t="s">
        <v>174</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897755</v>
      </c>
      <c r="CS8" s="641"/>
      <c r="CT8" s="641"/>
      <c r="CU8" s="641"/>
      <c r="CV8" s="641"/>
      <c r="CW8" s="641"/>
      <c r="CX8" s="641"/>
      <c r="CY8" s="642"/>
      <c r="CZ8" s="677">
        <v>26.3</v>
      </c>
      <c r="DA8" s="677"/>
      <c r="DB8" s="677"/>
      <c r="DC8" s="677"/>
      <c r="DD8" s="646">
        <v>1668</v>
      </c>
      <c r="DE8" s="641"/>
      <c r="DF8" s="641"/>
      <c r="DG8" s="641"/>
      <c r="DH8" s="641"/>
      <c r="DI8" s="641"/>
      <c r="DJ8" s="641"/>
      <c r="DK8" s="641"/>
      <c r="DL8" s="641"/>
      <c r="DM8" s="641"/>
      <c r="DN8" s="641"/>
      <c r="DO8" s="641"/>
      <c r="DP8" s="642"/>
      <c r="DQ8" s="646">
        <v>578375</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3625</v>
      </c>
      <c r="S9" s="641"/>
      <c r="T9" s="641"/>
      <c r="U9" s="641"/>
      <c r="V9" s="641"/>
      <c r="W9" s="641"/>
      <c r="X9" s="641"/>
      <c r="Y9" s="642"/>
      <c r="Z9" s="677">
        <v>0.1</v>
      </c>
      <c r="AA9" s="677"/>
      <c r="AB9" s="677"/>
      <c r="AC9" s="677"/>
      <c r="AD9" s="678">
        <v>3625</v>
      </c>
      <c r="AE9" s="678"/>
      <c r="AF9" s="678"/>
      <c r="AG9" s="678"/>
      <c r="AH9" s="678"/>
      <c r="AI9" s="678"/>
      <c r="AJ9" s="678"/>
      <c r="AK9" s="678"/>
      <c r="AL9" s="643">
        <v>0.2</v>
      </c>
      <c r="AM9" s="644"/>
      <c r="AN9" s="644"/>
      <c r="AO9" s="679"/>
      <c r="AP9" s="637" t="s">
        <v>241</v>
      </c>
      <c r="AQ9" s="638"/>
      <c r="AR9" s="638"/>
      <c r="AS9" s="638"/>
      <c r="AT9" s="638"/>
      <c r="AU9" s="638"/>
      <c r="AV9" s="638"/>
      <c r="AW9" s="638"/>
      <c r="AX9" s="638"/>
      <c r="AY9" s="638"/>
      <c r="AZ9" s="638"/>
      <c r="BA9" s="638"/>
      <c r="BB9" s="638"/>
      <c r="BC9" s="638"/>
      <c r="BD9" s="638"/>
      <c r="BE9" s="638"/>
      <c r="BF9" s="639"/>
      <c r="BG9" s="640">
        <v>252053</v>
      </c>
      <c r="BH9" s="641"/>
      <c r="BI9" s="641"/>
      <c r="BJ9" s="641"/>
      <c r="BK9" s="641"/>
      <c r="BL9" s="641"/>
      <c r="BM9" s="641"/>
      <c r="BN9" s="642"/>
      <c r="BO9" s="677">
        <v>38</v>
      </c>
      <c r="BP9" s="677"/>
      <c r="BQ9" s="677"/>
      <c r="BR9" s="677"/>
      <c r="BS9" s="646" t="s">
        <v>128</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276859</v>
      </c>
      <c r="CS9" s="641"/>
      <c r="CT9" s="641"/>
      <c r="CU9" s="641"/>
      <c r="CV9" s="641"/>
      <c r="CW9" s="641"/>
      <c r="CX9" s="641"/>
      <c r="CY9" s="642"/>
      <c r="CZ9" s="677">
        <v>8.1</v>
      </c>
      <c r="DA9" s="677"/>
      <c r="DB9" s="677"/>
      <c r="DC9" s="677"/>
      <c r="DD9" s="646">
        <v>3481</v>
      </c>
      <c r="DE9" s="641"/>
      <c r="DF9" s="641"/>
      <c r="DG9" s="641"/>
      <c r="DH9" s="641"/>
      <c r="DI9" s="641"/>
      <c r="DJ9" s="641"/>
      <c r="DK9" s="641"/>
      <c r="DL9" s="641"/>
      <c r="DM9" s="641"/>
      <c r="DN9" s="641"/>
      <c r="DO9" s="641"/>
      <c r="DP9" s="642"/>
      <c r="DQ9" s="646">
        <v>208630</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128</v>
      </c>
      <c r="AA10" s="677"/>
      <c r="AB10" s="677"/>
      <c r="AC10" s="677"/>
      <c r="AD10" s="678" t="s">
        <v>128</v>
      </c>
      <c r="AE10" s="678"/>
      <c r="AF10" s="678"/>
      <c r="AG10" s="678"/>
      <c r="AH10" s="678"/>
      <c r="AI10" s="678"/>
      <c r="AJ10" s="678"/>
      <c r="AK10" s="678"/>
      <c r="AL10" s="643" t="s">
        <v>128</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11503</v>
      </c>
      <c r="BH10" s="641"/>
      <c r="BI10" s="641"/>
      <c r="BJ10" s="641"/>
      <c r="BK10" s="641"/>
      <c r="BL10" s="641"/>
      <c r="BM10" s="641"/>
      <c r="BN10" s="642"/>
      <c r="BO10" s="677">
        <v>1.7</v>
      </c>
      <c r="BP10" s="677"/>
      <c r="BQ10" s="677"/>
      <c r="BR10" s="677"/>
      <c r="BS10" s="646" t="s">
        <v>128</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t="s">
        <v>128</v>
      </c>
      <c r="CS10" s="641"/>
      <c r="CT10" s="641"/>
      <c r="CU10" s="641"/>
      <c r="CV10" s="641"/>
      <c r="CW10" s="641"/>
      <c r="CX10" s="641"/>
      <c r="CY10" s="642"/>
      <c r="CZ10" s="677" t="s">
        <v>128</v>
      </c>
      <c r="DA10" s="677"/>
      <c r="DB10" s="677"/>
      <c r="DC10" s="677"/>
      <c r="DD10" s="646" t="s">
        <v>128</v>
      </c>
      <c r="DE10" s="641"/>
      <c r="DF10" s="641"/>
      <c r="DG10" s="641"/>
      <c r="DH10" s="641"/>
      <c r="DI10" s="641"/>
      <c r="DJ10" s="641"/>
      <c r="DK10" s="641"/>
      <c r="DL10" s="641"/>
      <c r="DM10" s="641"/>
      <c r="DN10" s="641"/>
      <c r="DO10" s="641"/>
      <c r="DP10" s="642"/>
      <c r="DQ10" s="646" t="s">
        <v>128</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112917</v>
      </c>
      <c r="S11" s="641"/>
      <c r="T11" s="641"/>
      <c r="U11" s="641"/>
      <c r="V11" s="641"/>
      <c r="W11" s="641"/>
      <c r="X11" s="641"/>
      <c r="Y11" s="642"/>
      <c r="Z11" s="643">
        <v>3.3</v>
      </c>
      <c r="AA11" s="644"/>
      <c r="AB11" s="644"/>
      <c r="AC11" s="645"/>
      <c r="AD11" s="646">
        <v>112917</v>
      </c>
      <c r="AE11" s="641"/>
      <c r="AF11" s="641"/>
      <c r="AG11" s="641"/>
      <c r="AH11" s="641"/>
      <c r="AI11" s="641"/>
      <c r="AJ11" s="641"/>
      <c r="AK11" s="642"/>
      <c r="AL11" s="643">
        <v>5.2</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11704</v>
      </c>
      <c r="BH11" s="641"/>
      <c r="BI11" s="641"/>
      <c r="BJ11" s="641"/>
      <c r="BK11" s="641"/>
      <c r="BL11" s="641"/>
      <c r="BM11" s="641"/>
      <c r="BN11" s="642"/>
      <c r="BO11" s="677">
        <v>1.8</v>
      </c>
      <c r="BP11" s="677"/>
      <c r="BQ11" s="677"/>
      <c r="BR11" s="677"/>
      <c r="BS11" s="646">
        <v>2322</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84601</v>
      </c>
      <c r="CS11" s="641"/>
      <c r="CT11" s="641"/>
      <c r="CU11" s="641"/>
      <c r="CV11" s="641"/>
      <c r="CW11" s="641"/>
      <c r="CX11" s="641"/>
      <c r="CY11" s="642"/>
      <c r="CZ11" s="677">
        <v>2.5</v>
      </c>
      <c r="DA11" s="677"/>
      <c r="DB11" s="677"/>
      <c r="DC11" s="677"/>
      <c r="DD11" s="646">
        <v>6210</v>
      </c>
      <c r="DE11" s="641"/>
      <c r="DF11" s="641"/>
      <c r="DG11" s="641"/>
      <c r="DH11" s="641"/>
      <c r="DI11" s="641"/>
      <c r="DJ11" s="641"/>
      <c r="DK11" s="641"/>
      <c r="DL11" s="641"/>
      <c r="DM11" s="641"/>
      <c r="DN11" s="641"/>
      <c r="DO11" s="641"/>
      <c r="DP11" s="642"/>
      <c r="DQ11" s="646">
        <v>51601</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t="s">
        <v>174</v>
      </c>
      <c r="S12" s="641"/>
      <c r="T12" s="641"/>
      <c r="U12" s="641"/>
      <c r="V12" s="641"/>
      <c r="W12" s="641"/>
      <c r="X12" s="641"/>
      <c r="Y12" s="642"/>
      <c r="Z12" s="677" t="s">
        <v>174</v>
      </c>
      <c r="AA12" s="677"/>
      <c r="AB12" s="677"/>
      <c r="AC12" s="677"/>
      <c r="AD12" s="678" t="s">
        <v>128</v>
      </c>
      <c r="AE12" s="678"/>
      <c r="AF12" s="678"/>
      <c r="AG12" s="678"/>
      <c r="AH12" s="678"/>
      <c r="AI12" s="678"/>
      <c r="AJ12" s="678"/>
      <c r="AK12" s="678"/>
      <c r="AL12" s="643" t="s">
        <v>128</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302554</v>
      </c>
      <c r="BH12" s="641"/>
      <c r="BI12" s="641"/>
      <c r="BJ12" s="641"/>
      <c r="BK12" s="641"/>
      <c r="BL12" s="641"/>
      <c r="BM12" s="641"/>
      <c r="BN12" s="642"/>
      <c r="BO12" s="677">
        <v>45.6</v>
      </c>
      <c r="BP12" s="677"/>
      <c r="BQ12" s="677"/>
      <c r="BR12" s="677"/>
      <c r="BS12" s="646" t="s">
        <v>251</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30058</v>
      </c>
      <c r="CS12" s="641"/>
      <c r="CT12" s="641"/>
      <c r="CU12" s="641"/>
      <c r="CV12" s="641"/>
      <c r="CW12" s="641"/>
      <c r="CX12" s="641"/>
      <c r="CY12" s="642"/>
      <c r="CZ12" s="677">
        <v>0.9</v>
      </c>
      <c r="DA12" s="677"/>
      <c r="DB12" s="677"/>
      <c r="DC12" s="677"/>
      <c r="DD12" s="646">
        <v>7137</v>
      </c>
      <c r="DE12" s="641"/>
      <c r="DF12" s="641"/>
      <c r="DG12" s="641"/>
      <c r="DH12" s="641"/>
      <c r="DI12" s="641"/>
      <c r="DJ12" s="641"/>
      <c r="DK12" s="641"/>
      <c r="DL12" s="641"/>
      <c r="DM12" s="641"/>
      <c r="DN12" s="641"/>
      <c r="DO12" s="641"/>
      <c r="DP12" s="642"/>
      <c r="DQ12" s="646">
        <v>10904</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128</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301118</v>
      </c>
      <c r="BH13" s="641"/>
      <c r="BI13" s="641"/>
      <c r="BJ13" s="641"/>
      <c r="BK13" s="641"/>
      <c r="BL13" s="641"/>
      <c r="BM13" s="641"/>
      <c r="BN13" s="642"/>
      <c r="BO13" s="677">
        <v>45.4</v>
      </c>
      <c r="BP13" s="677"/>
      <c r="BQ13" s="677"/>
      <c r="BR13" s="677"/>
      <c r="BS13" s="646" t="s">
        <v>251</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320293</v>
      </c>
      <c r="CS13" s="641"/>
      <c r="CT13" s="641"/>
      <c r="CU13" s="641"/>
      <c r="CV13" s="641"/>
      <c r="CW13" s="641"/>
      <c r="CX13" s="641"/>
      <c r="CY13" s="642"/>
      <c r="CZ13" s="677">
        <v>9.4</v>
      </c>
      <c r="DA13" s="677"/>
      <c r="DB13" s="677"/>
      <c r="DC13" s="677"/>
      <c r="DD13" s="646">
        <v>155939</v>
      </c>
      <c r="DE13" s="641"/>
      <c r="DF13" s="641"/>
      <c r="DG13" s="641"/>
      <c r="DH13" s="641"/>
      <c r="DI13" s="641"/>
      <c r="DJ13" s="641"/>
      <c r="DK13" s="641"/>
      <c r="DL13" s="641"/>
      <c r="DM13" s="641"/>
      <c r="DN13" s="641"/>
      <c r="DO13" s="641"/>
      <c r="DP13" s="642"/>
      <c r="DQ13" s="646">
        <v>215714</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4451</v>
      </c>
      <c r="S14" s="641"/>
      <c r="T14" s="641"/>
      <c r="U14" s="641"/>
      <c r="V14" s="641"/>
      <c r="W14" s="641"/>
      <c r="X14" s="641"/>
      <c r="Y14" s="642"/>
      <c r="Z14" s="677">
        <v>0.1</v>
      </c>
      <c r="AA14" s="677"/>
      <c r="AB14" s="677"/>
      <c r="AC14" s="677"/>
      <c r="AD14" s="678">
        <v>4451</v>
      </c>
      <c r="AE14" s="678"/>
      <c r="AF14" s="678"/>
      <c r="AG14" s="678"/>
      <c r="AH14" s="678"/>
      <c r="AI14" s="678"/>
      <c r="AJ14" s="678"/>
      <c r="AK14" s="678"/>
      <c r="AL14" s="643">
        <v>0.2</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21863</v>
      </c>
      <c r="BH14" s="641"/>
      <c r="BI14" s="641"/>
      <c r="BJ14" s="641"/>
      <c r="BK14" s="641"/>
      <c r="BL14" s="641"/>
      <c r="BM14" s="641"/>
      <c r="BN14" s="642"/>
      <c r="BO14" s="677">
        <v>3.3</v>
      </c>
      <c r="BP14" s="677"/>
      <c r="BQ14" s="677"/>
      <c r="BR14" s="677"/>
      <c r="BS14" s="646" t="s">
        <v>128</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148905</v>
      </c>
      <c r="CS14" s="641"/>
      <c r="CT14" s="641"/>
      <c r="CU14" s="641"/>
      <c r="CV14" s="641"/>
      <c r="CW14" s="641"/>
      <c r="CX14" s="641"/>
      <c r="CY14" s="642"/>
      <c r="CZ14" s="677">
        <v>4.4000000000000004</v>
      </c>
      <c r="DA14" s="677"/>
      <c r="DB14" s="677"/>
      <c r="DC14" s="677"/>
      <c r="DD14" s="646" t="s">
        <v>128</v>
      </c>
      <c r="DE14" s="641"/>
      <c r="DF14" s="641"/>
      <c r="DG14" s="641"/>
      <c r="DH14" s="641"/>
      <c r="DI14" s="641"/>
      <c r="DJ14" s="641"/>
      <c r="DK14" s="641"/>
      <c r="DL14" s="641"/>
      <c r="DM14" s="641"/>
      <c r="DN14" s="641"/>
      <c r="DO14" s="641"/>
      <c r="DP14" s="642"/>
      <c r="DQ14" s="646">
        <v>146254</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174</v>
      </c>
      <c r="S15" s="641"/>
      <c r="T15" s="641"/>
      <c r="U15" s="641"/>
      <c r="V15" s="641"/>
      <c r="W15" s="641"/>
      <c r="X15" s="641"/>
      <c r="Y15" s="642"/>
      <c r="Z15" s="677" t="s">
        <v>174</v>
      </c>
      <c r="AA15" s="677"/>
      <c r="AB15" s="677"/>
      <c r="AC15" s="677"/>
      <c r="AD15" s="678" t="s">
        <v>128</v>
      </c>
      <c r="AE15" s="678"/>
      <c r="AF15" s="678"/>
      <c r="AG15" s="678"/>
      <c r="AH15" s="678"/>
      <c r="AI15" s="678"/>
      <c r="AJ15" s="678"/>
      <c r="AK15" s="678"/>
      <c r="AL15" s="643" t="s">
        <v>174</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52416</v>
      </c>
      <c r="BH15" s="641"/>
      <c r="BI15" s="641"/>
      <c r="BJ15" s="641"/>
      <c r="BK15" s="641"/>
      <c r="BL15" s="641"/>
      <c r="BM15" s="641"/>
      <c r="BN15" s="642"/>
      <c r="BO15" s="677">
        <v>7.9</v>
      </c>
      <c r="BP15" s="677"/>
      <c r="BQ15" s="677"/>
      <c r="BR15" s="677"/>
      <c r="BS15" s="646" t="s">
        <v>174</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427334</v>
      </c>
      <c r="CS15" s="641"/>
      <c r="CT15" s="641"/>
      <c r="CU15" s="641"/>
      <c r="CV15" s="641"/>
      <c r="CW15" s="641"/>
      <c r="CX15" s="641"/>
      <c r="CY15" s="642"/>
      <c r="CZ15" s="677">
        <v>12.5</v>
      </c>
      <c r="DA15" s="677"/>
      <c r="DB15" s="677"/>
      <c r="DC15" s="677"/>
      <c r="DD15" s="646">
        <v>111570</v>
      </c>
      <c r="DE15" s="641"/>
      <c r="DF15" s="641"/>
      <c r="DG15" s="641"/>
      <c r="DH15" s="641"/>
      <c r="DI15" s="641"/>
      <c r="DJ15" s="641"/>
      <c r="DK15" s="641"/>
      <c r="DL15" s="641"/>
      <c r="DM15" s="641"/>
      <c r="DN15" s="641"/>
      <c r="DO15" s="641"/>
      <c r="DP15" s="642"/>
      <c r="DQ15" s="646">
        <v>296361</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1544</v>
      </c>
      <c r="S16" s="641"/>
      <c r="T16" s="641"/>
      <c r="U16" s="641"/>
      <c r="V16" s="641"/>
      <c r="W16" s="641"/>
      <c r="X16" s="641"/>
      <c r="Y16" s="642"/>
      <c r="Z16" s="677">
        <v>0</v>
      </c>
      <c r="AA16" s="677"/>
      <c r="AB16" s="677"/>
      <c r="AC16" s="677"/>
      <c r="AD16" s="678">
        <v>1544</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128</v>
      </c>
      <c r="BP16" s="677"/>
      <c r="BQ16" s="677"/>
      <c r="BR16" s="677"/>
      <c r="BS16" s="646" t="s">
        <v>174</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174</v>
      </c>
      <c r="CS16" s="641"/>
      <c r="CT16" s="641"/>
      <c r="CU16" s="641"/>
      <c r="CV16" s="641"/>
      <c r="CW16" s="641"/>
      <c r="CX16" s="641"/>
      <c r="CY16" s="642"/>
      <c r="CZ16" s="677" t="s">
        <v>128</v>
      </c>
      <c r="DA16" s="677"/>
      <c r="DB16" s="677"/>
      <c r="DC16" s="677"/>
      <c r="DD16" s="646" t="s">
        <v>251</v>
      </c>
      <c r="DE16" s="641"/>
      <c r="DF16" s="641"/>
      <c r="DG16" s="641"/>
      <c r="DH16" s="641"/>
      <c r="DI16" s="641"/>
      <c r="DJ16" s="641"/>
      <c r="DK16" s="641"/>
      <c r="DL16" s="641"/>
      <c r="DM16" s="641"/>
      <c r="DN16" s="641"/>
      <c r="DO16" s="641"/>
      <c r="DP16" s="642"/>
      <c r="DQ16" s="646" t="s">
        <v>128</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10943</v>
      </c>
      <c r="S17" s="641"/>
      <c r="T17" s="641"/>
      <c r="U17" s="641"/>
      <c r="V17" s="641"/>
      <c r="W17" s="641"/>
      <c r="X17" s="641"/>
      <c r="Y17" s="642"/>
      <c r="Z17" s="677">
        <v>0.3</v>
      </c>
      <c r="AA17" s="677"/>
      <c r="AB17" s="677"/>
      <c r="AC17" s="677"/>
      <c r="AD17" s="678">
        <v>10943</v>
      </c>
      <c r="AE17" s="678"/>
      <c r="AF17" s="678"/>
      <c r="AG17" s="678"/>
      <c r="AH17" s="678"/>
      <c r="AI17" s="678"/>
      <c r="AJ17" s="678"/>
      <c r="AK17" s="678"/>
      <c r="AL17" s="643">
        <v>0.5</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251</v>
      </c>
      <c r="BP17" s="677"/>
      <c r="BQ17" s="677"/>
      <c r="BR17" s="677"/>
      <c r="BS17" s="646" t="s">
        <v>128</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426463</v>
      </c>
      <c r="CS17" s="641"/>
      <c r="CT17" s="641"/>
      <c r="CU17" s="641"/>
      <c r="CV17" s="641"/>
      <c r="CW17" s="641"/>
      <c r="CX17" s="641"/>
      <c r="CY17" s="642"/>
      <c r="CZ17" s="677">
        <v>12.5</v>
      </c>
      <c r="DA17" s="677"/>
      <c r="DB17" s="677"/>
      <c r="DC17" s="677"/>
      <c r="DD17" s="646" t="s">
        <v>128</v>
      </c>
      <c r="DE17" s="641"/>
      <c r="DF17" s="641"/>
      <c r="DG17" s="641"/>
      <c r="DH17" s="641"/>
      <c r="DI17" s="641"/>
      <c r="DJ17" s="641"/>
      <c r="DK17" s="641"/>
      <c r="DL17" s="641"/>
      <c r="DM17" s="641"/>
      <c r="DN17" s="641"/>
      <c r="DO17" s="641"/>
      <c r="DP17" s="642"/>
      <c r="DQ17" s="646">
        <v>414238</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3649</v>
      </c>
      <c r="S18" s="641"/>
      <c r="T18" s="641"/>
      <c r="U18" s="641"/>
      <c r="V18" s="641"/>
      <c r="W18" s="641"/>
      <c r="X18" s="641"/>
      <c r="Y18" s="642"/>
      <c r="Z18" s="677">
        <v>0.1</v>
      </c>
      <c r="AA18" s="677"/>
      <c r="AB18" s="677"/>
      <c r="AC18" s="677"/>
      <c r="AD18" s="678">
        <v>3649</v>
      </c>
      <c r="AE18" s="678"/>
      <c r="AF18" s="678"/>
      <c r="AG18" s="678"/>
      <c r="AH18" s="678"/>
      <c r="AI18" s="678"/>
      <c r="AJ18" s="678"/>
      <c r="AK18" s="678"/>
      <c r="AL18" s="643">
        <v>0.2</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174</v>
      </c>
      <c r="CS18" s="641"/>
      <c r="CT18" s="641"/>
      <c r="CU18" s="641"/>
      <c r="CV18" s="641"/>
      <c r="CW18" s="641"/>
      <c r="CX18" s="641"/>
      <c r="CY18" s="642"/>
      <c r="CZ18" s="677" t="s">
        <v>174</v>
      </c>
      <c r="DA18" s="677"/>
      <c r="DB18" s="677"/>
      <c r="DC18" s="677"/>
      <c r="DD18" s="646" t="s">
        <v>128</v>
      </c>
      <c r="DE18" s="641"/>
      <c r="DF18" s="641"/>
      <c r="DG18" s="641"/>
      <c r="DH18" s="641"/>
      <c r="DI18" s="641"/>
      <c r="DJ18" s="641"/>
      <c r="DK18" s="641"/>
      <c r="DL18" s="641"/>
      <c r="DM18" s="641"/>
      <c r="DN18" s="641"/>
      <c r="DO18" s="641"/>
      <c r="DP18" s="642"/>
      <c r="DQ18" s="646" t="s">
        <v>251</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668</v>
      </c>
      <c r="S19" s="641"/>
      <c r="T19" s="641"/>
      <c r="U19" s="641"/>
      <c r="V19" s="641"/>
      <c r="W19" s="641"/>
      <c r="X19" s="641"/>
      <c r="Y19" s="642"/>
      <c r="Z19" s="677">
        <v>0</v>
      </c>
      <c r="AA19" s="677"/>
      <c r="AB19" s="677"/>
      <c r="AC19" s="677"/>
      <c r="AD19" s="678">
        <v>668</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t="s">
        <v>174</v>
      </c>
      <c r="BH19" s="641"/>
      <c r="BI19" s="641"/>
      <c r="BJ19" s="641"/>
      <c r="BK19" s="641"/>
      <c r="BL19" s="641"/>
      <c r="BM19" s="641"/>
      <c r="BN19" s="642"/>
      <c r="BO19" s="677" t="s">
        <v>251</v>
      </c>
      <c r="BP19" s="677"/>
      <c r="BQ19" s="677"/>
      <c r="BR19" s="677"/>
      <c r="BS19" s="646" t="s">
        <v>128</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174</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161</v>
      </c>
      <c r="S20" s="641"/>
      <c r="T20" s="641"/>
      <c r="U20" s="641"/>
      <c r="V20" s="641"/>
      <c r="W20" s="641"/>
      <c r="X20" s="641"/>
      <c r="Y20" s="642"/>
      <c r="Z20" s="677">
        <v>0</v>
      </c>
      <c r="AA20" s="677"/>
      <c r="AB20" s="677"/>
      <c r="AC20" s="677"/>
      <c r="AD20" s="678">
        <v>161</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t="s">
        <v>251</v>
      </c>
      <c r="BH20" s="641"/>
      <c r="BI20" s="641"/>
      <c r="BJ20" s="641"/>
      <c r="BK20" s="641"/>
      <c r="BL20" s="641"/>
      <c r="BM20" s="641"/>
      <c r="BN20" s="642"/>
      <c r="BO20" s="677" t="s">
        <v>128</v>
      </c>
      <c r="BP20" s="677"/>
      <c r="BQ20" s="677"/>
      <c r="BR20" s="677"/>
      <c r="BS20" s="646" t="s">
        <v>128</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3408756</v>
      </c>
      <c r="CS20" s="641"/>
      <c r="CT20" s="641"/>
      <c r="CU20" s="641"/>
      <c r="CV20" s="641"/>
      <c r="CW20" s="641"/>
      <c r="CX20" s="641"/>
      <c r="CY20" s="642"/>
      <c r="CZ20" s="677">
        <v>100</v>
      </c>
      <c r="DA20" s="677"/>
      <c r="DB20" s="677"/>
      <c r="DC20" s="677"/>
      <c r="DD20" s="646">
        <v>328392</v>
      </c>
      <c r="DE20" s="641"/>
      <c r="DF20" s="641"/>
      <c r="DG20" s="641"/>
      <c r="DH20" s="641"/>
      <c r="DI20" s="641"/>
      <c r="DJ20" s="641"/>
      <c r="DK20" s="641"/>
      <c r="DL20" s="641"/>
      <c r="DM20" s="641"/>
      <c r="DN20" s="641"/>
      <c r="DO20" s="641"/>
      <c r="DP20" s="642"/>
      <c r="DQ20" s="646">
        <v>2627957</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6465</v>
      </c>
      <c r="S21" s="641"/>
      <c r="T21" s="641"/>
      <c r="U21" s="641"/>
      <c r="V21" s="641"/>
      <c r="W21" s="641"/>
      <c r="X21" s="641"/>
      <c r="Y21" s="642"/>
      <c r="Z21" s="677">
        <v>0.2</v>
      </c>
      <c r="AA21" s="677"/>
      <c r="AB21" s="677"/>
      <c r="AC21" s="677"/>
      <c r="AD21" s="678">
        <v>6465</v>
      </c>
      <c r="AE21" s="678"/>
      <c r="AF21" s="678"/>
      <c r="AG21" s="678"/>
      <c r="AH21" s="678"/>
      <c r="AI21" s="678"/>
      <c r="AJ21" s="678"/>
      <c r="AK21" s="678"/>
      <c r="AL21" s="643">
        <v>0.3</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t="s">
        <v>128</v>
      </c>
      <c r="BH21" s="641"/>
      <c r="BI21" s="641"/>
      <c r="BJ21" s="641"/>
      <c r="BK21" s="641"/>
      <c r="BL21" s="641"/>
      <c r="BM21" s="641"/>
      <c r="BN21" s="642"/>
      <c r="BO21" s="677" t="s">
        <v>174</v>
      </c>
      <c r="BP21" s="677"/>
      <c r="BQ21" s="677"/>
      <c r="BR21" s="677"/>
      <c r="BS21" s="646" t="s">
        <v>174</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1498836</v>
      </c>
      <c r="S22" s="641"/>
      <c r="T22" s="641"/>
      <c r="U22" s="641"/>
      <c r="V22" s="641"/>
      <c r="W22" s="641"/>
      <c r="X22" s="641"/>
      <c r="Y22" s="642"/>
      <c r="Z22" s="677">
        <v>43.3</v>
      </c>
      <c r="AA22" s="677"/>
      <c r="AB22" s="677"/>
      <c r="AC22" s="677"/>
      <c r="AD22" s="678">
        <v>1328100</v>
      </c>
      <c r="AE22" s="678"/>
      <c r="AF22" s="678"/>
      <c r="AG22" s="678"/>
      <c r="AH22" s="678"/>
      <c r="AI22" s="678"/>
      <c r="AJ22" s="678"/>
      <c r="AK22" s="678"/>
      <c r="AL22" s="643">
        <v>60.9</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128</v>
      </c>
      <c r="BH22" s="641"/>
      <c r="BI22" s="641"/>
      <c r="BJ22" s="641"/>
      <c r="BK22" s="641"/>
      <c r="BL22" s="641"/>
      <c r="BM22" s="641"/>
      <c r="BN22" s="642"/>
      <c r="BO22" s="677" t="s">
        <v>128</v>
      </c>
      <c r="BP22" s="677"/>
      <c r="BQ22" s="677"/>
      <c r="BR22" s="677"/>
      <c r="BS22" s="646" t="s">
        <v>174</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1328100</v>
      </c>
      <c r="S23" s="641"/>
      <c r="T23" s="641"/>
      <c r="U23" s="641"/>
      <c r="V23" s="641"/>
      <c r="W23" s="641"/>
      <c r="X23" s="641"/>
      <c r="Y23" s="642"/>
      <c r="Z23" s="677">
        <v>38.299999999999997</v>
      </c>
      <c r="AA23" s="677"/>
      <c r="AB23" s="677"/>
      <c r="AC23" s="677"/>
      <c r="AD23" s="678">
        <v>1328100</v>
      </c>
      <c r="AE23" s="678"/>
      <c r="AF23" s="678"/>
      <c r="AG23" s="678"/>
      <c r="AH23" s="678"/>
      <c r="AI23" s="678"/>
      <c r="AJ23" s="678"/>
      <c r="AK23" s="678"/>
      <c r="AL23" s="643">
        <v>60.9</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t="s">
        <v>174</v>
      </c>
      <c r="BH23" s="641"/>
      <c r="BI23" s="641"/>
      <c r="BJ23" s="641"/>
      <c r="BK23" s="641"/>
      <c r="BL23" s="641"/>
      <c r="BM23" s="641"/>
      <c r="BN23" s="642"/>
      <c r="BO23" s="677" t="s">
        <v>174</v>
      </c>
      <c r="BP23" s="677"/>
      <c r="BQ23" s="677"/>
      <c r="BR23" s="677"/>
      <c r="BS23" s="646" t="s">
        <v>128</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170736</v>
      </c>
      <c r="S24" s="641"/>
      <c r="T24" s="641"/>
      <c r="U24" s="641"/>
      <c r="V24" s="641"/>
      <c r="W24" s="641"/>
      <c r="X24" s="641"/>
      <c r="Y24" s="642"/>
      <c r="Z24" s="677">
        <v>4.9000000000000004</v>
      </c>
      <c r="AA24" s="677"/>
      <c r="AB24" s="677"/>
      <c r="AC24" s="677"/>
      <c r="AD24" s="678" t="s">
        <v>128</v>
      </c>
      <c r="AE24" s="678"/>
      <c r="AF24" s="678"/>
      <c r="AG24" s="678"/>
      <c r="AH24" s="678"/>
      <c r="AI24" s="678"/>
      <c r="AJ24" s="678"/>
      <c r="AK24" s="678"/>
      <c r="AL24" s="643" t="s">
        <v>128</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174</v>
      </c>
      <c r="BH24" s="641"/>
      <c r="BI24" s="641"/>
      <c r="BJ24" s="641"/>
      <c r="BK24" s="641"/>
      <c r="BL24" s="641"/>
      <c r="BM24" s="641"/>
      <c r="BN24" s="642"/>
      <c r="BO24" s="677" t="s">
        <v>128</v>
      </c>
      <c r="BP24" s="677"/>
      <c r="BQ24" s="677"/>
      <c r="BR24" s="677"/>
      <c r="BS24" s="646" t="s">
        <v>251</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1566030</v>
      </c>
      <c r="CS24" s="696"/>
      <c r="CT24" s="696"/>
      <c r="CU24" s="696"/>
      <c r="CV24" s="696"/>
      <c r="CW24" s="696"/>
      <c r="CX24" s="696"/>
      <c r="CY24" s="739"/>
      <c r="CZ24" s="740">
        <v>45.9</v>
      </c>
      <c r="DA24" s="711"/>
      <c r="DB24" s="711"/>
      <c r="DC24" s="743"/>
      <c r="DD24" s="738">
        <v>1227142</v>
      </c>
      <c r="DE24" s="696"/>
      <c r="DF24" s="696"/>
      <c r="DG24" s="696"/>
      <c r="DH24" s="696"/>
      <c r="DI24" s="696"/>
      <c r="DJ24" s="696"/>
      <c r="DK24" s="739"/>
      <c r="DL24" s="738">
        <v>1212816</v>
      </c>
      <c r="DM24" s="696"/>
      <c r="DN24" s="696"/>
      <c r="DO24" s="696"/>
      <c r="DP24" s="696"/>
      <c r="DQ24" s="696"/>
      <c r="DR24" s="696"/>
      <c r="DS24" s="696"/>
      <c r="DT24" s="696"/>
      <c r="DU24" s="696"/>
      <c r="DV24" s="739"/>
      <c r="DW24" s="740">
        <v>53.6</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128</v>
      </c>
      <c r="AA25" s="677"/>
      <c r="AB25" s="677"/>
      <c r="AC25" s="677"/>
      <c r="AD25" s="678" t="s">
        <v>128</v>
      </c>
      <c r="AE25" s="678"/>
      <c r="AF25" s="678"/>
      <c r="AG25" s="678"/>
      <c r="AH25" s="678"/>
      <c r="AI25" s="678"/>
      <c r="AJ25" s="678"/>
      <c r="AK25" s="678"/>
      <c r="AL25" s="643" t="s">
        <v>128</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128</v>
      </c>
      <c r="BH25" s="641"/>
      <c r="BI25" s="641"/>
      <c r="BJ25" s="641"/>
      <c r="BK25" s="641"/>
      <c r="BL25" s="641"/>
      <c r="BM25" s="641"/>
      <c r="BN25" s="642"/>
      <c r="BO25" s="677" t="s">
        <v>128</v>
      </c>
      <c r="BP25" s="677"/>
      <c r="BQ25" s="677"/>
      <c r="BR25" s="677"/>
      <c r="BS25" s="646" t="s">
        <v>174</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708460</v>
      </c>
      <c r="CS25" s="659"/>
      <c r="CT25" s="659"/>
      <c r="CU25" s="659"/>
      <c r="CV25" s="659"/>
      <c r="CW25" s="659"/>
      <c r="CX25" s="659"/>
      <c r="CY25" s="660"/>
      <c r="CZ25" s="643">
        <v>20.8</v>
      </c>
      <c r="DA25" s="661"/>
      <c r="DB25" s="661"/>
      <c r="DC25" s="662"/>
      <c r="DD25" s="646">
        <v>670954</v>
      </c>
      <c r="DE25" s="659"/>
      <c r="DF25" s="659"/>
      <c r="DG25" s="659"/>
      <c r="DH25" s="659"/>
      <c r="DI25" s="659"/>
      <c r="DJ25" s="659"/>
      <c r="DK25" s="660"/>
      <c r="DL25" s="646">
        <v>669831</v>
      </c>
      <c r="DM25" s="659"/>
      <c r="DN25" s="659"/>
      <c r="DO25" s="659"/>
      <c r="DP25" s="659"/>
      <c r="DQ25" s="659"/>
      <c r="DR25" s="659"/>
      <c r="DS25" s="659"/>
      <c r="DT25" s="659"/>
      <c r="DU25" s="659"/>
      <c r="DV25" s="660"/>
      <c r="DW25" s="643">
        <v>29.6</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2330549</v>
      </c>
      <c r="S26" s="641"/>
      <c r="T26" s="641"/>
      <c r="U26" s="641"/>
      <c r="V26" s="641"/>
      <c r="W26" s="641"/>
      <c r="X26" s="641"/>
      <c r="Y26" s="642"/>
      <c r="Z26" s="677">
        <v>67.3</v>
      </c>
      <c r="AA26" s="677"/>
      <c r="AB26" s="677"/>
      <c r="AC26" s="677"/>
      <c r="AD26" s="678">
        <v>2159813</v>
      </c>
      <c r="AE26" s="678"/>
      <c r="AF26" s="678"/>
      <c r="AG26" s="678"/>
      <c r="AH26" s="678"/>
      <c r="AI26" s="678"/>
      <c r="AJ26" s="678"/>
      <c r="AK26" s="678"/>
      <c r="AL26" s="643">
        <v>99</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128</v>
      </c>
      <c r="BP26" s="677"/>
      <c r="BQ26" s="677"/>
      <c r="BR26" s="677"/>
      <c r="BS26" s="646" t="s">
        <v>251</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450058</v>
      </c>
      <c r="CS26" s="641"/>
      <c r="CT26" s="641"/>
      <c r="CU26" s="641"/>
      <c r="CV26" s="641"/>
      <c r="CW26" s="641"/>
      <c r="CX26" s="641"/>
      <c r="CY26" s="642"/>
      <c r="CZ26" s="643">
        <v>13.2</v>
      </c>
      <c r="DA26" s="661"/>
      <c r="DB26" s="661"/>
      <c r="DC26" s="662"/>
      <c r="DD26" s="646">
        <v>450058</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588</v>
      </c>
      <c r="S27" s="641"/>
      <c r="T27" s="641"/>
      <c r="U27" s="641"/>
      <c r="V27" s="641"/>
      <c r="W27" s="641"/>
      <c r="X27" s="641"/>
      <c r="Y27" s="642"/>
      <c r="Z27" s="677">
        <v>0</v>
      </c>
      <c r="AA27" s="677"/>
      <c r="AB27" s="677"/>
      <c r="AC27" s="677"/>
      <c r="AD27" s="678">
        <v>588</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662898</v>
      </c>
      <c r="BH27" s="641"/>
      <c r="BI27" s="641"/>
      <c r="BJ27" s="641"/>
      <c r="BK27" s="641"/>
      <c r="BL27" s="641"/>
      <c r="BM27" s="641"/>
      <c r="BN27" s="642"/>
      <c r="BO27" s="677">
        <v>100</v>
      </c>
      <c r="BP27" s="677"/>
      <c r="BQ27" s="677"/>
      <c r="BR27" s="677"/>
      <c r="BS27" s="646">
        <v>2322</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431107</v>
      </c>
      <c r="CS27" s="659"/>
      <c r="CT27" s="659"/>
      <c r="CU27" s="659"/>
      <c r="CV27" s="659"/>
      <c r="CW27" s="659"/>
      <c r="CX27" s="659"/>
      <c r="CY27" s="660"/>
      <c r="CZ27" s="643">
        <v>12.6</v>
      </c>
      <c r="DA27" s="661"/>
      <c r="DB27" s="661"/>
      <c r="DC27" s="662"/>
      <c r="DD27" s="646">
        <v>141950</v>
      </c>
      <c r="DE27" s="659"/>
      <c r="DF27" s="659"/>
      <c r="DG27" s="659"/>
      <c r="DH27" s="659"/>
      <c r="DI27" s="659"/>
      <c r="DJ27" s="659"/>
      <c r="DK27" s="660"/>
      <c r="DL27" s="646">
        <v>141950</v>
      </c>
      <c r="DM27" s="659"/>
      <c r="DN27" s="659"/>
      <c r="DO27" s="659"/>
      <c r="DP27" s="659"/>
      <c r="DQ27" s="659"/>
      <c r="DR27" s="659"/>
      <c r="DS27" s="659"/>
      <c r="DT27" s="659"/>
      <c r="DU27" s="659"/>
      <c r="DV27" s="660"/>
      <c r="DW27" s="643">
        <v>6.3</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46241</v>
      </c>
      <c r="S28" s="641"/>
      <c r="T28" s="641"/>
      <c r="U28" s="641"/>
      <c r="V28" s="641"/>
      <c r="W28" s="641"/>
      <c r="X28" s="641"/>
      <c r="Y28" s="642"/>
      <c r="Z28" s="677">
        <v>1.3</v>
      </c>
      <c r="AA28" s="677"/>
      <c r="AB28" s="677"/>
      <c r="AC28" s="677"/>
      <c r="AD28" s="678" t="s">
        <v>128</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426463</v>
      </c>
      <c r="CS28" s="641"/>
      <c r="CT28" s="641"/>
      <c r="CU28" s="641"/>
      <c r="CV28" s="641"/>
      <c r="CW28" s="641"/>
      <c r="CX28" s="641"/>
      <c r="CY28" s="642"/>
      <c r="CZ28" s="643">
        <v>12.5</v>
      </c>
      <c r="DA28" s="661"/>
      <c r="DB28" s="661"/>
      <c r="DC28" s="662"/>
      <c r="DD28" s="646">
        <v>414238</v>
      </c>
      <c r="DE28" s="641"/>
      <c r="DF28" s="641"/>
      <c r="DG28" s="641"/>
      <c r="DH28" s="641"/>
      <c r="DI28" s="641"/>
      <c r="DJ28" s="641"/>
      <c r="DK28" s="642"/>
      <c r="DL28" s="646">
        <v>401035</v>
      </c>
      <c r="DM28" s="641"/>
      <c r="DN28" s="641"/>
      <c r="DO28" s="641"/>
      <c r="DP28" s="641"/>
      <c r="DQ28" s="641"/>
      <c r="DR28" s="641"/>
      <c r="DS28" s="641"/>
      <c r="DT28" s="641"/>
      <c r="DU28" s="641"/>
      <c r="DV28" s="642"/>
      <c r="DW28" s="643">
        <v>17.7</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23095</v>
      </c>
      <c r="S29" s="641"/>
      <c r="T29" s="641"/>
      <c r="U29" s="641"/>
      <c r="V29" s="641"/>
      <c r="W29" s="641"/>
      <c r="X29" s="641"/>
      <c r="Y29" s="642"/>
      <c r="Z29" s="677">
        <v>0.7</v>
      </c>
      <c r="AA29" s="677"/>
      <c r="AB29" s="677"/>
      <c r="AC29" s="677"/>
      <c r="AD29" s="678">
        <v>3220</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305</v>
      </c>
      <c r="CG29" s="674"/>
      <c r="CH29" s="674"/>
      <c r="CI29" s="674"/>
      <c r="CJ29" s="674"/>
      <c r="CK29" s="674"/>
      <c r="CL29" s="674"/>
      <c r="CM29" s="674"/>
      <c r="CN29" s="674"/>
      <c r="CO29" s="674"/>
      <c r="CP29" s="674"/>
      <c r="CQ29" s="675"/>
      <c r="CR29" s="640">
        <v>426463</v>
      </c>
      <c r="CS29" s="659"/>
      <c r="CT29" s="659"/>
      <c r="CU29" s="659"/>
      <c r="CV29" s="659"/>
      <c r="CW29" s="659"/>
      <c r="CX29" s="659"/>
      <c r="CY29" s="660"/>
      <c r="CZ29" s="643">
        <v>12.5</v>
      </c>
      <c r="DA29" s="661"/>
      <c r="DB29" s="661"/>
      <c r="DC29" s="662"/>
      <c r="DD29" s="646">
        <v>414238</v>
      </c>
      <c r="DE29" s="659"/>
      <c r="DF29" s="659"/>
      <c r="DG29" s="659"/>
      <c r="DH29" s="659"/>
      <c r="DI29" s="659"/>
      <c r="DJ29" s="659"/>
      <c r="DK29" s="660"/>
      <c r="DL29" s="646">
        <v>401035</v>
      </c>
      <c r="DM29" s="659"/>
      <c r="DN29" s="659"/>
      <c r="DO29" s="659"/>
      <c r="DP29" s="659"/>
      <c r="DQ29" s="659"/>
      <c r="DR29" s="659"/>
      <c r="DS29" s="659"/>
      <c r="DT29" s="659"/>
      <c r="DU29" s="659"/>
      <c r="DV29" s="660"/>
      <c r="DW29" s="643">
        <v>17.7</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19963</v>
      </c>
      <c r="S30" s="641"/>
      <c r="T30" s="641"/>
      <c r="U30" s="641"/>
      <c r="V30" s="641"/>
      <c r="W30" s="641"/>
      <c r="X30" s="641"/>
      <c r="Y30" s="642"/>
      <c r="Z30" s="677">
        <v>0.6</v>
      </c>
      <c r="AA30" s="677"/>
      <c r="AB30" s="677"/>
      <c r="AC30" s="677"/>
      <c r="AD30" s="678" t="s">
        <v>128</v>
      </c>
      <c r="AE30" s="678"/>
      <c r="AF30" s="678"/>
      <c r="AG30" s="678"/>
      <c r="AH30" s="678"/>
      <c r="AI30" s="678"/>
      <c r="AJ30" s="678"/>
      <c r="AK30" s="678"/>
      <c r="AL30" s="643" t="s">
        <v>174</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397130</v>
      </c>
      <c r="CS30" s="641"/>
      <c r="CT30" s="641"/>
      <c r="CU30" s="641"/>
      <c r="CV30" s="641"/>
      <c r="CW30" s="641"/>
      <c r="CX30" s="641"/>
      <c r="CY30" s="642"/>
      <c r="CZ30" s="643">
        <v>11.7</v>
      </c>
      <c r="DA30" s="661"/>
      <c r="DB30" s="661"/>
      <c r="DC30" s="662"/>
      <c r="DD30" s="646">
        <v>384905</v>
      </c>
      <c r="DE30" s="641"/>
      <c r="DF30" s="641"/>
      <c r="DG30" s="641"/>
      <c r="DH30" s="641"/>
      <c r="DI30" s="641"/>
      <c r="DJ30" s="641"/>
      <c r="DK30" s="642"/>
      <c r="DL30" s="646">
        <v>371725</v>
      </c>
      <c r="DM30" s="641"/>
      <c r="DN30" s="641"/>
      <c r="DO30" s="641"/>
      <c r="DP30" s="641"/>
      <c r="DQ30" s="641"/>
      <c r="DR30" s="641"/>
      <c r="DS30" s="641"/>
      <c r="DT30" s="641"/>
      <c r="DU30" s="641"/>
      <c r="DV30" s="642"/>
      <c r="DW30" s="643">
        <v>16.399999999999999</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296236</v>
      </c>
      <c r="S31" s="641"/>
      <c r="T31" s="641"/>
      <c r="U31" s="641"/>
      <c r="V31" s="641"/>
      <c r="W31" s="641"/>
      <c r="X31" s="641"/>
      <c r="Y31" s="642"/>
      <c r="Z31" s="677">
        <v>8.5</v>
      </c>
      <c r="AA31" s="677"/>
      <c r="AB31" s="677"/>
      <c r="AC31" s="677"/>
      <c r="AD31" s="678" t="s">
        <v>174</v>
      </c>
      <c r="AE31" s="678"/>
      <c r="AF31" s="678"/>
      <c r="AG31" s="678"/>
      <c r="AH31" s="678"/>
      <c r="AI31" s="678"/>
      <c r="AJ31" s="678"/>
      <c r="AK31" s="678"/>
      <c r="AL31" s="643" t="s">
        <v>128</v>
      </c>
      <c r="AM31" s="644"/>
      <c r="AN31" s="644"/>
      <c r="AO31" s="679"/>
      <c r="AP31" s="714" t="s">
        <v>311</v>
      </c>
      <c r="AQ31" s="715"/>
      <c r="AR31" s="715"/>
      <c r="AS31" s="715"/>
      <c r="AT31" s="720" t="s">
        <v>312</v>
      </c>
      <c r="AU31" s="231"/>
      <c r="AV31" s="231"/>
      <c r="AW31" s="231"/>
      <c r="AX31" s="706" t="s">
        <v>186</v>
      </c>
      <c r="AY31" s="707"/>
      <c r="AZ31" s="707"/>
      <c r="BA31" s="707"/>
      <c r="BB31" s="707"/>
      <c r="BC31" s="707"/>
      <c r="BD31" s="707"/>
      <c r="BE31" s="707"/>
      <c r="BF31" s="708"/>
      <c r="BG31" s="709">
        <v>99.5</v>
      </c>
      <c r="BH31" s="710"/>
      <c r="BI31" s="710"/>
      <c r="BJ31" s="710"/>
      <c r="BK31" s="710"/>
      <c r="BL31" s="710"/>
      <c r="BM31" s="711">
        <v>95.3</v>
      </c>
      <c r="BN31" s="710"/>
      <c r="BO31" s="710"/>
      <c r="BP31" s="710"/>
      <c r="BQ31" s="712"/>
      <c r="BR31" s="709">
        <v>99.3</v>
      </c>
      <c r="BS31" s="710"/>
      <c r="BT31" s="710"/>
      <c r="BU31" s="710"/>
      <c r="BV31" s="710"/>
      <c r="BW31" s="710"/>
      <c r="BX31" s="711">
        <v>94.4</v>
      </c>
      <c r="BY31" s="710"/>
      <c r="BZ31" s="710"/>
      <c r="CA31" s="710"/>
      <c r="CB31" s="712"/>
      <c r="CD31" s="731"/>
      <c r="CE31" s="732"/>
      <c r="CF31" s="673" t="s">
        <v>313</v>
      </c>
      <c r="CG31" s="674"/>
      <c r="CH31" s="674"/>
      <c r="CI31" s="674"/>
      <c r="CJ31" s="674"/>
      <c r="CK31" s="674"/>
      <c r="CL31" s="674"/>
      <c r="CM31" s="674"/>
      <c r="CN31" s="674"/>
      <c r="CO31" s="674"/>
      <c r="CP31" s="674"/>
      <c r="CQ31" s="675"/>
      <c r="CR31" s="640">
        <v>29333</v>
      </c>
      <c r="CS31" s="659"/>
      <c r="CT31" s="659"/>
      <c r="CU31" s="659"/>
      <c r="CV31" s="659"/>
      <c r="CW31" s="659"/>
      <c r="CX31" s="659"/>
      <c r="CY31" s="660"/>
      <c r="CZ31" s="643">
        <v>0.9</v>
      </c>
      <c r="DA31" s="661"/>
      <c r="DB31" s="661"/>
      <c r="DC31" s="662"/>
      <c r="DD31" s="646">
        <v>29333</v>
      </c>
      <c r="DE31" s="659"/>
      <c r="DF31" s="659"/>
      <c r="DG31" s="659"/>
      <c r="DH31" s="659"/>
      <c r="DI31" s="659"/>
      <c r="DJ31" s="659"/>
      <c r="DK31" s="660"/>
      <c r="DL31" s="646">
        <v>29310</v>
      </c>
      <c r="DM31" s="659"/>
      <c r="DN31" s="659"/>
      <c r="DO31" s="659"/>
      <c r="DP31" s="659"/>
      <c r="DQ31" s="659"/>
      <c r="DR31" s="659"/>
      <c r="DS31" s="659"/>
      <c r="DT31" s="659"/>
      <c r="DU31" s="659"/>
      <c r="DV31" s="660"/>
      <c r="DW31" s="643">
        <v>1.3</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t="s">
        <v>174</v>
      </c>
      <c r="S32" s="641"/>
      <c r="T32" s="641"/>
      <c r="U32" s="641"/>
      <c r="V32" s="641"/>
      <c r="W32" s="641"/>
      <c r="X32" s="641"/>
      <c r="Y32" s="642"/>
      <c r="Z32" s="677" t="s">
        <v>128</v>
      </c>
      <c r="AA32" s="677"/>
      <c r="AB32" s="677"/>
      <c r="AC32" s="677"/>
      <c r="AD32" s="678" t="s">
        <v>174</v>
      </c>
      <c r="AE32" s="678"/>
      <c r="AF32" s="678"/>
      <c r="AG32" s="678"/>
      <c r="AH32" s="678"/>
      <c r="AI32" s="678"/>
      <c r="AJ32" s="678"/>
      <c r="AK32" s="678"/>
      <c r="AL32" s="643" t="s">
        <v>128</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99.6</v>
      </c>
      <c r="BH32" s="659"/>
      <c r="BI32" s="659"/>
      <c r="BJ32" s="659"/>
      <c r="BK32" s="659"/>
      <c r="BL32" s="659"/>
      <c r="BM32" s="644">
        <v>97.1</v>
      </c>
      <c r="BN32" s="705"/>
      <c r="BO32" s="705"/>
      <c r="BP32" s="705"/>
      <c r="BQ32" s="683"/>
      <c r="BR32" s="713">
        <v>99.4</v>
      </c>
      <c r="BS32" s="659"/>
      <c r="BT32" s="659"/>
      <c r="BU32" s="659"/>
      <c r="BV32" s="659"/>
      <c r="BW32" s="659"/>
      <c r="BX32" s="644">
        <v>96.7</v>
      </c>
      <c r="BY32" s="705"/>
      <c r="BZ32" s="705"/>
      <c r="CA32" s="705"/>
      <c r="CB32" s="683"/>
      <c r="CD32" s="733"/>
      <c r="CE32" s="734"/>
      <c r="CF32" s="673" t="s">
        <v>317</v>
      </c>
      <c r="CG32" s="674"/>
      <c r="CH32" s="674"/>
      <c r="CI32" s="674"/>
      <c r="CJ32" s="674"/>
      <c r="CK32" s="674"/>
      <c r="CL32" s="674"/>
      <c r="CM32" s="674"/>
      <c r="CN32" s="674"/>
      <c r="CO32" s="674"/>
      <c r="CP32" s="674"/>
      <c r="CQ32" s="675"/>
      <c r="CR32" s="640" t="s">
        <v>128</v>
      </c>
      <c r="CS32" s="641"/>
      <c r="CT32" s="641"/>
      <c r="CU32" s="641"/>
      <c r="CV32" s="641"/>
      <c r="CW32" s="641"/>
      <c r="CX32" s="641"/>
      <c r="CY32" s="642"/>
      <c r="CZ32" s="643" t="s">
        <v>128</v>
      </c>
      <c r="DA32" s="661"/>
      <c r="DB32" s="661"/>
      <c r="DC32" s="662"/>
      <c r="DD32" s="646" t="s">
        <v>128</v>
      </c>
      <c r="DE32" s="641"/>
      <c r="DF32" s="641"/>
      <c r="DG32" s="641"/>
      <c r="DH32" s="641"/>
      <c r="DI32" s="641"/>
      <c r="DJ32" s="641"/>
      <c r="DK32" s="642"/>
      <c r="DL32" s="646" t="s">
        <v>128</v>
      </c>
      <c r="DM32" s="641"/>
      <c r="DN32" s="641"/>
      <c r="DO32" s="641"/>
      <c r="DP32" s="641"/>
      <c r="DQ32" s="641"/>
      <c r="DR32" s="641"/>
      <c r="DS32" s="641"/>
      <c r="DT32" s="641"/>
      <c r="DU32" s="641"/>
      <c r="DV32" s="642"/>
      <c r="DW32" s="643" t="s">
        <v>128</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204049</v>
      </c>
      <c r="S33" s="641"/>
      <c r="T33" s="641"/>
      <c r="U33" s="641"/>
      <c r="V33" s="641"/>
      <c r="W33" s="641"/>
      <c r="X33" s="641"/>
      <c r="Y33" s="642"/>
      <c r="Z33" s="677">
        <v>5.9</v>
      </c>
      <c r="AA33" s="677"/>
      <c r="AB33" s="677"/>
      <c r="AC33" s="677"/>
      <c r="AD33" s="678" t="s">
        <v>128</v>
      </c>
      <c r="AE33" s="678"/>
      <c r="AF33" s="678"/>
      <c r="AG33" s="678"/>
      <c r="AH33" s="678"/>
      <c r="AI33" s="678"/>
      <c r="AJ33" s="678"/>
      <c r="AK33" s="678"/>
      <c r="AL33" s="643" t="s">
        <v>251</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99.2</v>
      </c>
      <c r="BH33" s="625"/>
      <c r="BI33" s="625"/>
      <c r="BJ33" s="625"/>
      <c r="BK33" s="625"/>
      <c r="BL33" s="625"/>
      <c r="BM33" s="668">
        <v>92.7</v>
      </c>
      <c r="BN33" s="625"/>
      <c r="BO33" s="625"/>
      <c r="BP33" s="625"/>
      <c r="BQ33" s="689"/>
      <c r="BR33" s="704">
        <v>99.2</v>
      </c>
      <c r="BS33" s="625"/>
      <c r="BT33" s="625"/>
      <c r="BU33" s="625"/>
      <c r="BV33" s="625"/>
      <c r="BW33" s="625"/>
      <c r="BX33" s="668">
        <v>91.2</v>
      </c>
      <c r="BY33" s="625"/>
      <c r="BZ33" s="625"/>
      <c r="CA33" s="625"/>
      <c r="CB33" s="689"/>
      <c r="CD33" s="673" t="s">
        <v>320</v>
      </c>
      <c r="CE33" s="674"/>
      <c r="CF33" s="674"/>
      <c r="CG33" s="674"/>
      <c r="CH33" s="674"/>
      <c r="CI33" s="674"/>
      <c r="CJ33" s="674"/>
      <c r="CK33" s="674"/>
      <c r="CL33" s="674"/>
      <c r="CM33" s="674"/>
      <c r="CN33" s="674"/>
      <c r="CO33" s="674"/>
      <c r="CP33" s="674"/>
      <c r="CQ33" s="675"/>
      <c r="CR33" s="640">
        <v>1514334</v>
      </c>
      <c r="CS33" s="659"/>
      <c r="CT33" s="659"/>
      <c r="CU33" s="659"/>
      <c r="CV33" s="659"/>
      <c r="CW33" s="659"/>
      <c r="CX33" s="659"/>
      <c r="CY33" s="660"/>
      <c r="CZ33" s="643">
        <v>44.4</v>
      </c>
      <c r="DA33" s="661"/>
      <c r="DB33" s="661"/>
      <c r="DC33" s="662"/>
      <c r="DD33" s="646">
        <v>1301867</v>
      </c>
      <c r="DE33" s="659"/>
      <c r="DF33" s="659"/>
      <c r="DG33" s="659"/>
      <c r="DH33" s="659"/>
      <c r="DI33" s="659"/>
      <c r="DJ33" s="659"/>
      <c r="DK33" s="660"/>
      <c r="DL33" s="646">
        <v>958732</v>
      </c>
      <c r="DM33" s="659"/>
      <c r="DN33" s="659"/>
      <c r="DO33" s="659"/>
      <c r="DP33" s="659"/>
      <c r="DQ33" s="659"/>
      <c r="DR33" s="659"/>
      <c r="DS33" s="659"/>
      <c r="DT33" s="659"/>
      <c r="DU33" s="659"/>
      <c r="DV33" s="660"/>
      <c r="DW33" s="643">
        <v>42.4</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17775</v>
      </c>
      <c r="S34" s="641"/>
      <c r="T34" s="641"/>
      <c r="U34" s="641"/>
      <c r="V34" s="641"/>
      <c r="W34" s="641"/>
      <c r="X34" s="641"/>
      <c r="Y34" s="642"/>
      <c r="Z34" s="677">
        <v>0.5</v>
      </c>
      <c r="AA34" s="677"/>
      <c r="AB34" s="677"/>
      <c r="AC34" s="677"/>
      <c r="AD34" s="678">
        <v>7498</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602713</v>
      </c>
      <c r="CS34" s="641"/>
      <c r="CT34" s="641"/>
      <c r="CU34" s="641"/>
      <c r="CV34" s="641"/>
      <c r="CW34" s="641"/>
      <c r="CX34" s="641"/>
      <c r="CY34" s="642"/>
      <c r="CZ34" s="643">
        <v>17.7</v>
      </c>
      <c r="DA34" s="661"/>
      <c r="DB34" s="661"/>
      <c r="DC34" s="662"/>
      <c r="DD34" s="646">
        <v>522577</v>
      </c>
      <c r="DE34" s="641"/>
      <c r="DF34" s="641"/>
      <c r="DG34" s="641"/>
      <c r="DH34" s="641"/>
      <c r="DI34" s="641"/>
      <c r="DJ34" s="641"/>
      <c r="DK34" s="642"/>
      <c r="DL34" s="646">
        <v>381975</v>
      </c>
      <c r="DM34" s="641"/>
      <c r="DN34" s="641"/>
      <c r="DO34" s="641"/>
      <c r="DP34" s="641"/>
      <c r="DQ34" s="641"/>
      <c r="DR34" s="641"/>
      <c r="DS34" s="641"/>
      <c r="DT34" s="641"/>
      <c r="DU34" s="641"/>
      <c r="DV34" s="642"/>
      <c r="DW34" s="643">
        <v>16.899999999999999</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31829</v>
      </c>
      <c r="S35" s="641"/>
      <c r="T35" s="641"/>
      <c r="U35" s="641"/>
      <c r="V35" s="641"/>
      <c r="W35" s="641"/>
      <c r="X35" s="641"/>
      <c r="Y35" s="642"/>
      <c r="Z35" s="677">
        <v>0.9</v>
      </c>
      <c r="AA35" s="677"/>
      <c r="AB35" s="677"/>
      <c r="AC35" s="677"/>
      <c r="AD35" s="678" t="s">
        <v>128</v>
      </c>
      <c r="AE35" s="678"/>
      <c r="AF35" s="678"/>
      <c r="AG35" s="678"/>
      <c r="AH35" s="678"/>
      <c r="AI35" s="678"/>
      <c r="AJ35" s="678"/>
      <c r="AK35" s="678"/>
      <c r="AL35" s="643" t="s">
        <v>128</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29781</v>
      </c>
      <c r="CS35" s="659"/>
      <c r="CT35" s="659"/>
      <c r="CU35" s="659"/>
      <c r="CV35" s="659"/>
      <c r="CW35" s="659"/>
      <c r="CX35" s="659"/>
      <c r="CY35" s="660"/>
      <c r="CZ35" s="643">
        <v>0.9</v>
      </c>
      <c r="DA35" s="661"/>
      <c r="DB35" s="661"/>
      <c r="DC35" s="662"/>
      <c r="DD35" s="646">
        <v>25740</v>
      </c>
      <c r="DE35" s="659"/>
      <c r="DF35" s="659"/>
      <c r="DG35" s="659"/>
      <c r="DH35" s="659"/>
      <c r="DI35" s="659"/>
      <c r="DJ35" s="659"/>
      <c r="DK35" s="660"/>
      <c r="DL35" s="646">
        <v>25740</v>
      </c>
      <c r="DM35" s="659"/>
      <c r="DN35" s="659"/>
      <c r="DO35" s="659"/>
      <c r="DP35" s="659"/>
      <c r="DQ35" s="659"/>
      <c r="DR35" s="659"/>
      <c r="DS35" s="659"/>
      <c r="DT35" s="659"/>
      <c r="DU35" s="659"/>
      <c r="DV35" s="660"/>
      <c r="DW35" s="643">
        <v>1.1000000000000001</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18956</v>
      </c>
      <c r="S36" s="641"/>
      <c r="T36" s="641"/>
      <c r="U36" s="641"/>
      <c r="V36" s="641"/>
      <c r="W36" s="641"/>
      <c r="X36" s="641"/>
      <c r="Y36" s="642"/>
      <c r="Z36" s="677">
        <v>0.5</v>
      </c>
      <c r="AA36" s="677"/>
      <c r="AB36" s="677"/>
      <c r="AC36" s="677"/>
      <c r="AD36" s="678" t="s">
        <v>128</v>
      </c>
      <c r="AE36" s="678"/>
      <c r="AF36" s="678"/>
      <c r="AG36" s="678"/>
      <c r="AH36" s="678"/>
      <c r="AI36" s="678"/>
      <c r="AJ36" s="678"/>
      <c r="AK36" s="678"/>
      <c r="AL36" s="643" t="s">
        <v>128</v>
      </c>
      <c r="AM36" s="644"/>
      <c r="AN36" s="644"/>
      <c r="AO36" s="679"/>
      <c r="AP36" s="235"/>
      <c r="AQ36" s="692" t="s">
        <v>328</v>
      </c>
      <c r="AR36" s="693"/>
      <c r="AS36" s="693"/>
      <c r="AT36" s="693"/>
      <c r="AU36" s="693"/>
      <c r="AV36" s="693"/>
      <c r="AW36" s="693"/>
      <c r="AX36" s="693"/>
      <c r="AY36" s="694"/>
      <c r="AZ36" s="695">
        <v>471774</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62153</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293812</v>
      </c>
      <c r="CS36" s="641"/>
      <c r="CT36" s="641"/>
      <c r="CU36" s="641"/>
      <c r="CV36" s="641"/>
      <c r="CW36" s="641"/>
      <c r="CX36" s="641"/>
      <c r="CY36" s="642"/>
      <c r="CZ36" s="643">
        <v>8.6</v>
      </c>
      <c r="DA36" s="661"/>
      <c r="DB36" s="661"/>
      <c r="DC36" s="662"/>
      <c r="DD36" s="646">
        <v>253506</v>
      </c>
      <c r="DE36" s="641"/>
      <c r="DF36" s="641"/>
      <c r="DG36" s="641"/>
      <c r="DH36" s="641"/>
      <c r="DI36" s="641"/>
      <c r="DJ36" s="641"/>
      <c r="DK36" s="642"/>
      <c r="DL36" s="646">
        <v>187295</v>
      </c>
      <c r="DM36" s="641"/>
      <c r="DN36" s="641"/>
      <c r="DO36" s="641"/>
      <c r="DP36" s="641"/>
      <c r="DQ36" s="641"/>
      <c r="DR36" s="641"/>
      <c r="DS36" s="641"/>
      <c r="DT36" s="641"/>
      <c r="DU36" s="641"/>
      <c r="DV36" s="642"/>
      <c r="DW36" s="643">
        <v>8.3000000000000007</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206918</v>
      </c>
      <c r="S37" s="641"/>
      <c r="T37" s="641"/>
      <c r="U37" s="641"/>
      <c r="V37" s="641"/>
      <c r="W37" s="641"/>
      <c r="X37" s="641"/>
      <c r="Y37" s="642"/>
      <c r="Z37" s="677">
        <v>6</v>
      </c>
      <c r="AA37" s="677"/>
      <c r="AB37" s="677"/>
      <c r="AC37" s="677"/>
      <c r="AD37" s="678" t="s">
        <v>128</v>
      </c>
      <c r="AE37" s="678"/>
      <c r="AF37" s="678"/>
      <c r="AG37" s="678"/>
      <c r="AH37" s="678"/>
      <c r="AI37" s="678"/>
      <c r="AJ37" s="678"/>
      <c r="AK37" s="678"/>
      <c r="AL37" s="643" t="s">
        <v>128</v>
      </c>
      <c r="AM37" s="644"/>
      <c r="AN37" s="644"/>
      <c r="AO37" s="679"/>
      <c r="AQ37" s="680" t="s">
        <v>332</v>
      </c>
      <c r="AR37" s="681"/>
      <c r="AS37" s="681"/>
      <c r="AT37" s="681"/>
      <c r="AU37" s="681"/>
      <c r="AV37" s="681"/>
      <c r="AW37" s="681"/>
      <c r="AX37" s="681"/>
      <c r="AY37" s="682"/>
      <c r="AZ37" s="640">
        <v>104300</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62153</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138554</v>
      </c>
      <c r="CS37" s="659"/>
      <c r="CT37" s="659"/>
      <c r="CU37" s="659"/>
      <c r="CV37" s="659"/>
      <c r="CW37" s="659"/>
      <c r="CX37" s="659"/>
      <c r="CY37" s="660"/>
      <c r="CZ37" s="643">
        <v>4.0999999999999996</v>
      </c>
      <c r="DA37" s="661"/>
      <c r="DB37" s="661"/>
      <c r="DC37" s="662"/>
      <c r="DD37" s="646">
        <v>138554</v>
      </c>
      <c r="DE37" s="659"/>
      <c r="DF37" s="659"/>
      <c r="DG37" s="659"/>
      <c r="DH37" s="659"/>
      <c r="DI37" s="659"/>
      <c r="DJ37" s="659"/>
      <c r="DK37" s="660"/>
      <c r="DL37" s="646">
        <v>138554</v>
      </c>
      <c r="DM37" s="659"/>
      <c r="DN37" s="659"/>
      <c r="DO37" s="659"/>
      <c r="DP37" s="659"/>
      <c r="DQ37" s="659"/>
      <c r="DR37" s="659"/>
      <c r="DS37" s="659"/>
      <c r="DT37" s="659"/>
      <c r="DU37" s="659"/>
      <c r="DV37" s="660"/>
      <c r="DW37" s="643">
        <v>6.1</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44541</v>
      </c>
      <c r="S38" s="641"/>
      <c r="T38" s="641"/>
      <c r="U38" s="641"/>
      <c r="V38" s="641"/>
      <c r="W38" s="641"/>
      <c r="X38" s="641"/>
      <c r="Y38" s="642"/>
      <c r="Z38" s="677">
        <v>1.3</v>
      </c>
      <c r="AA38" s="677"/>
      <c r="AB38" s="677"/>
      <c r="AC38" s="677"/>
      <c r="AD38" s="678">
        <v>11202</v>
      </c>
      <c r="AE38" s="678"/>
      <c r="AF38" s="678"/>
      <c r="AG38" s="678"/>
      <c r="AH38" s="678"/>
      <c r="AI38" s="678"/>
      <c r="AJ38" s="678"/>
      <c r="AK38" s="678"/>
      <c r="AL38" s="643">
        <v>0.5</v>
      </c>
      <c r="AM38" s="644"/>
      <c r="AN38" s="644"/>
      <c r="AO38" s="679"/>
      <c r="AQ38" s="680" t="s">
        <v>336</v>
      </c>
      <c r="AR38" s="681"/>
      <c r="AS38" s="681"/>
      <c r="AT38" s="681"/>
      <c r="AU38" s="681"/>
      <c r="AV38" s="681"/>
      <c r="AW38" s="681"/>
      <c r="AX38" s="681"/>
      <c r="AY38" s="682"/>
      <c r="AZ38" s="640">
        <v>11575</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1003</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460199</v>
      </c>
      <c r="CS38" s="641"/>
      <c r="CT38" s="641"/>
      <c r="CU38" s="641"/>
      <c r="CV38" s="641"/>
      <c r="CW38" s="641"/>
      <c r="CX38" s="641"/>
      <c r="CY38" s="642"/>
      <c r="CZ38" s="643">
        <v>13.5</v>
      </c>
      <c r="DA38" s="661"/>
      <c r="DB38" s="661"/>
      <c r="DC38" s="662"/>
      <c r="DD38" s="646">
        <v>404092</v>
      </c>
      <c r="DE38" s="641"/>
      <c r="DF38" s="641"/>
      <c r="DG38" s="641"/>
      <c r="DH38" s="641"/>
      <c r="DI38" s="641"/>
      <c r="DJ38" s="641"/>
      <c r="DK38" s="642"/>
      <c r="DL38" s="646">
        <v>363722</v>
      </c>
      <c r="DM38" s="641"/>
      <c r="DN38" s="641"/>
      <c r="DO38" s="641"/>
      <c r="DP38" s="641"/>
      <c r="DQ38" s="641"/>
      <c r="DR38" s="641"/>
      <c r="DS38" s="641"/>
      <c r="DT38" s="641"/>
      <c r="DU38" s="641"/>
      <c r="DV38" s="642"/>
      <c r="DW38" s="643">
        <v>16.100000000000001</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224400</v>
      </c>
      <c r="S39" s="641"/>
      <c r="T39" s="641"/>
      <c r="U39" s="641"/>
      <c r="V39" s="641"/>
      <c r="W39" s="641"/>
      <c r="X39" s="641"/>
      <c r="Y39" s="642"/>
      <c r="Z39" s="677">
        <v>6.5</v>
      </c>
      <c r="AA39" s="677"/>
      <c r="AB39" s="677"/>
      <c r="AC39" s="677"/>
      <c r="AD39" s="678" t="s">
        <v>128</v>
      </c>
      <c r="AE39" s="678"/>
      <c r="AF39" s="678"/>
      <c r="AG39" s="678"/>
      <c r="AH39" s="678"/>
      <c r="AI39" s="678"/>
      <c r="AJ39" s="678"/>
      <c r="AK39" s="678"/>
      <c r="AL39" s="643" t="s">
        <v>128</v>
      </c>
      <c r="AM39" s="644"/>
      <c r="AN39" s="644"/>
      <c r="AO39" s="679"/>
      <c r="AQ39" s="680" t="s">
        <v>340</v>
      </c>
      <c r="AR39" s="681"/>
      <c r="AS39" s="681"/>
      <c r="AT39" s="681"/>
      <c r="AU39" s="681"/>
      <c r="AV39" s="681"/>
      <c r="AW39" s="681"/>
      <c r="AX39" s="681"/>
      <c r="AY39" s="682"/>
      <c r="AZ39" s="640" t="s">
        <v>128</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1685</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117829</v>
      </c>
      <c r="CS39" s="659"/>
      <c r="CT39" s="659"/>
      <c r="CU39" s="659"/>
      <c r="CV39" s="659"/>
      <c r="CW39" s="659"/>
      <c r="CX39" s="659"/>
      <c r="CY39" s="660"/>
      <c r="CZ39" s="643">
        <v>3.5</v>
      </c>
      <c r="DA39" s="661"/>
      <c r="DB39" s="661"/>
      <c r="DC39" s="662"/>
      <c r="DD39" s="646">
        <v>85952</v>
      </c>
      <c r="DE39" s="659"/>
      <c r="DF39" s="659"/>
      <c r="DG39" s="659"/>
      <c r="DH39" s="659"/>
      <c r="DI39" s="659"/>
      <c r="DJ39" s="659"/>
      <c r="DK39" s="660"/>
      <c r="DL39" s="646" t="s">
        <v>251</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251</v>
      </c>
      <c r="S40" s="641"/>
      <c r="T40" s="641"/>
      <c r="U40" s="641"/>
      <c r="V40" s="641"/>
      <c r="W40" s="641"/>
      <c r="X40" s="641"/>
      <c r="Y40" s="642"/>
      <c r="Z40" s="677" t="s">
        <v>128</v>
      </c>
      <c r="AA40" s="677"/>
      <c r="AB40" s="677"/>
      <c r="AC40" s="677"/>
      <c r="AD40" s="678" t="s">
        <v>128</v>
      </c>
      <c r="AE40" s="678"/>
      <c r="AF40" s="678"/>
      <c r="AG40" s="678"/>
      <c r="AH40" s="678"/>
      <c r="AI40" s="678"/>
      <c r="AJ40" s="678"/>
      <c r="AK40" s="678"/>
      <c r="AL40" s="643" t="s">
        <v>128</v>
      </c>
      <c r="AM40" s="644"/>
      <c r="AN40" s="644"/>
      <c r="AO40" s="679"/>
      <c r="AQ40" s="680" t="s">
        <v>344</v>
      </c>
      <c r="AR40" s="681"/>
      <c r="AS40" s="681"/>
      <c r="AT40" s="681"/>
      <c r="AU40" s="681"/>
      <c r="AV40" s="681"/>
      <c r="AW40" s="681"/>
      <c r="AX40" s="681"/>
      <c r="AY40" s="682"/>
      <c r="AZ40" s="640" t="s">
        <v>128</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96</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10000</v>
      </c>
      <c r="CS40" s="641"/>
      <c r="CT40" s="641"/>
      <c r="CU40" s="641"/>
      <c r="CV40" s="641"/>
      <c r="CW40" s="641"/>
      <c r="CX40" s="641"/>
      <c r="CY40" s="642"/>
      <c r="CZ40" s="643">
        <v>0.3</v>
      </c>
      <c r="DA40" s="661"/>
      <c r="DB40" s="661"/>
      <c r="DC40" s="662"/>
      <c r="DD40" s="646">
        <v>10000</v>
      </c>
      <c r="DE40" s="641"/>
      <c r="DF40" s="641"/>
      <c r="DG40" s="641"/>
      <c r="DH40" s="641"/>
      <c r="DI40" s="641"/>
      <c r="DJ40" s="641"/>
      <c r="DK40" s="642"/>
      <c r="DL40" s="646" t="s">
        <v>128</v>
      </c>
      <c r="DM40" s="641"/>
      <c r="DN40" s="641"/>
      <c r="DO40" s="641"/>
      <c r="DP40" s="641"/>
      <c r="DQ40" s="641"/>
      <c r="DR40" s="641"/>
      <c r="DS40" s="641"/>
      <c r="DT40" s="641"/>
      <c r="DU40" s="641"/>
      <c r="DV40" s="642"/>
      <c r="DW40" s="643" t="s">
        <v>174</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78700</v>
      </c>
      <c r="S41" s="641"/>
      <c r="T41" s="641"/>
      <c r="U41" s="641"/>
      <c r="V41" s="641"/>
      <c r="W41" s="641"/>
      <c r="X41" s="641"/>
      <c r="Y41" s="642"/>
      <c r="Z41" s="677">
        <v>2.2999999999999998</v>
      </c>
      <c r="AA41" s="677"/>
      <c r="AB41" s="677"/>
      <c r="AC41" s="677"/>
      <c r="AD41" s="678" t="s">
        <v>251</v>
      </c>
      <c r="AE41" s="678"/>
      <c r="AF41" s="678"/>
      <c r="AG41" s="678"/>
      <c r="AH41" s="678"/>
      <c r="AI41" s="678"/>
      <c r="AJ41" s="678"/>
      <c r="AK41" s="678"/>
      <c r="AL41" s="643" t="s">
        <v>251</v>
      </c>
      <c r="AM41" s="644"/>
      <c r="AN41" s="644"/>
      <c r="AO41" s="679"/>
      <c r="AQ41" s="680" t="s">
        <v>349</v>
      </c>
      <c r="AR41" s="681"/>
      <c r="AS41" s="681"/>
      <c r="AT41" s="681"/>
      <c r="AU41" s="681"/>
      <c r="AV41" s="681"/>
      <c r="AW41" s="681"/>
      <c r="AX41" s="681"/>
      <c r="AY41" s="682"/>
      <c r="AZ41" s="640">
        <v>88874</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174</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251</v>
      </c>
      <c r="DA41" s="661"/>
      <c r="DB41" s="661"/>
      <c r="DC41" s="662"/>
      <c r="DD41" s="646" t="s">
        <v>174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3465140</v>
      </c>
      <c r="S42" s="663"/>
      <c r="T42" s="663"/>
      <c r="U42" s="663"/>
      <c r="V42" s="663"/>
      <c r="W42" s="663"/>
      <c r="X42" s="663"/>
      <c r="Y42" s="665"/>
      <c r="Z42" s="666">
        <v>100</v>
      </c>
      <c r="AA42" s="666"/>
      <c r="AB42" s="666"/>
      <c r="AC42" s="666"/>
      <c r="AD42" s="667">
        <v>2182321</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267025</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333</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328392</v>
      </c>
      <c r="CS42" s="641"/>
      <c r="CT42" s="641"/>
      <c r="CU42" s="641"/>
      <c r="CV42" s="641"/>
      <c r="CW42" s="641"/>
      <c r="CX42" s="641"/>
      <c r="CY42" s="642"/>
      <c r="CZ42" s="643">
        <v>9.6</v>
      </c>
      <c r="DA42" s="644"/>
      <c r="DB42" s="644"/>
      <c r="DC42" s="645"/>
      <c r="DD42" s="646">
        <v>98948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48</v>
      </c>
      <c r="CS43" s="659"/>
      <c r="CT43" s="659"/>
      <c r="CU43" s="659"/>
      <c r="CV43" s="659"/>
      <c r="CW43" s="659"/>
      <c r="CX43" s="659"/>
      <c r="CY43" s="660"/>
      <c r="CZ43" s="643">
        <v>0</v>
      </c>
      <c r="DA43" s="661"/>
      <c r="DB43" s="661"/>
      <c r="DC43" s="662"/>
      <c r="DD43" s="646" t="s">
        <v>128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328392</v>
      </c>
      <c r="CS44" s="641"/>
      <c r="CT44" s="641"/>
      <c r="CU44" s="641"/>
      <c r="CV44" s="641"/>
      <c r="CW44" s="641"/>
      <c r="CX44" s="641"/>
      <c r="CY44" s="642"/>
      <c r="CZ44" s="643">
        <v>9.6</v>
      </c>
      <c r="DA44" s="644"/>
      <c r="DB44" s="644"/>
      <c r="DC44" s="645"/>
      <c r="DD44" s="646">
        <v>98948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210703</v>
      </c>
      <c r="CS45" s="659"/>
      <c r="CT45" s="659"/>
      <c r="CU45" s="659"/>
      <c r="CV45" s="659"/>
      <c r="CW45" s="659"/>
      <c r="CX45" s="659"/>
      <c r="CY45" s="660"/>
      <c r="CZ45" s="643">
        <v>6.2</v>
      </c>
      <c r="DA45" s="661"/>
      <c r="DB45" s="661"/>
      <c r="DC45" s="662"/>
      <c r="DD45" s="646">
        <v>39102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116429</v>
      </c>
      <c r="CS46" s="641"/>
      <c r="CT46" s="641"/>
      <c r="CU46" s="641"/>
      <c r="CV46" s="641"/>
      <c r="CW46" s="641"/>
      <c r="CX46" s="641"/>
      <c r="CY46" s="642"/>
      <c r="CZ46" s="643">
        <v>3.4</v>
      </c>
      <c r="DA46" s="644"/>
      <c r="DB46" s="644"/>
      <c r="DC46" s="645"/>
      <c r="DD46" s="646">
        <v>59686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t="s">
        <v>128</v>
      </c>
      <c r="CS47" s="659"/>
      <c r="CT47" s="659"/>
      <c r="CU47" s="659"/>
      <c r="CV47" s="659"/>
      <c r="CW47" s="659"/>
      <c r="CX47" s="659"/>
      <c r="CY47" s="660"/>
      <c r="CZ47" s="643" t="s">
        <v>128</v>
      </c>
      <c r="DA47" s="661"/>
      <c r="DB47" s="661"/>
      <c r="DC47" s="662"/>
      <c r="DD47" s="646" t="s">
        <v>128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128</v>
      </c>
      <c r="CS48" s="641"/>
      <c r="CT48" s="641"/>
      <c r="CU48" s="641"/>
      <c r="CV48" s="641"/>
      <c r="CW48" s="641"/>
      <c r="CX48" s="641"/>
      <c r="CY48" s="642"/>
      <c r="CZ48" s="643" t="s">
        <v>128</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3408756</v>
      </c>
      <c r="CS49" s="625"/>
      <c r="CT49" s="625"/>
      <c r="CU49" s="625"/>
      <c r="CV49" s="625"/>
      <c r="CW49" s="625"/>
      <c r="CX49" s="625"/>
      <c r="CY49" s="626"/>
      <c r="CZ49" s="627">
        <v>100</v>
      </c>
      <c r="DA49" s="628"/>
      <c r="DB49" s="628"/>
      <c r="DC49" s="629"/>
      <c r="DD49" s="630">
        <v>2627957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nHPWvmZDclsvjWm1Ulg3EAsIuf0ydEnYoBaG0S7CSJDetpYOEsJhavUnAA0B6piLwkdH9i6xOLVY3hlrb3BBqA==" saltValue="gU2x4cFJc0N1OS03fA6Fo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3441</v>
      </c>
      <c r="R7" s="1160"/>
      <c r="S7" s="1160"/>
      <c r="T7" s="1160"/>
      <c r="U7" s="1160"/>
      <c r="V7" s="1160">
        <v>3385</v>
      </c>
      <c r="W7" s="1160"/>
      <c r="X7" s="1160"/>
      <c r="Y7" s="1160"/>
      <c r="Z7" s="1160"/>
      <c r="AA7" s="1160">
        <v>56</v>
      </c>
      <c r="AB7" s="1160"/>
      <c r="AC7" s="1160"/>
      <c r="AD7" s="1160"/>
      <c r="AE7" s="1161"/>
      <c r="AF7" s="1162">
        <v>38</v>
      </c>
      <c r="AG7" s="1163"/>
      <c r="AH7" s="1163"/>
      <c r="AI7" s="1163"/>
      <c r="AJ7" s="1164"/>
      <c r="AK7" s="1146" t="s">
        <v>579</v>
      </c>
      <c r="AL7" s="1147"/>
      <c r="AM7" s="1147"/>
      <c r="AN7" s="1147"/>
      <c r="AO7" s="1147"/>
      <c r="AP7" s="1147">
        <v>3648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577</v>
      </c>
      <c r="BT7" s="1151"/>
      <c r="BU7" s="1151"/>
      <c r="BV7" s="1151"/>
      <c r="BW7" s="1151"/>
      <c r="BX7" s="1151"/>
      <c r="BY7" s="1151"/>
      <c r="BZ7" s="1151"/>
      <c r="CA7" s="1151"/>
      <c r="CB7" s="1151"/>
      <c r="CC7" s="1151"/>
      <c r="CD7" s="1151"/>
      <c r="CE7" s="1151"/>
      <c r="CF7" s="1151"/>
      <c r="CG7" s="1152"/>
      <c r="CH7" s="1143">
        <v>23</v>
      </c>
      <c r="CI7" s="1144"/>
      <c r="CJ7" s="1144"/>
      <c r="CK7" s="1144"/>
      <c r="CL7" s="1145"/>
      <c r="CM7" s="1143">
        <v>199</v>
      </c>
      <c r="CN7" s="1144"/>
      <c r="CO7" s="1144"/>
      <c r="CP7" s="1144"/>
      <c r="CQ7" s="1145"/>
      <c r="CR7" s="1143">
        <v>5</v>
      </c>
      <c r="CS7" s="1144"/>
      <c r="CT7" s="1144"/>
      <c r="CU7" s="1144"/>
      <c r="CV7" s="1145"/>
      <c r="CW7" s="1143">
        <v>32</v>
      </c>
      <c r="CX7" s="1144"/>
      <c r="CY7" s="1144"/>
      <c r="CZ7" s="1144"/>
      <c r="DA7" s="1145"/>
      <c r="DB7" s="1143" t="s">
        <v>587</v>
      </c>
      <c r="DC7" s="1144"/>
      <c r="DD7" s="1144"/>
      <c r="DE7" s="1144"/>
      <c r="DF7" s="1145"/>
      <c r="DG7" s="1143">
        <v>362</v>
      </c>
      <c r="DH7" s="1144"/>
      <c r="DI7" s="1144"/>
      <c r="DJ7" s="1144"/>
      <c r="DK7" s="1145"/>
      <c r="DL7" s="1143" t="s">
        <v>587</v>
      </c>
      <c r="DM7" s="1144"/>
      <c r="DN7" s="1144"/>
      <c r="DO7" s="1144"/>
      <c r="DP7" s="1145"/>
      <c r="DQ7" s="1143">
        <v>268</v>
      </c>
      <c r="DR7" s="1144"/>
      <c r="DS7" s="1144"/>
      <c r="DT7" s="1144"/>
      <c r="DU7" s="1145"/>
      <c r="DV7" s="1170"/>
      <c r="DW7" s="1171"/>
      <c r="DX7" s="1171"/>
      <c r="DY7" s="1171"/>
      <c r="DZ7" s="1172"/>
      <c r="EA7" s="255"/>
    </row>
    <row r="8" spans="1:131" s="256" customFormat="1" ht="26.25" customHeight="1" x14ac:dyDescent="0.15">
      <c r="A8" s="262">
        <v>2</v>
      </c>
      <c r="B8" s="1092" t="s">
        <v>389</v>
      </c>
      <c r="C8" s="1093"/>
      <c r="D8" s="1093"/>
      <c r="E8" s="1093"/>
      <c r="F8" s="1093"/>
      <c r="G8" s="1093"/>
      <c r="H8" s="1093"/>
      <c r="I8" s="1093"/>
      <c r="J8" s="1093"/>
      <c r="K8" s="1093"/>
      <c r="L8" s="1093"/>
      <c r="M8" s="1093"/>
      <c r="N8" s="1093"/>
      <c r="O8" s="1093"/>
      <c r="P8" s="1094"/>
      <c r="Q8" s="1098">
        <v>25</v>
      </c>
      <c r="R8" s="1099"/>
      <c r="S8" s="1099"/>
      <c r="T8" s="1099"/>
      <c r="U8" s="1099"/>
      <c r="V8" s="1099">
        <v>25</v>
      </c>
      <c r="W8" s="1099"/>
      <c r="X8" s="1099"/>
      <c r="Y8" s="1099"/>
      <c r="Z8" s="1099"/>
      <c r="AA8" s="1099" t="s">
        <v>578</v>
      </c>
      <c r="AB8" s="1099"/>
      <c r="AC8" s="1099"/>
      <c r="AD8" s="1099"/>
      <c r="AE8" s="1100"/>
      <c r="AF8" s="1074" t="s">
        <v>128</v>
      </c>
      <c r="AG8" s="1075"/>
      <c r="AH8" s="1075"/>
      <c r="AI8" s="1075"/>
      <c r="AJ8" s="1076"/>
      <c r="AK8" s="1141" t="s">
        <v>578</v>
      </c>
      <c r="AL8" s="1142"/>
      <c r="AM8" s="1142"/>
      <c r="AN8" s="1142"/>
      <c r="AO8" s="1142"/>
      <c r="AP8" s="1142" t="s">
        <v>578</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3465</v>
      </c>
      <c r="R23" s="1124"/>
      <c r="S23" s="1124"/>
      <c r="T23" s="1124"/>
      <c r="U23" s="1124"/>
      <c r="V23" s="1124">
        <v>3409</v>
      </c>
      <c r="W23" s="1124"/>
      <c r="X23" s="1124"/>
      <c r="Y23" s="1124"/>
      <c r="Z23" s="1124"/>
      <c r="AA23" s="1124">
        <v>56</v>
      </c>
      <c r="AB23" s="1124"/>
      <c r="AC23" s="1124"/>
      <c r="AD23" s="1124"/>
      <c r="AE23" s="1125"/>
      <c r="AF23" s="1126">
        <v>38</v>
      </c>
      <c r="AG23" s="1124"/>
      <c r="AH23" s="1124"/>
      <c r="AI23" s="1124"/>
      <c r="AJ23" s="1127"/>
      <c r="AK23" s="1128"/>
      <c r="AL23" s="1129"/>
      <c r="AM23" s="1129"/>
      <c r="AN23" s="1129"/>
      <c r="AO23" s="1129"/>
      <c r="AP23" s="1124">
        <v>3648</v>
      </c>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885</v>
      </c>
      <c r="R28" s="1109"/>
      <c r="S28" s="1109"/>
      <c r="T28" s="1109"/>
      <c r="U28" s="1109"/>
      <c r="V28" s="1109">
        <v>823</v>
      </c>
      <c r="W28" s="1109"/>
      <c r="X28" s="1109"/>
      <c r="Y28" s="1109"/>
      <c r="Z28" s="1109"/>
      <c r="AA28" s="1109">
        <v>62</v>
      </c>
      <c r="AB28" s="1109"/>
      <c r="AC28" s="1109"/>
      <c r="AD28" s="1109"/>
      <c r="AE28" s="1110"/>
      <c r="AF28" s="1111">
        <v>62</v>
      </c>
      <c r="AG28" s="1109"/>
      <c r="AH28" s="1109"/>
      <c r="AI28" s="1109"/>
      <c r="AJ28" s="1112"/>
      <c r="AK28" s="1113">
        <v>45</v>
      </c>
      <c r="AL28" s="1101"/>
      <c r="AM28" s="1101"/>
      <c r="AN28" s="1101"/>
      <c r="AO28" s="1101"/>
      <c r="AP28" s="1101" t="s">
        <v>580</v>
      </c>
      <c r="AQ28" s="1101"/>
      <c r="AR28" s="1101"/>
      <c r="AS28" s="1101"/>
      <c r="AT28" s="1101"/>
      <c r="AU28" s="1101" t="s">
        <v>580</v>
      </c>
      <c r="AV28" s="1101"/>
      <c r="AW28" s="1101"/>
      <c r="AX28" s="1101"/>
      <c r="AY28" s="1101"/>
      <c r="AZ28" s="1102" t="s">
        <v>580</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887</v>
      </c>
      <c r="R29" s="1099"/>
      <c r="S29" s="1099"/>
      <c r="T29" s="1099"/>
      <c r="U29" s="1099"/>
      <c r="V29" s="1099">
        <v>886</v>
      </c>
      <c r="W29" s="1099"/>
      <c r="X29" s="1099"/>
      <c r="Y29" s="1099"/>
      <c r="Z29" s="1099"/>
      <c r="AA29" s="1099">
        <v>2</v>
      </c>
      <c r="AB29" s="1099"/>
      <c r="AC29" s="1099"/>
      <c r="AD29" s="1099"/>
      <c r="AE29" s="1100"/>
      <c r="AF29" s="1074">
        <v>2</v>
      </c>
      <c r="AG29" s="1075"/>
      <c r="AH29" s="1075"/>
      <c r="AI29" s="1075"/>
      <c r="AJ29" s="1076"/>
      <c r="AK29" s="1035">
        <v>125</v>
      </c>
      <c r="AL29" s="1026"/>
      <c r="AM29" s="1026"/>
      <c r="AN29" s="1026"/>
      <c r="AO29" s="1026"/>
      <c r="AP29" s="1026" t="s">
        <v>578</v>
      </c>
      <c r="AQ29" s="1026"/>
      <c r="AR29" s="1026"/>
      <c r="AS29" s="1026"/>
      <c r="AT29" s="1026"/>
      <c r="AU29" s="1026" t="s">
        <v>578</v>
      </c>
      <c r="AV29" s="1026"/>
      <c r="AW29" s="1026"/>
      <c r="AX29" s="1026"/>
      <c r="AY29" s="1026"/>
      <c r="AZ29" s="1097" t="s">
        <v>578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122</v>
      </c>
      <c r="R30" s="1099"/>
      <c r="S30" s="1099"/>
      <c r="T30" s="1099"/>
      <c r="U30" s="1099"/>
      <c r="V30" s="1099">
        <v>121</v>
      </c>
      <c r="W30" s="1099"/>
      <c r="X30" s="1099"/>
      <c r="Y30" s="1099"/>
      <c r="Z30" s="1099"/>
      <c r="AA30" s="1099">
        <v>1</v>
      </c>
      <c r="AB30" s="1099"/>
      <c r="AC30" s="1099"/>
      <c r="AD30" s="1099"/>
      <c r="AE30" s="1100"/>
      <c r="AF30" s="1074">
        <v>1</v>
      </c>
      <c r="AG30" s="1075"/>
      <c r="AH30" s="1075"/>
      <c r="AI30" s="1075"/>
      <c r="AJ30" s="1076"/>
      <c r="AK30" s="1035">
        <v>35</v>
      </c>
      <c r="AL30" s="1026"/>
      <c r="AM30" s="1026"/>
      <c r="AN30" s="1026"/>
      <c r="AO30" s="1026"/>
      <c r="AP30" s="1026" t="s">
        <v>578</v>
      </c>
      <c r="AQ30" s="1026"/>
      <c r="AR30" s="1026"/>
      <c r="AS30" s="1026"/>
      <c r="AT30" s="1026"/>
      <c r="AU30" s="1026" t="s">
        <v>578</v>
      </c>
      <c r="AV30" s="1026"/>
      <c r="AW30" s="1026"/>
      <c r="AX30" s="1026"/>
      <c r="AY30" s="1026"/>
      <c r="AZ30" s="1097" t="s">
        <v>578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207</v>
      </c>
      <c r="R31" s="1099"/>
      <c r="S31" s="1099"/>
      <c r="T31" s="1099"/>
      <c r="U31" s="1099"/>
      <c r="V31" s="1099">
        <v>188</v>
      </c>
      <c r="W31" s="1099"/>
      <c r="X31" s="1099"/>
      <c r="Y31" s="1099"/>
      <c r="Z31" s="1099"/>
      <c r="AA31" s="1099">
        <v>19</v>
      </c>
      <c r="AB31" s="1099"/>
      <c r="AC31" s="1099"/>
      <c r="AD31" s="1099"/>
      <c r="AE31" s="1100"/>
      <c r="AF31" s="1074">
        <v>316</v>
      </c>
      <c r="AG31" s="1075"/>
      <c r="AH31" s="1075"/>
      <c r="AI31" s="1075"/>
      <c r="AJ31" s="1076"/>
      <c r="AK31" s="1035">
        <v>11</v>
      </c>
      <c r="AL31" s="1026"/>
      <c r="AM31" s="1026"/>
      <c r="AN31" s="1026"/>
      <c r="AO31" s="1026"/>
      <c r="AP31" s="1026">
        <v>69</v>
      </c>
      <c r="AQ31" s="1026"/>
      <c r="AR31" s="1026"/>
      <c r="AS31" s="1026"/>
      <c r="AT31" s="1026"/>
      <c r="AU31" s="1026">
        <v>5</v>
      </c>
      <c r="AV31" s="1026"/>
      <c r="AW31" s="1026"/>
      <c r="AX31" s="1026"/>
      <c r="AY31" s="1026"/>
      <c r="AZ31" s="1097" t="s">
        <v>578</v>
      </c>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254</v>
      </c>
      <c r="R32" s="1099"/>
      <c r="S32" s="1099"/>
      <c r="T32" s="1099"/>
      <c r="U32" s="1099"/>
      <c r="V32" s="1099">
        <v>243</v>
      </c>
      <c r="W32" s="1099"/>
      <c r="X32" s="1099"/>
      <c r="Y32" s="1099"/>
      <c r="Z32" s="1099"/>
      <c r="AA32" s="1099">
        <v>11</v>
      </c>
      <c r="AB32" s="1099"/>
      <c r="AC32" s="1099"/>
      <c r="AD32" s="1099"/>
      <c r="AE32" s="1100"/>
      <c r="AF32" s="1074">
        <v>5</v>
      </c>
      <c r="AG32" s="1075"/>
      <c r="AH32" s="1075"/>
      <c r="AI32" s="1075"/>
      <c r="AJ32" s="1076"/>
      <c r="AK32" s="1035">
        <v>104</v>
      </c>
      <c r="AL32" s="1026"/>
      <c r="AM32" s="1026"/>
      <c r="AN32" s="1026"/>
      <c r="AO32" s="1026"/>
      <c r="AP32" s="1026">
        <v>1266</v>
      </c>
      <c r="AQ32" s="1026"/>
      <c r="AR32" s="1026"/>
      <c r="AS32" s="1026"/>
      <c r="AT32" s="1026"/>
      <c r="AU32" s="1026">
        <v>1121</v>
      </c>
      <c r="AV32" s="1026"/>
      <c r="AW32" s="1026"/>
      <c r="AX32" s="1026"/>
      <c r="AY32" s="1026"/>
      <c r="AZ32" s="1097" t="s">
        <v>578</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386</v>
      </c>
      <c r="AG63" s="1014"/>
      <c r="AH63" s="1014"/>
      <c r="AI63" s="1014"/>
      <c r="AJ63" s="1085"/>
      <c r="AK63" s="1086"/>
      <c r="AL63" s="1018"/>
      <c r="AM63" s="1018"/>
      <c r="AN63" s="1018"/>
      <c r="AO63" s="1018"/>
      <c r="AP63" s="1014">
        <v>1335</v>
      </c>
      <c r="AQ63" s="1014"/>
      <c r="AR63" s="1014"/>
      <c r="AS63" s="1014"/>
      <c r="AT63" s="1014"/>
      <c r="AU63" s="1014">
        <v>1126</v>
      </c>
      <c r="AV63" s="1014"/>
      <c r="AW63" s="1014"/>
      <c r="AX63" s="1014"/>
      <c r="AY63" s="1014"/>
      <c r="AZ63" s="1080"/>
      <c r="BA63" s="1080"/>
      <c r="BB63" s="1080"/>
      <c r="BC63" s="1080"/>
      <c r="BD63" s="1080"/>
      <c r="BE63" s="1015"/>
      <c r="BF63" s="1015"/>
      <c r="BG63" s="1015"/>
      <c r="BH63" s="1015"/>
      <c r="BI63" s="1016"/>
      <c r="BJ63" s="1081" t="s">
        <v>412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415</v>
      </c>
      <c r="R66" s="1057"/>
      <c r="S66" s="1057"/>
      <c r="T66" s="1057"/>
      <c r="U66" s="1058"/>
      <c r="V66" s="1056" t="s">
        <v>416</v>
      </c>
      <c r="W66" s="1057"/>
      <c r="X66" s="1057"/>
      <c r="Y66" s="1057"/>
      <c r="Z66" s="1058"/>
      <c r="AA66" s="1056" t="s">
        <v>417</v>
      </c>
      <c r="AB66" s="1057"/>
      <c r="AC66" s="1057"/>
      <c r="AD66" s="1057"/>
      <c r="AE66" s="1058"/>
      <c r="AF66" s="1062" t="s">
        <v>418</v>
      </c>
      <c r="AG66" s="1063"/>
      <c r="AH66" s="1063"/>
      <c r="AI66" s="1063"/>
      <c r="AJ66" s="1064"/>
      <c r="AK66" s="1056" t="s">
        <v>399</v>
      </c>
      <c r="AL66" s="1051"/>
      <c r="AM66" s="1051"/>
      <c r="AN66" s="1051"/>
      <c r="AO66" s="1052"/>
      <c r="AP66" s="1056" t="s">
        <v>419</v>
      </c>
      <c r="AQ66" s="1057"/>
      <c r="AR66" s="1057"/>
      <c r="AS66" s="1057"/>
      <c r="AT66" s="1058"/>
      <c r="AU66" s="1056" t="s">
        <v>420</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581</v>
      </c>
      <c r="C68" s="1041"/>
      <c r="D68" s="1041"/>
      <c r="E68" s="1041"/>
      <c r="F68" s="1041"/>
      <c r="G68" s="1041"/>
      <c r="H68" s="1041"/>
      <c r="I68" s="1041"/>
      <c r="J68" s="1041"/>
      <c r="K68" s="1041"/>
      <c r="L68" s="1041"/>
      <c r="M68" s="1041"/>
      <c r="N68" s="1041"/>
      <c r="O68" s="1041"/>
      <c r="P68" s="1042"/>
      <c r="Q68" s="1043">
        <v>4724</v>
      </c>
      <c r="R68" s="1037"/>
      <c r="S68" s="1037"/>
      <c r="T68" s="1037"/>
      <c r="U68" s="1037"/>
      <c r="V68" s="1037">
        <v>4670</v>
      </c>
      <c r="W68" s="1037"/>
      <c r="X68" s="1037"/>
      <c r="Y68" s="1037"/>
      <c r="Z68" s="1037"/>
      <c r="AA68" s="1037">
        <v>54</v>
      </c>
      <c r="AB68" s="1037"/>
      <c r="AC68" s="1037"/>
      <c r="AD68" s="1037"/>
      <c r="AE68" s="1037"/>
      <c r="AF68" s="1037">
        <v>54</v>
      </c>
      <c r="AG68" s="1037"/>
      <c r="AH68" s="1037"/>
      <c r="AI68" s="1037"/>
      <c r="AJ68" s="1037"/>
      <c r="AK68" s="1037">
        <v>38</v>
      </c>
      <c r="AL68" s="1037"/>
      <c r="AM68" s="1037"/>
      <c r="AN68" s="1037"/>
      <c r="AO68" s="1037"/>
      <c r="AP68" s="1037" t="s">
        <v>579</v>
      </c>
      <c r="AQ68" s="1037"/>
      <c r="AR68" s="1037"/>
      <c r="AS68" s="1037"/>
      <c r="AT68" s="1037"/>
      <c r="AU68" s="1037" t="s">
        <v>579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582</v>
      </c>
      <c r="C69" s="1030"/>
      <c r="D69" s="1030"/>
      <c r="E69" s="1030"/>
      <c r="F69" s="1030"/>
      <c r="G69" s="1030"/>
      <c r="H69" s="1030"/>
      <c r="I69" s="1030"/>
      <c r="J69" s="1030"/>
      <c r="K69" s="1030"/>
      <c r="L69" s="1030"/>
      <c r="M69" s="1030"/>
      <c r="N69" s="1030"/>
      <c r="O69" s="1030"/>
      <c r="P69" s="1031"/>
      <c r="Q69" s="1032">
        <v>117</v>
      </c>
      <c r="R69" s="1026"/>
      <c r="S69" s="1026"/>
      <c r="T69" s="1026"/>
      <c r="U69" s="1026"/>
      <c r="V69" s="1026">
        <v>116</v>
      </c>
      <c r="W69" s="1026"/>
      <c r="X69" s="1026"/>
      <c r="Y69" s="1026"/>
      <c r="Z69" s="1026"/>
      <c r="AA69" s="1026">
        <v>1</v>
      </c>
      <c r="AB69" s="1026"/>
      <c r="AC69" s="1026"/>
      <c r="AD69" s="1026"/>
      <c r="AE69" s="1026"/>
      <c r="AF69" s="1026">
        <v>1</v>
      </c>
      <c r="AG69" s="1026"/>
      <c r="AH69" s="1026"/>
      <c r="AI69" s="1026"/>
      <c r="AJ69" s="1026"/>
      <c r="AK69" s="1026">
        <v>17</v>
      </c>
      <c r="AL69" s="1026"/>
      <c r="AM69" s="1026"/>
      <c r="AN69" s="1026"/>
      <c r="AO69" s="1026"/>
      <c r="AP69" s="1036" t="s">
        <v>579</v>
      </c>
      <c r="AQ69" s="1034"/>
      <c r="AR69" s="1034"/>
      <c r="AS69" s="1034"/>
      <c r="AT69" s="1035"/>
      <c r="AU69" s="1036" t="s">
        <v>579</v>
      </c>
      <c r="AV69" s="1034"/>
      <c r="AW69" s="1034"/>
      <c r="AX69" s="1034"/>
      <c r="AY69" s="1035"/>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583</v>
      </c>
      <c r="C70" s="1030"/>
      <c r="D70" s="1030"/>
      <c r="E70" s="1030"/>
      <c r="F70" s="1030"/>
      <c r="G70" s="1030"/>
      <c r="H70" s="1030"/>
      <c r="I70" s="1030"/>
      <c r="J70" s="1030"/>
      <c r="K70" s="1030"/>
      <c r="L70" s="1030"/>
      <c r="M70" s="1030"/>
      <c r="N70" s="1030"/>
      <c r="O70" s="1030"/>
      <c r="P70" s="1031"/>
      <c r="Q70" s="1032">
        <v>24</v>
      </c>
      <c r="R70" s="1026"/>
      <c r="S70" s="1026"/>
      <c r="T70" s="1026"/>
      <c r="U70" s="1026"/>
      <c r="V70" s="1026">
        <v>17</v>
      </c>
      <c r="W70" s="1026"/>
      <c r="X70" s="1026"/>
      <c r="Y70" s="1026"/>
      <c r="Z70" s="1026"/>
      <c r="AA70" s="1026">
        <v>7</v>
      </c>
      <c r="AB70" s="1026"/>
      <c r="AC70" s="1026"/>
      <c r="AD70" s="1026"/>
      <c r="AE70" s="1026"/>
      <c r="AF70" s="1026">
        <v>7</v>
      </c>
      <c r="AG70" s="1026"/>
      <c r="AH70" s="1026"/>
      <c r="AI70" s="1026"/>
      <c r="AJ70" s="1026"/>
      <c r="AK70" s="1026" t="s">
        <v>579</v>
      </c>
      <c r="AL70" s="1026"/>
      <c r="AM70" s="1026"/>
      <c r="AN70" s="1026"/>
      <c r="AO70" s="1026"/>
      <c r="AP70" s="1036" t="s">
        <v>579</v>
      </c>
      <c r="AQ70" s="1034"/>
      <c r="AR70" s="1034"/>
      <c r="AS70" s="1034"/>
      <c r="AT70" s="1035"/>
      <c r="AU70" s="1036" t="s">
        <v>579</v>
      </c>
      <c r="AV70" s="1034"/>
      <c r="AW70" s="1034"/>
      <c r="AX70" s="1034"/>
      <c r="AY70" s="1035"/>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584</v>
      </c>
      <c r="C71" s="1030"/>
      <c r="D71" s="1030"/>
      <c r="E71" s="1030"/>
      <c r="F71" s="1030"/>
      <c r="G71" s="1030"/>
      <c r="H71" s="1030"/>
      <c r="I71" s="1030"/>
      <c r="J71" s="1030"/>
      <c r="K71" s="1030"/>
      <c r="L71" s="1030"/>
      <c r="M71" s="1030"/>
      <c r="N71" s="1030"/>
      <c r="O71" s="1030"/>
      <c r="P71" s="1031"/>
      <c r="Q71" s="1032">
        <v>167</v>
      </c>
      <c r="R71" s="1026"/>
      <c r="S71" s="1026"/>
      <c r="T71" s="1026"/>
      <c r="U71" s="1026"/>
      <c r="V71" s="1026">
        <v>167</v>
      </c>
      <c r="W71" s="1026"/>
      <c r="X71" s="1026"/>
      <c r="Y71" s="1026"/>
      <c r="Z71" s="1026"/>
      <c r="AA71" s="1026">
        <v>0</v>
      </c>
      <c r="AB71" s="1026"/>
      <c r="AC71" s="1026"/>
      <c r="AD71" s="1026"/>
      <c r="AE71" s="1026"/>
      <c r="AF71" s="1026">
        <v>0</v>
      </c>
      <c r="AG71" s="1026"/>
      <c r="AH71" s="1026"/>
      <c r="AI71" s="1026"/>
      <c r="AJ71" s="1026"/>
      <c r="AK71" s="1026">
        <v>2</v>
      </c>
      <c r="AL71" s="1026"/>
      <c r="AM71" s="1026"/>
      <c r="AN71" s="1026"/>
      <c r="AO71" s="1026"/>
      <c r="AP71" s="1036" t="s">
        <v>579</v>
      </c>
      <c r="AQ71" s="1034"/>
      <c r="AR71" s="1034"/>
      <c r="AS71" s="1034"/>
      <c r="AT71" s="1035"/>
      <c r="AU71" s="1036" t="s">
        <v>579</v>
      </c>
      <c r="AV71" s="1034"/>
      <c r="AW71" s="1034"/>
      <c r="AX71" s="1034"/>
      <c r="AY71" s="1035"/>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585</v>
      </c>
      <c r="C72" s="1030"/>
      <c r="D72" s="1030"/>
      <c r="E72" s="1030"/>
      <c r="F72" s="1030"/>
      <c r="G72" s="1030"/>
      <c r="H72" s="1030"/>
      <c r="I72" s="1030"/>
      <c r="J72" s="1030"/>
      <c r="K72" s="1030"/>
      <c r="L72" s="1030"/>
      <c r="M72" s="1030"/>
      <c r="N72" s="1030"/>
      <c r="O72" s="1030"/>
      <c r="P72" s="1031"/>
      <c r="Q72" s="1032">
        <v>131</v>
      </c>
      <c r="R72" s="1026"/>
      <c r="S72" s="1026"/>
      <c r="T72" s="1026"/>
      <c r="U72" s="1026"/>
      <c r="V72" s="1026">
        <v>95</v>
      </c>
      <c r="W72" s="1026"/>
      <c r="X72" s="1026"/>
      <c r="Y72" s="1026"/>
      <c r="Z72" s="1026"/>
      <c r="AA72" s="1026">
        <v>36</v>
      </c>
      <c r="AB72" s="1026"/>
      <c r="AC72" s="1026"/>
      <c r="AD72" s="1026"/>
      <c r="AE72" s="1026"/>
      <c r="AF72" s="1026">
        <v>36</v>
      </c>
      <c r="AG72" s="1026"/>
      <c r="AH72" s="1026"/>
      <c r="AI72" s="1026"/>
      <c r="AJ72" s="1026"/>
      <c r="AK72" s="1026" t="s">
        <v>579</v>
      </c>
      <c r="AL72" s="1026"/>
      <c r="AM72" s="1026"/>
      <c r="AN72" s="1026"/>
      <c r="AO72" s="1026"/>
      <c r="AP72" s="1036" t="s">
        <v>579</v>
      </c>
      <c r="AQ72" s="1034"/>
      <c r="AR72" s="1034"/>
      <c r="AS72" s="1034"/>
      <c r="AT72" s="1035"/>
      <c r="AU72" s="1036" t="s">
        <v>579</v>
      </c>
      <c r="AV72" s="1034"/>
      <c r="AW72" s="1034"/>
      <c r="AX72" s="1034"/>
      <c r="AY72" s="1035"/>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586</v>
      </c>
      <c r="C73" s="1030"/>
      <c r="D73" s="1030"/>
      <c r="E73" s="1030"/>
      <c r="F73" s="1030"/>
      <c r="G73" s="1030"/>
      <c r="H73" s="1030"/>
      <c r="I73" s="1030"/>
      <c r="J73" s="1030"/>
      <c r="K73" s="1030"/>
      <c r="L73" s="1030"/>
      <c r="M73" s="1030"/>
      <c r="N73" s="1030"/>
      <c r="O73" s="1030"/>
      <c r="P73" s="1031"/>
      <c r="Q73" s="1032">
        <v>13584</v>
      </c>
      <c r="R73" s="1026"/>
      <c r="S73" s="1026"/>
      <c r="T73" s="1026"/>
      <c r="U73" s="1026"/>
      <c r="V73" s="1026">
        <v>13134</v>
      </c>
      <c r="W73" s="1026"/>
      <c r="X73" s="1026"/>
      <c r="Y73" s="1026"/>
      <c r="Z73" s="1026"/>
      <c r="AA73" s="1026">
        <v>450</v>
      </c>
      <c r="AB73" s="1026"/>
      <c r="AC73" s="1026"/>
      <c r="AD73" s="1026"/>
      <c r="AE73" s="1026"/>
      <c r="AF73" s="1026">
        <v>450</v>
      </c>
      <c r="AG73" s="1026"/>
      <c r="AH73" s="1026"/>
      <c r="AI73" s="1026"/>
      <c r="AJ73" s="1026"/>
      <c r="AK73" s="1026">
        <v>156</v>
      </c>
      <c r="AL73" s="1026"/>
      <c r="AM73" s="1026"/>
      <c r="AN73" s="1026"/>
      <c r="AO73" s="1026"/>
      <c r="AP73" s="1026">
        <v>3105</v>
      </c>
      <c r="AQ73" s="1026"/>
      <c r="AR73" s="1026"/>
      <c r="AS73" s="1026"/>
      <c r="AT73" s="1026"/>
      <c r="AU73" s="1026">
        <v>40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548</v>
      </c>
      <c r="AG88" s="1014"/>
      <c r="AH88" s="1014"/>
      <c r="AI88" s="1014"/>
      <c r="AJ88" s="1014"/>
      <c r="AK88" s="1018"/>
      <c r="AL88" s="1018"/>
      <c r="AM88" s="1018"/>
      <c r="AN88" s="1018"/>
      <c r="AO88" s="1018"/>
      <c r="AP88" s="1014">
        <v>3105</v>
      </c>
      <c r="AQ88" s="1014"/>
      <c r="AR88" s="1014"/>
      <c r="AS88" s="1014"/>
      <c r="AT88" s="1014"/>
      <c r="AU88" s="1014">
        <v>40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v>
      </c>
      <c r="CS102" s="1006"/>
      <c r="CT102" s="1006"/>
      <c r="CU102" s="1006"/>
      <c r="CV102" s="1007"/>
      <c r="CW102" s="1005">
        <v>32</v>
      </c>
      <c r="CX102" s="1006"/>
      <c r="CY102" s="1006"/>
      <c r="CZ102" s="1006"/>
      <c r="DA102" s="1007"/>
      <c r="DB102" s="1005" t="s">
        <v>508</v>
      </c>
      <c r="DC102" s="1006"/>
      <c r="DD102" s="1006"/>
      <c r="DE102" s="1006"/>
      <c r="DF102" s="1007"/>
      <c r="DG102" s="1005">
        <v>362</v>
      </c>
      <c r="DH102" s="1006"/>
      <c r="DI102" s="1006"/>
      <c r="DJ102" s="1006"/>
      <c r="DK102" s="1007"/>
      <c r="DL102" s="1005" t="s">
        <v>508</v>
      </c>
      <c r="DM102" s="1006"/>
      <c r="DN102" s="1006"/>
      <c r="DO102" s="1006"/>
      <c r="DP102" s="1007"/>
      <c r="DQ102" s="1005">
        <v>268</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308</v>
      </c>
      <c r="AG109" s="949"/>
      <c r="AH109" s="949"/>
      <c r="AI109" s="949"/>
      <c r="AJ109" s="950"/>
      <c r="AK109" s="951" t="s">
        <v>307</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308</v>
      </c>
      <c r="BW109" s="949"/>
      <c r="BX109" s="949"/>
      <c r="BY109" s="949"/>
      <c r="BZ109" s="950"/>
      <c r="CA109" s="951" t="s">
        <v>307</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308</v>
      </c>
      <c r="DM109" s="949"/>
      <c r="DN109" s="949"/>
      <c r="DO109" s="949"/>
      <c r="DP109" s="950"/>
      <c r="DQ109" s="951" t="s">
        <v>307</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400659</v>
      </c>
      <c r="AB110" s="942"/>
      <c r="AC110" s="942"/>
      <c r="AD110" s="942"/>
      <c r="AE110" s="943"/>
      <c r="AF110" s="944">
        <v>401937</v>
      </c>
      <c r="AG110" s="942"/>
      <c r="AH110" s="942"/>
      <c r="AI110" s="942"/>
      <c r="AJ110" s="943"/>
      <c r="AK110" s="944">
        <v>413260</v>
      </c>
      <c r="AL110" s="942"/>
      <c r="AM110" s="942"/>
      <c r="AN110" s="942"/>
      <c r="AO110" s="943"/>
      <c r="AP110" s="945">
        <v>21.4</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3930536</v>
      </c>
      <c r="BR110" s="889"/>
      <c r="BS110" s="889"/>
      <c r="BT110" s="889"/>
      <c r="BU110" s="889"/>
      <c r="BV110" s="889">
        <v>3820796</v>
      </c>
      <c r="BW110" s="889"/>
      <c r="BX110" s="889"/>
      <c r="BY110" s="889"/>
      <c r="BZ110" s="889"/>
      <c r="CA110" s="889">
        <v>3648066</v>
      </c>
      <c r="CB110" s="889"/>
      <c r="CC110" s="889"/>
      <c r="CD110" s="889"/>
      <c r="CE110" s="889"/>
      <c r="CF110" s="913">
        <v>188.6</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128</v>
      </c>
      <c r="DH110" s="889"/>
      <c r="DI110" s="889"/>
      <c r="DJ110" s="889"/>
      <c r="DK110" s="889"/>
      <c r="DL110" s="889" t="s">
        <v>128</v>
      </c>
      <c r="DM110" s="889"/>
      <c r="DN110" s="889"/>
      <c r="DO110" s="889"/>
      <c r="DP110" s="889"/>
      <c r="DQ110" s="889" t="s">
        <v>412</v>
      </c>
      <c r="DR110" s="889"/>
      <c r="DS110" s="889"/>
      <c r="DT110" s="889"/>
      <c r="DU110" s="889"/>
      <c r="DV110" s="890" t="s">
        <v>128</v>
      </c>
      <c r="DW110" s="890"/>
      <c r="DX110" s="890"/>
      <c r="DY110" s="890"/>
      <c r="DZ110" s="891"/>
    </row>
    <row r="111" spans="1:131" s="247" customFormat="1" ht="26.25" customHeight="1" x14ac:dyDescent="0.15">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412</v>
      </c>
      <c r="AB111" s="970"/>
      <c r="AC111" s="970"/>
      <c r="AD111" s="970"/>
      <c r="AE111" s="971"/>
      <c r="AF111" s="972" t="s">
        <v>128</v>
      </c>
      <c r="AG111" s="970"/>
      <c r="AH111" s="970"/>
      <c r="AI111" s="970"/>
      <c r="AJ111" s="971"/>
      <c r="AK111" s="972" t="s">
        <v>128</v>
      </c>
      <c r="AL111" s="970"/>
      <c r="AM111" s="970"/>
      <c r="AN111" s="970"/>
      <c r="AO111" s="971"/>
      <c r="AP111" s="973" t="s">
        <v>128</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v>40000</v>
      </c>
      <c r="BR111" s="861"/>
      <c r="BS111" s="861"/>
      <c r="BT111" s="861"/>
      <c r="BU111" s="861"/>
      <c r="BV111" s="861">
        <v>30000</v>
      </c>
      <c r="BW111" s="861"/>
      <c r="BX111" s="861"/>
      <c r="BY111" s="861"/>
      <c r="BZ111" s="861"/>
      <c r="CA111" s="861">
        <v>20000</v>
      </c>
      <c r="CB111" s="861"/>
      <c r="CC111" s="861"/>
      <c r="CD111" s="861"/>
      <c r="CE111" s="861"/>
      <c r="CF111" s="922">
        <v>1</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128</v>
      </c>
      <c r="DH111" s="861"/>
      <c r="DI111" s="861"/>
      <c r="DJ111" s="861"/>
      <c r="DK111" s="861"/>
      <c r="DL111" s="861" t="s">
        <v>128</v>
      </c>
      <c r="DM111" s="861"/>
      <c r="DN111" s="861"/>
      <c r="DO111" s="861"/>
      <c r="DP111" s="861"/>
      <c r="DQ111" s="861" t="s">
        <v>128</v>
      </c>
      <c r="DR111" s="861"/>
      <c r="DS111" s="861"/>
      <c r="DT111" s="861"/>
      <c r="DU111" s="861"/>
      <c r="DV111" s="838" t="s">
        <v>128</v>
      </c>
      <c r="DW111" s="838"/>
      <c r="DX111" s="838"/>
      <c r="DY111" s="838"/>
      <c r="DZ111" s="839"/>
    </row>
    <row r="112" spans="1:131" s="247" customFormat="1" ht="26.25" customHeight="1" x14ac:dyDescent="0.15">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412</v>
      </c>
      <c r="AB112" s="824"/>
      <c r="AC112" s="824"/>
      <c r="AD112" s="824"/>
      <c r="AE112" s="825"/>
      <c r="AF112" s="826" t="s">
        <v>128</v>
      </c>
      <c r="AG112" s="824"/>
      <c r="AH112" s="824"/>
      <c r="AI112" s="824"/>
      <c r="AJ112" s="825"/>
      <c r="AK112" s="826" t="s">
        <v>128</v>
      </c>
      <c r="AL112" s="824"/>
      <c r="AM112" s="824"/>
      <c r="AN112" s="824"/>
      <c r="AO112" s="825"/>
      <c r="AP112" s="871" t="s">
        <v>128</v>
      </c>
      <c r="AQ112" s="872"/>
      <c r="AR112" s="872"/>
      <c r="AS112" s="872"/>
      <c r="AT112" s="873"/>
      <c r="AU112" s="983"/>
      <c r="AV112" s="984"/>
      <c r="AW112" s="984"/>
      <c r="AX112" s="984"/>
      <c r="AY112" s="984"/>
      <c r="AZ112" s="859" t="s">
        <v>442</v>
      </c>
      <c r="BA112" s="794"/>
      <c r="BB112" s="794"/>
      <c r="BC112" s="794"/>
      <c r="BD112" s="794"/>
      <c r="BE112" s="794"/>
      <c r="BF112" s="794"/>
      <c r="BG112" s="794"/>
      <c r="BH112" s="794"/>
      <c r="BI112" s="794"/>
      <c r="BJ112" s="794"/>
      <c r="BK112" s="794"/>
      <c r="BL112" s="794"/>
      <c r="BM112" s="794"/>
      <c r="BN112" s="794"/>
      <c r="BO112" s="794"/>
      <c r="BP112" s="795"/>
      <c r="BQ112" s="860">
        <v>1091737</v>
      </c>
      <c r="BR112" s="861"/>
      <c r="BS112" s="861"/>
      <c r="BT112" s="861"/>
      <c r="BU112" s="861"/>
      <c r="BV112" s="861">
        <v>1138637</v>
      </c>
      <c r="BW112" s="861"/>
      <c r="BX112" s="861"/>
      <c r="BY112" s="861"/>
      <c r="BZ112" s="861"/>
      <c r="CA112" s="861">
        <v>1126660</v>
      </c>
      <c r="CB112" s="861"/>
      <c r="CC112" s="861"/>
      <c r="CD112" s="861"/>
      <c r="CE112" s="861"/>
      <c r="CF112" s="922">
        <v>58.2</v>
      </c>
      <c r="CG112" s="923"/>
      <c r="CH112" s="923"/>
      <c r="CI112" s="923"/>
      <c r="CJ112" s="923"/>
      <c r="CK112" s="978"/>
      <c r="CL112" s="865"/>
      <c r="CM112" s="868" t="s">
        <v>443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128</v>
      </c>
      <c r="DH112" s="861"/>
      <c r="DI112" s="861"/>
      <c r="DJ112" s="861"/>
      <c r="DK112" s="861"/>
      <c r="DL112" s="861" t="s">
        <v>128</v>
      </c>
      <c r="DM112" s="861"/>
      <c r="DN112" s="861"/>
      <c r="DO112" s="861"/>
      <c r="DP112" s="861"/>
      <c r="DQ112" s="861" t="s">
        <v>412</v>
      </c>
      <c r="DR112" s="861"/>
      <c r="DS112" s="861"/>
      <c r="DT112" s="861"/>
      <c r="DU112" s="861"/>
      <c r="DV112" s="838" t="s">
        <v>128</v>
      </c>
      <c r="DW112" s="838"/>
      <c r="DX112" s="838"/>
      <c r="DY112" s="838"/>
      <c r="DZ112" s="839"/>
    </row>
    <row r="113" spans="1:130" s="247" customFormat="1" ht="26.25" customHeight="1" x14ac:dyDescent="0.15">
      <c r="A113" s="965"/>
      <c r="B113" s="966"/>
      <c r="C113" s="794" t="s">
        <v>444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73437</v>
      </c>
      <c r="AB113" s="970"/>
      <c r="AC113" s="970"/>
      <c r="AD113" s="970"/>
      <c r="AE113" s="971"/>
      <c r="AF113" s="972">
        <v>79930</v>
      </c>
      <c r="AG113" s="970"/>
      <c r="AH113" s="970"/>
      <c r="AI113" s="970"/>
      <c r="AJ113" s="971"/>
      <c r="AK113" s="972">
        <v>72520</v>
      </c>
      <c r="AL113" s="970"/>
      <c r="AM113" s="970"/>
      <c r="AN113" s="970"/>
      <c r="AO113" s="971"/>
      <c r="AP113" s="973">
        <v>3.7</v>
      </c>
      <c r="AQ113" s="974"/>
      <c r="AR113" s="974"/>
      <c r="AS113" s="974"/>
      <c r="AT113" s="975"/>
      <c r="AU113" s="983"/>
      <c r="AV113" s="984"/>
      <c r="AW113" s="984"/>
      <c r="AX113" s="984"/>
      <c r="AY113" s="984"/>
      <c r="AZ113" s="859" t="s">
        <v>445</v>
      </c>
      <c r="BA113" s="794"/>
      <c r="BB113" s="794"/>
      <c r="BC113" s="794"/>
      <c r="BD113" s="794"/>
      <c r="BE113" s="794"/>
      <c r="BF113" s="794"/>
      <c r="BG113" s="794"/>
      <c r="BH113" s="794"/>
      <c r="BI113" s="794"/>
      <c r="BJ113" s="794"/>
      <c r="BK113" s="794"/>
      <c r="BL113" s="794"/>
      <c r="BM113" s="794"/>
      <c r="BN113" s="794"/>
      <c r="BO113" s="794"/>
      <c r="BP113" s="795"/>
      <c r="BQ113" s="860">
        <v>80340</v>
      </c>
      <c r="BR113" s="861"/>
      <c r="BS113" s="861"/>
      <c r="BT113" s="861"/>
      <c r="BU113" s="861"/>
      <c r="BV113" s="861">
        <v>53818</v>
      </c>
      <c r="BW113" s="861"/>
      <c r="BX113" s="861"/>
      <c r="BY113" s="861"/>
      <c r="BZ113" s="861"/>
      <c r="CA113" s="861">
        <v>44605</v>
      </c>
      <c r="CB113" s="861"/>
      <c r="CC113" s="861"/>
      <c r="CD113" s="861"/>
      <c r="CE113" s="861"/>
      <c r="CF113" s="922">
        <v>2.2999999999999998</v>
      </c>
      <c r="CG113" s="923"/>
      <c r="CH113" s="923"/>
      <c r="CI113" s="923"/>
      <c r="CJ113" s="923"/>
      <c r="CK113" s="978"/>
      <c r="CL113" s="865"/>
      <c r="CM113" s="868" t="s">
        <v>446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128</v>
      </c>
      <c r="DH113" s="824"/>
      <c r="DI113" s="824"/>
      <c r="DJ113" s="824"/>
      <c r="DK113" s="825"/>
      <c r="DL113" s="826" t="s">
        <v>412</v>
      </c>
      <c r="DM113" s="824"/>
      <c r="DN113" s="824"/>
      <c r="DO113" s="824"/>
      <c r="DP113" s="825"/>
      <c r="DQ113" s="826" t="s">
        <v>412</v>
      </c>
      <c r="DR113" s="824"/>
      <c r="DS113" s="824"/>
      <c r="DT113" s="824"/>
      <c r="DU113" s="825"/>
      <c r="DV113" s="871" t="s">
        <v>128</v>
      </c>
      <c r="DW113" s="872"/>
      <c r="DX113" s="872"/>
      <c r="DY113" s="872"/>
      <c r="DZ113" s="873"/>
    </row>
    <row r="114" spans="1:130" s="247" customFormat="1" ht="26.25" customHeight="1" x14ac:dyDescent="0.15">
      <c r="A114" s="965"/>
      <c r="B114" s="966"/>
      <c r="C114" s="794" t="s">
        <v>447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31045</v>
      </c>
      <c r="AB114" s="824"/>
      <c r="AC114" s="824"/>
      <c r="AD114" s="824"/>
      <c r="AE114" s="825"/>
      <c r="AF114" s="826">
        <v>31496</v>
      </c>
      <c r="AG114" s="824"/>
      <c r="AH114" s="824"/>
      <c r="AI114" s="824"/>
      <c r="AJ114" s="825"/>
      <c r="AK114" s="826">
        <v>13418</v>
      </c>
      <c r="AL114" s="824"/>
      <c r="AM114" s="824"/>
      <c r="AN114" s="824"/>
      <c r="AO114" s="825"/>
      <c r="AP114" s="871">
        <v>0.7</v>
      </c>
      <c r="AQ114" s="872"/>
      <c r="AR114" s="872"/>
      <c r="AS114" s="872"/>
      <c r="AT114" s="873"/>
      <c r="AU114" s="983"/>
      <c r="AV114" s="984"/>
      <c r="AW114" s="984"/>
      <c r="AX114" s="984"/>
      <c r="AY114" s="984"/>
      <c r="AZ114" s="859" t="s">
        <v>448</v>
      </c>
      <c r="BA114" s="794"/>
      <c r="BB114" s="794"/>
      <c r="BC114" s="794"/>
      <c r="BD114" s="794"/>
      <c r="BE114" s="794"/>
      <c r="BF114" s="794"/>
      <c r="BG114" s="794"/>
      <c r="BH114" s="794"/>
      <c r="BI114" s="794"/>
      <c r="BJ114" s="794"/>
      <c r="BK114" s="794"/>
      <c r="BL114" s="794"/>
      <c r="BM114" s="794"/>
      <c r="BN114" s="794"/>
      <c r="BO114" s="794"/>
      <c r="BP114" s="795"/>
      <c r="BQ114" s="860">
        <v>820767</v>
      </c>
      <c r="BR114" s="861"/>
      <c r="BS114" s="861"/>
      <c r="BT114" s="861"/>
      <c r="BU114" s="861"/>
      <c r="BV114" s="861">
        <v>831955</v>
      </c>
      <c r="BW114" s="861"/>
      <c r="BX114" s="861"/>
      <c r="BY114" s="861"/>
      <c r="BZ114" s="861"/>
      <c r="CA114" s="861">
        <v>824175</v>
      </c>
      <c r="CB114" s="861"/>
      <c r="CC114" s="861"/>
      <c r="CD114" s="861"/>
      <c r="CE114" s="861"/>
      <c r="CF114" s="922">
        <v>42.6</v>
      </c>
      <c r="CG114" s="923"/>
      <c r="CH114" s="923"/>
      <c r="CI114" s="923"/>
      <c r="CJ114" s="923"/>
      <c r="CK114" s="978"/>
      <c r="CL114" s="865"/>
      <c r="CM114" s="868" t="s">
        <v>449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128</v>
      </c>
      <c r="DH114" s="824"/>
      <c r="DI114" s="824"/>
      <c r="DJ114" s="824"/>
      <c r="DK114" s="825"/>
      <c r="DL114" s="826" t="s">
        <v>412</v>
      </c>
      <c r="DM114" s="824"/>
      <c r="DN114" s="824"/>
      <c r="DO114" s="824"/>
      <c r="DP114" s="825"/>
      <c r="DQ114" s="826" t="s">
        <v>412</v>
      </c>
      <c r="DR114" s="824"/>
      <c r="DS114" s="824"/>
      <c r="DT114" s="824"/>
      <c r="DU114" s="825"/>
      <c r="DV114" s="871" t="s">
        <v>412</v>
      </c>
      <c r="DW114" s="872"/>
      <c r="DX114" s="872"/>
      <c r="DY114" s="872"/>
      <c r="DZ114" s="873"/>
    </row>
    <row r="115" spans="1:130" s="247" customFormat="1" ht="26.25" customHeight="1" x14ac:dyDescent="0.15">
      <c r="A115" s="965"/>
      <c r="B115" s="966"/>
      <c r="C115" s="794" t="s">
        <v>450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11832</v>
      </c>
      <c r="AB115" s="970"/>
      <c r="AC115" s="970"/>
      <c r="AD115" s="970"/>
      <c r="AE115" s="971"/>
      <c r="AF115" s="972">
        <v>10781</v>
      </c>
      <c r="AG115" s="970"/>
      <c r="AH115" s="970"/>
      <c r="AI115" s="970"/>
      <c r="AJ115" s="971"/>
      <c r="AK115" s="972">
        <v>3063</v>
      </c>
      <c r="AL115" s="970"/>
      <c r="AM115" s="970"/>
      <c r="AN115" s="970"/>
      <c r="AO115" s="971"/>
      <c r="AP115" s="973">
        <v>0.2</v>
      </c>
      <c r="AQ115" s="974"/>
      <c r="AR115" s="974"/>
      <c r="AS115" s="974"/>
      <c r="AT115" s="975"/>
      <c r="AU115" s="983"/>
      <c r="AV115" s="984"/>
      <c r="AW115" s="984"/>
      <c r="AX115" s="984"/>
      <c r="AY115" s="984"/>
      <c r="AZ115" s="859" t="s">
        <v>451</v>
      </c>
      <c r="BA115" s="794"/>
      <c r="BB115" s="794"/>
      <c r="BC115" s="794"/>
      <c r="BD115" s="794"/>
      <c r="BE115" s="794"/>
      <c r="BF115" s="794"/>
      <c r="BG115" s="794"/>
      <c r="BH115" s="794"/>
      <c r="BI115" s="794"/>
      <c r="BJ115" s="794"/>
      <c r="BK115" s="794"/>
      <c r="BL115" s="794"/>
      <c r="BM115" s="794"/>
      <c r="BN115" s="794"/>
      <c r="BO115" s="794"/>
      <c r="BP115" s="795"/>
      <c r="BQ115" s="860">
        <v>334017</v>
      </c>
      <c r="BR115" s="861"/>
      <c r="BS115" s="861"/>
      <c r="BT115" s="861"/>
      <c r="BU115" s="861"/>
      <c r="BV115" s="861">
        <v>291140</v>
      </c>
      <c r="BW115" s="861"/>
      <c r="BX115" s="861"/>
      <c r="BY115" s="861"/>
      <c r="BZ115" s="861"/>
      <c r="CA115" s="861">
        <v>268233</v>
      </c>
      <c r="CB115" s="861"/>
      <c r="CC115" s="861"/>
      <c r="CD115" s="861"/>
      <c r="CE115" s="861"/>
      <c r="CF115" s="922">
        <v>13.9</v>
      </c>
      <c r="CG115" s="923"/>
      <c r="CH115" s="923"/>
      <c r="CI115" s="923"/>
      <c r="CJ115" s="923"/>
      <c r="CK115" s="978"/>
      <c r="CL115" s="865"/>
      <c r="CM115" s="859" t="s">
        <v>452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128</v>
      </c>
      <c r="DH115" s="824"/>
      <c r="DI115" s="824"/>
      <c r="DJ115" s="824"/>
      <c r="DK115" s="825"/>
      <c r="DL115" s="826" t="s">
        <v>128</v>
      </c>
      <c r="DM115" s="824"/>
      <c r="DN115" s="824"/>
      <c r="DO115" s="824"/>
      <c r="DP115" s="825"/>
      <c r="DQ115" s="826" t="s">
        <v>128</v>
      </c>
      <c r="DR115" s="824"/>
      <c r="DS115" s="824"/>
      <c r="DT115" s="824"/>
      <c r="DU115" s="825"/>
      <c r="DV115" s="871" t="s">
        <v>128</v>
      </c>
      <c r="DW115" s="872"/>
      <c r="DX115" s="872"/>
      <c r="DY115" s="872"/>
      <c r="DZ115" s="873"/>
    </row>
    <row r="116" spans="1:130" s="247" customFormat="1" ht="26.25" customHeight="1" x14ac:dyDescent="0.15">
      <c r="A116" s="967"/>
      <c r="B116" s="968"/>
      <c r="C116" s="927" t="s">
        <v>453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v>
      </c>
      <c r="AB116" s="824"/>
      <c r="AC116" s="824"/>
      <c r="AD116" s="824"/>
      <c r="AE116" s="825"/>
      <c r="AF116" s="826" t="s">
        <v>128</v>
      </c>
      <c r="AG116" s="824"/>
      <c r="AH116" s="824"/>
      <c r="AI116" s="824"/>
      <c r="AJ116" s="825"/>
      <c r="AK116" s="826" t="s">
        <v>412</v>
      </c>
      <c r="AL116" s="824"/>
      <c r="AM116" s="824"/>
      <c r="AN116" s="824"/>
      <c r="AO116" s="825"/>
      <c r="AP116" s="871" t="s">
        <v>128</v>
      </c>
      <c r="AQ116" s="872"/>
      <c r="AR116" s="872"/>
      <c r="AS116" s="872"/>
      <c r="AT116" s="873"/>
      <c r="AU116" s="983"/>
      <c r="AV116" s="984"/>
      <c r="AW116" s="984"/>
      <c r="AX116" s="984"/>
      <c r="AY116" s="984"/>
      <c r="AZ116" s="910" t="s">
        <v>454</v>
      </c>
      <c r="BA116" s="911"/>
      <c r="BB116" s="911"/>
      <c r="BC116" s="911"/>
      <c r="BD116" s="911"/>
      <c r="BE116" s="911"/>
      <c r="BF116" s="911"/>
      <c r="BG116" s="911"/>
      <c r="BH116" s="911"/>
      <c r="BI116" s="911"/>
      <c r="BJ116" s="911"/>
      <c r="BK116" s="911"/>
      <c r="BL116" s="911"/>
      <c r="BM116" s="911"/>
      <c r="BN116" s="911"/>
      <c r="BO116" s="911"/>
      <c r="BP116" s="912"/>
      <c r="BQ116" s="860" t="s">
        <v>128</v>
      </c>
      <c r="BR116" s="861"/>
      <c r="BS116" s="861"/>
      <c r="BT116" s="861"/>
      <c r="BU116" s="861"/>
      <c r="BV116" s="861" t="s">
        <v>128</v>
      </c>
      <c r="BW116" s="861"/>
      <c r="BX116" s="861"/>
      <c r="BY116" s="861"/>
      <c r="BZ116" s="861"/>
      <c r="CA116" s="861" t="s">
        <v>128</v>
      </c>
      <c r="CB116" s="861"/>
      <c r="CC116" s="861"/>
      <c r="CD116" s="861"/>
      <c r="CE116" s="861"/>
      <c r="CF116" s="922" t="s">
        <v>128</v>
      </c>
      <c r="CG116" s="923"/>
      <c r="CH116" s="923"/>
      <c r="CI116" s="923"/>
      <c r="CJ116" s="923"/>
      <c r="CK116" s="978"/>
      <c r="CL116" s="865"/>
      <c r="CM116" s="868" t="s">
        <v>455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412</v>
      </c>
      <c r="DH116" s="824"/>
      <c r="DI116" s="824"/>
      <c r="DJ116" s="824"/>
      <c r="DK116" s="825"/>
      <c r="DL116" s="826" t="s">
        <v>128</v>
      </c>
      <c r="DM116" s="824"/>
      <c r="DN116" s="824"/>
      <c r="DO116" s="824"/>
      <c r="DP116" s="825"/>
      <c r="DQ116" s="826" t="s">
        <v>128</v>
      </c>
      <c r="DR116" s="824"/>
      <c r="DS116" s="824"/>
      <c r="DT116" s="824"/>
      <c r="DU116" s="825"/>
      <c r="DV116" s="871" t="s">
        <v>412</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456</v>
      </c>
      <c r="Z117" s="950"/>
      <c r="AA117" s="955">
        <v>516974</v>
      </c>
      <c r="AB117" s="956"/>
      <c r="AC117" s="956"/>
      <c r="AD117" s="956"/>
      <c r="AE117" s="957"/>
      <c r="AF117" s="958">
        <v>524144</v>
      </c>
      <c r="AG117" s="956"/>
      <c r="AH117" s="956"/>
      <c r="AI117" s="956"/>
      <c r="AJ117" s="957"/>
      <c r="AK117" s="958">
        <v>502261</v>
      </c>
      <c r="AL117" s="956"/>
      <c r="AM117" s="956"/>
      <c r="AN117" s="956"/>
      <c r="AO117" s="957"/>
      <c r="AP117" s="959"/>
      <c r="AQ117" s="960"/>
      <c r="AR117" s="960"/>
      <c r="AS117" s="960"/>
      <c r="AT117" s="961"/>
      <c r="AU117" s="983"/>
      <c r="AV117" s="984"/>
      <c r="AW117" s="984"/>
      <c r="AX117" s="984"/>
      <c r="AY117" s="984"/>
      <c r="AZ117" s="910" t="s">
        <v>457</v>
      </c>
      <c r="BA117" s="911"/>
      <c r="BB117" s="911"/>
      <c r="BC117" s="911"/>
      <c r="BD117" s="911"/>
      <c r="BE117" s="911"/>
      <c r="BF117" s="911"/>
      <c r="BG117" s="911"/>
      <c r="BH117" s="911"/>
      <c r="BI117" s="911"/>
      <c r="BJ117" s="911"/>
      <c r="BK117" s="911"/>
      <c r="BL117" s="911"/>
      <c r="BM117" s="911"/>
      <c r="BN117" s="911"/>
      <c r="BO117" s="911"/>
      <c r="BP117" s="912"/>
      <c r="BQ117" s="860" t="s">
        <v>412</v>
      </c>
      <c r="BR117" s="861"/>
      <c r="BS117" s="861"/>
      <c r="BT117" s="861"/>
      <c r="BU117" s="861"/>
      <c r="BV117" s="861" t="s">
        <v>128</v>
      </c>
      <c r="BW117" s="861"/>
      <c r="BX117" s="861"/>
      <c r="BY117" s="861"/>
      <c r="BZ117" s="861"/>
      <c r="CA117" s="861" t="s">
        <v>412</v>
      </c>
      <c r="CB117" s="861"/>
      <c r="CC117" s="861"/>
      <c r="CD117" s="861"/>
      <c r="CE117" s="861"/>
      <c r="CF117" s="922" t="s">
        <v>412</v>
      </c>
      <c r="CG117" s="923"/>
      <c r="CH117" s="923"/>
      <c r="CI117" s="923"/>
      <c r="CJ117" s="923"/>
      <c r="CK117" s="978"/>
      <c r="CL117" s="865"/>
      <c r="CM117" s="868" t="s">
        <v>458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128</v>
      </c>
      <c r="DM117" s="824"/>
      <c r="DN117" s="824"/>
      <c r="DO117" s="824"/>
      <c r="DP117" s="825"/>
      <c r="DQ117" s="826" t="s">
        <v>128</v>
      </c>
      <c r="DR117" s="824"/>
      <c r="DS117" s="824"/>
      <c r="DT117" s="824"/>
      <c r="DU117" s="825"/>
      <c r="DV117" s="871" t="s">
        <v>128</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308</v>
      </c>
      <c r="AG118" s="949"/>
      <c r="AH118" s="949"/>
      <c r="AI118" s="949"/>
      <c r="AJ118" s="950"/>
      <c r="AK118" s="951" t="s">
        <v>307</v>
      </c>
      <c r="AL118" s="949"/>
      <c r="AM118" s="949"/>
      <c r="AN118" s="949"/>
      <c r="AO118" s="950"/>
      <c r="AP118" s="952" t="s">
        <v>431</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128</v>
      </c>
      <c r="BR118" s="892"/>
      <c r="BS118" s="892"/>
      <c r="BT118" s="892"/>
      <c r="BU118" s="892"/>
      <c r="BV118" s="892" t="s">
        <v>128</v>
      </c>
      <c r="BW118" s="892"/>
      <c r="BX118" s="892"/>
      <c r="BY118" s="892"/>
      <c r="BZ118" s="892"/>
      <c r="CA118" s="892" t="s">
        <v>128</v>
      </c>
      <c r="CB118" s="892"/>
      <c r="CC118" s="892"/>
      <c r="CD118" s="892"/>
      <c r="CE118" s="892"/>
      <c r="CF118" s="922" t="s">
        <v>412</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v>40000</v>
      </c>
      <c r="DH118" s="824"/>
      <c r="DI118" s="824"/>
      <c r="DJ118" s="824"/>
      <c r="DK118" s="825"/>
      <c r="DL118" s="826">
        <v>30000</v>
      </c>
      <c r="DM118" s="824"/>
      <c r="DN118" s="824"/>
      <c r="DO118" s="824"/>
      <c r="DP118" s="825"/>
      <c r="DQ118" s="826">
        <v>20000</v>
      </c>
      <c r="DR118" s="824"/>
      <c r="DS118" s="824"/>
      <c r="DT118" s="824"/>
      <c r="DU118" s="825"/>
      <c r="DV118" s="871">
        <v>1</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128</v>
      </c>
      <c r="AG119" s="942"/>
      <c r="AH119" s="942"/>
      <c r="AI119" s="942"/>
      <c r="AJ119" s="943"/>
      <c r="AK119" s="944" t="s">
        <v>412</v>
      </c>
      <c r="AL119" s="942"/>
      <c r="AM119" s="942"/>
      <c r="AN119" s="942"/>
      <c r="AO119" s="943"/>
      <c r="AP119" s="945" t="s">
        <v>412</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461</v>
      </c>
      <c r="BP119" s="925"/>
      <c r="BQ119" s="929">
        <v>6297397</v>
      </c>
      <c r="BR119" s="892"/>
      <c r="BS119" s="892"/>
      <c r="BT119" s="892"/>
      <c r="BU119" s="892"/>
      <c r="BV119" s="892">
        <v>6166346</v>
      </c>
      <c r="BW119" s="892"/>
      <c r="BX119" s="892"/>
      <c r="BY119" s="892"/>
      <c r="BZ119" s="892"/>
      <c r="CA119" s="892">
        <v>5931739</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412</v>
      </c>
      <c r="DH119" s="807"/>
      <c r="DI119" s="807"/>
      <c r="DJ119" s="807"/>
      <c r="DK119" s="808"/>
      <c r="DL119" s="809" t="s">
        <v>128</v>
      </c>
      <c r="DM119" s="807"/>
      <c r="DN119" s="807"/>
      <c r="DO119" s="807"/>
      <c r="DP119" s="808"/>
      <c r="DQ119" s="809" t="s">
        <v>412</v>
      </c>
      <c r="DR119" s="807"/>
      <c r="DS119" s="807"/>
      <c r="DT119" s="807"/>
      <c r="DU119" s="808"/>
      <c r="DV119" s="895" t="s">
        <v>128</v>
      </c>
      <c r="DW119" s="896"/>
      <c r="DX119" s="896"/>
      <c r="DY119" s="896"/>
      <c r="DZ119" s="897"/>
    </row>
    <row r="120" spans="1:130" s="247" customFormat="1" ht="26.25" customHeight="1" x14ac:dyDescent="0.15">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128</v>
      </c>
      <c r="AG120" s="824"/>
      <c r="AH120" s="824"/>
      <c r="AI120" s="824"/>
      <c r="AJ120" s="825"/>
      <c r="AK120" s="826" t="s">
        <v>412</v>
      </c>
      <c r="AL120" s="824"/>
      <c r="AM120" s="824"/>
      <c r="AN120" s="824"/>
      <c r="AO120" s="825"/>
      <c r="AP120" s="871" t="s">
        <v>412</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743638</v>
      </c>
      <c r="BR120" s="889"/>
      <c r="BS120" s="889"/>
      <c r="BT120" s="889"/>
      <c r="BU120" s="889"/>
      <c r="BV120" s="889">
        <v>773419</v>
      </c>
      <c r="BW120" s="889"/>
      <c r="BX120" s="889"/>
      <c r="BY120" s="889"/>
      <c r="BZ120" s="889"/>
      <c r="CA120" s="889">
        <v>812135</v>
      </c>
      <c r="CB120" s="889"/>
      <c r="CC120" s="889"/>
      <c r="CD120" s="889"/>
      <c r="CE120" s="889"/>
      <c r="CF120" s="913">
        <v>42</v>
      </c>
      <c r="CG120" s="914"/>
      <c r="CH120" s="914"/>
      <c r="CI120" s="914"/>
      <c r="CJ120" s="914"/>
      <c r="CK120" s="915" t="s">
        <v>465</v>
      </c>
      <c r="CL120" s="899"/>
      <c r="CM120" s="899"/>
      <c r="CN120" s="899"/>
      <c r="CO120" s="900"/>
      <c r="CP120" s="919" t="s">
        <v>408</v>
      </c>
      <c r="CQ120" s="920"/>
      <c r="CR120" s="920"/>
      <c r="CS120" s="920"/>
      <c r="CT120" s="920"/>
      <c r="CU120" s="920"/>
      <c r="CV120" s="920"/>
      <c r="CW120" s="920"/>
      <c r="CX120" s="920"/>
      <c r="CY120" s="920"/>
      <c r="CZ120" s="920"/>
      <c r="DA120" s="920"/>
      <c r="DB120" s="920"/>
      <c r="DC120" s="920"/>
      <c r="DD120" s="920"/>
      <c r="DE120" s="920"/>
      <c r="DF120" s="921"/>
      <c r="DG120" s="908">
        <v>1088192</v>
      </c>
      <c r="DH120" s="889"/>
      <c r="DI120" s="889"/>
      <c r="DJ120" s="889"/>
      <c r="DK120" s="889"/>
      <c r="DL120" s="889">
        <v>1133197</v>
      </c>
      <c r="DM120" s="889"/>
      <c r="DN120" s="889"/>
      <c r="DO120" s="889"/>
      <c r="DP120" s="889"/>
      <c r="DQ120" s="889">
        <v>1121853</v>
      </c>
      <c r="DR120" s="889"/>
      <c r="DS120" s="889"/>
      <c r="DT120" s="889"/>
      <c r="DU120" s="889"/>
      <c r="DV120" s="890">
        <v>58</v>
      </c>
      <c r="DW120" s="890"/>
      <c r="DX120" s="890"/>
      <c r="DY120" s="890"/>
      <c r="DZ120" s="891"/>
    </row>
    <row r="121" spans="1:130" s="247" customFormat="1" ht="26.25" customHeight="1" x14ac:dyDescent="0.15">
      <c r="A121" s="864"/>
      <c r="B121" s="865"/>
      <c r="C121" s="910" t="s">
        <v>466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412</v>
      </c>
      <c r="AG121" s="824"/>
      <c r="AH121" s="824"/>
      <c r="AI121" s="824"/>
      <c r="AJ121" s="825"/>
      <c r="AK121" s="826" t="s">
        <v>128</v>
      </c>
      <c r="AL121" s="824"/>
      <c r="AM121" s="824"/>
      <c r="AN121" s="824"/>
      <c r="AO121" s="825"/>
      <c r="AP121" s="871" t="s">
        <v>128</v>
      </c>
      <c r="AQ121" s="872"/>
      <c r="AR121" s="872"/>
      <c r="AS121" s="872"/>
      <c r="AT121" s="873"/>
      <c r="AU121" s="933"/>
      <c r="AV121" s="934"/>
      <c r="AW121" s="934"/>
      <c r="AX121" s="934"/>
      <c r="AY121" s="935"/>
      <c r="AZ121" s="859" t="s">
        <v>467</v>
      </c>
      <c r="BA121" s="794"/>
      <c r="BB121" s="794"/>
      <c r="BC121" s="794"/>
      <c r="BD121" s="794"/>
      <c r="BE121" s="794"/>
      <c r="BF121" s="794"/>
      <c r="BG121" s="794"/>
      <c r="BH121" s="794"/>
      <c r="BI121" s="794"/>
      <c r="BJ121" s="794"/>
      <c r="BK121" s="794"/>
      <c r="BL121" s="794"/>
      <c r="BM121" s="794"/>
      <c r="BN121" s="794"/>
      <c r="BO121" s="794"/>
      <c r="BP121" s="795"/>
      <c r="BQ121" s="860">
        <v>20757</v>
      </c>
      <c r="BR121" s="861"/>
      <c r="BS121" s="861"/>
      <c r="BT121" s="861"/>
      <c r="BU121" s="861"/>
      <c r="BV121" s="861">
        <v>11392</v>
      </c>
      <c r="BW121" s="861"/>
      <c r="BX121" s="861"/>
      <c r="BY121" s="861"/>
      <c r="BZ121" s="861"/>
      <c r="CA121" s="861">
        <v>37932</v>
      </c>
      <c r="CB121" s="861"/>
      <c r="CC121" s="861"/>
      <c r="CD121" s="861"/>
      <c r="CE121" s="861"/>
      <c r="CF121" s="922">
        <v>2</v>
      </c>
      <c r="CG121" s="923"/>
      <c r="CH121" s="923"/>
      <c r="CI121" s="923"/>
      <c r="CJ121" s="923"/>
      <c r="CK121" s="916"/>
      <c r="CL121" s="902"/>
      <c r="CM121" s="902"/>
      <c r="CN121" s="902"/>
      <c r="CO121" s="903"/>
      <c r="CP121" s="882" t="s">
        <v>468</v>
      </c>
      <c r="CQ121" s="883"/>
      <c r="CR121" s="883"/>
      <c r="CS121" s="883"/>
      <c r="CT121" s="883"/>
      <c r="CU121" s="883"/>
      <c r="CV121" s="883"/>
      <c r="CW121" s="883"/>
      <c r="CX121" s="883"/>
      <c r="CY121" s="883"/>
      <c r="CZ121" s="883"/>
      <c r="DA121" s="883"/>
      <c r="DB121" s="883"/>
      <c r="DC121" s="883"/>
      <c r="DD121" s="883"/>
      <c r="DE121" s="883"/>
      <c r="DF121" s="884"/>
      <c r="DG121" s="860">
        <v>3545</v>
      </c>
      <c r="DH121" s="861"/>
      <c r="DI121" s="861"/>
      <c r="DJ121" s="861"/>
      <c r="DK121" s="861"/>
      <c r="DL121" s="861">
        <v>5440</v>
      </c>
      <c r="DM121" s="861"/>
      <c r="DN121" s="861"/>
      <c r="DO121" s="861"/>
      <c r="DP121" s="861"/>
      <c r="DQ121" s="861">
        <v>4807</v>
      </c>
      <c r="DR121" s="861"/>
      <c r="DS121" s="861"/>
      <c r="DT121" s="861"/>
      <c r="DU121" s="861"/>
      <c r="DV121" s="838">
        <v>0.2</v>
      </c>
      <c r="DW121" s="838"/>
      <c r="DX121" s="838"/>
      <c r="DY121" s="838"/>
      <c r="DZ121" s="839"/>
    </row>
    <row r="122" spans="1:130" s="247" customFormat="1" ht="26.25" customHeight="1" x14ac:dyDescent="0.15">
      <c r="A122" s="864"/>
      <c r="B122" s="865"/>
      <c r="C122" s="868" t="s">
        <v>449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412</v>
      </c>
      <c r="AB122" s="824"/>
      <c r="AC122" s="824"/>
      <c r="AD122" s="824"/>
      <c r="AE122" s="825"/>
      <c r="AF122" s="826" t="s">
        <v>128</v>
      </c>
      <c r="AG122" s="824"/>
      <c r="AH122" s="824"/>
      <c r="AI122" s="824"/>
      <c r="AJ122" s="825"/>
      <c r="AK122" s="826" t="s">
        <v>412</v>
      </c>
      <c r="AL122" s="824"/>
      <c r="AM122" s="824"/>
      <c r="AN122" s="824"/>
      <c r="AO122" s="825"/>
      <c r="AP122" s="871" t="s">
        <v>412</v>
      </c>
      <c r="AQ122" s="872"/>
      <c r="AR122" s="872"/>
      <c r="AS122" s="872"/>
      <c r="AT122" s="873"/>
      <c r="AU122" s="933"/>
      <c r="AV122" s="934"/>
      <c r="AW122" s="934"/>
      <c r="AX122" s="934"/>
      <c r="AY122" s="935"/>
      <c r="AZ122" s="926" t="s">
        <v>469</v>
      </c>
      <c r="BA122" s="927"/>
      <c r="BB122" s="927"/>
      <c r="BC122" s="927"/>
      <c r="BD122" s="927"/>
      <c r="BE122" s="927"/>
      <c r="BF122" s="927"/>
      <c r="BG122" s="927"/>
      <c r="BH122" s="927"/>
      <c r="BI122" s="927"/>
      <c r="BJ122" s="927"/>
      <c r="BK122" s="927"/>
      <c r="BL122" s="927"/>
      <c r="BM122" s="927"/>
      <c r="BN122" s="927"/>
      <c r="BO122" s="927"/>
      <c r="BP122" s="928"/>
      <c r="BQ122" s="929">
        <v>3190812</v>
      </c>
      <c r="BR122" s="892"/>
      <c r="BS122" s="892"/>
      <c r="BT122" s="892"/>
      <c r="BU122" s="892"/>
      <c r="BV122" s="892">
        <v>3064381</v>
      </c>
      <c r="BW122" s="892"/>
      <c r="BX122" s="892"/>
      <c r="BY122" s="892"/>
      <c r="BZ122" s="892"/>
      <c r="CA122" s="892">
        <v>2935064</v>
      </c>
      <c r="CB122" s="892"/>
      <c r="CC122" s="892"/>
      <c r="CD122" s="892"/>
      <c r="CE122" s="892"/>
      <c r="CF122" s="893">
        <v>151.69999999999999</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x14ac:dyDescent="0.15">
      <c r="A123" s="864"/>
      <c r="B123" s="865"/>
      <c r="C123" s="868" t="s">
        <v>455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128</v>
      </c>
      <c r="AB123" s="824"/>
      <c r="AC123" s="824"/>
      <c r="AD123" s="824"/>
      <c r="AE123" s="825"/>
      <c r="AF123" s="826" t="s">
        <v>128</v>
      </c>
      <c r="AG123" s="824"/>
      <c r="AH123" s="824"/>
      <c r="AI123" s="824"/>
      <c r="AJ123" s="825"/>
      <c r="AK123" s="826" t="s">
        <v>412</v>
      </c>
      <c r="AL123" s="824"/>
      <c r="AM123" s="824"/>
      <c r="AN123" s="824"/>
      <c r="AO123" s="825"/>
      <c r="AP123" s="871" t="s">
        <v>128</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470</v>
      </c>
      <c r="BP123" s="925"/>
      <c r="BQ123" s="879">
        <v>3955207</v>
      </c>
      <c r="BR123" s="880"/>
      <c r="BS123" s="880"/>
      <c r="BT123" s="880"/>
      <c r="BU123" s="880"/>
      <c r="BV123" s="880">
        <v>3849192</v>
      </c>
      <c r="BW123" s="880"/>
      <c r="BX123" s="880"/>
      <c r="BY123" s="880"/>
      <c r="BZ123" s="880"/>
      <c r="CA123" s="880">
        <v>3785131</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458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128</v>
      </c>
      <c r="AG124" s="824"/>
      <c r="AH124" s="824"/>
      <c r="AI124" s="824"/>
      <c r="AJ124" s="825"/>
      <c r="AK124" s="826" t="s">
        <v>128</v>
      </c>
      <c r="AL124" s="824"/>
      <c r="AM124" s="824"/>
      <c r="AN124" s="824"/>
      <c r="AO124" s="825"/>
      <c r="AP124" s="871" t="s">
        <v>412</v>
      </c>
      <c r="AQ124" s="872"/>
      <c r="AR124" s="872"/>
      <c r="AS124" s="872"/>
      <c r="AT124" s="873"/>
      <c r="AU124" s="874" t="s">
        <v>471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121</v>
      </c>
      <c r="BR124" s="878"/>
      <c r="BS124" s="878"/>
      <c r="BT124" s="878"/>
      <c r="BU124" s="878"/>
      <c r="BV124" s="878">
        <v>120.5</v>
      </c>
      <c r="BW124" s="878"/>
      <c r="BX124" s="878"/>
      <c r="BY124" s="878"/>
      <c r="BZ124" s="878"/>
      <c r="CA124" s="878">
        <v>110.9</v>
      </c>
      <c r="CB124" s="878"/>
      <c r="CC124" s="878"/>
      <c r="CD124" s="878"/>
      <c r="CE124" s="878"/>
      <c r="CF124" s="768"/>
      <c r="CG124" s="769"/>
      <c r="CH124" s="769"/>
      <c r="CI124" s="769"/>
      <c r="CJ124" s="909"/>
      <c r="CK124" s="917"/>
      <c r="CL124" s="917"/>
      <c r="CM124" s="917"/>
      <c r="CN124" s="917"/>
      <c r="CO124" s="918"/>
      <c r="CP124" s="882" t="s">
        <v>472</v>
      </c>
      <c r="CQ124" s="883"/>
      <c r="CR124" s="883"/>
      <c r="CS124" s="883"/>
      <c r="CT124" s="883"/>
      <c r="CU124" s="883"/>
      <c r="CV124" s="883"/>
      <c r="CW124" s="883"/>
      <c r="CX124" s="883"/>
      <c r="CY124" s="883"/>
      <c r="CZ124" s="883"/>
      <c r="DA124" s="883"/>
      <c r="DB124" s="883"/>
      <c r="DC124" s="883"/>
      <c r="DD124" s="883"/>
      <c r="DE124" s="883"/>
      <c r="DF124" s="884"/>
      <c r="DG124" s="806" t="s">
        <v>412</v>
      </c>
      <c r="DH124" s="807"/>
      <c r="DI124" s="807"/>
      <c r="DJ124" s="807"/>
      <c r="DK124" s="808"/>
      <c r="DL124" s="809" t="s">
        <v>128</v>
      </c>
      <c r="DM124" s="807"/>
      <c r="DN124" s="807"/>
      <c r="DO124" s="807"/>
      <c r="DP124" s="808"/>
      <c r="DQ124" s="809" t="s">
        <v>128</v>
      </c>
      <c r="DR124" s="807"/>
      <c r="DS124" s="807"/>
      <c r="DT124" s="807"/>
      <c r="DU124" s="808"/>
      <c r="DV124" s="895" t="s">
        <v>412</v>
      </c>
      <c r="DW124" s="896"/>
      <c r="DX124" s="896"/>
      <c r="DY124" s="896"/>
      <c r="DZ124" s="897"/>
    </row>
    <row r="125" spans="1:130" s="247" customFormat="1" ht="26.25" customHeight="1" x14ac:dyDescent="0.15">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412</v>
      </c>
      <c r="AB125" s="824"/>
      <c r="AC125" s="824"/>
      <c r="AD125" s="824"/>
      <c r="AE125" s="825"/>
      <c r="AF125" s="826" t="s">
        <v>128</v>
      </c>
      <c r="AG125" s="824"/>
      <c r="AH125" s="824"/>
      <c r="AI125" s="824"/>
      <c r="AJ125" s="825"/>
      <c r="AK125" s="826" t="s">
        <v>128</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473</v>
      </c>
      <c r="CL125" s="899"/>
      <c r="CM125" s="899"/>
      <c r="CN125" s="899"/>
      <c r="CO125" s="900"/>
      <c r="CP125" s="907" t="s">
        <v>474</v>
      </c>
      <c r="CQ125" s="852"/>
      <c r="CR125" s="852"/>
      <c r="CS125" s="852"/>
      <c r="CT125" s="852"/>
      <c r="CU125" s="852"/>
      <c r="CV125" s="852"/>
      <c r="CW125" s="852"/>
      <c r="CX125" s="852"/>
      <c r="CY125" s="852"/>
      <c r="CZ125" s="852"/>
      <c r="DA125" s="852"/>
      <c r="DB125" s="852"/>
      <c r="DC125" s="852"/>
      <c r="DD125" s="852"/>
      <c r="DE125" s="852"/>
      <c r="DF125" s="853"/>
      <c r="DG125" s="908" t="s">
        <v>412</v>
      </c>
      <c r="DH125" s="889"/>
      <c r="DI125" s="889"/>
      <c r="DJ125" s="889"/>
      <c r="DK125" s="889"/>
      <c r="DL125" s="889" t="s">
        <v>412</v>
      </c>
      <c r="DM125" s="889"/>
      <c r="DN125" s="889"/>
      <c r="DO125" s="889"/>
      <c r="DP125" s="889"/>
      <c r="DQ125" s="889" t="s">
        <v>412</v>
      </c>
      <c r="DR125" s="889"/>
      <c r="DS125" s="889"/>
      <c r="DT125" s="889"/>
      <c r="DU125" s="889"/>
      <c r="DV125" s="890" t="s">
        <v>128</v>
      </c>
      <c r="DW125" s="890"/>
      <c r="DX125" s="890"/>
      <c r="DY125" s="890"/>
      <c r="DZ125" s="891"/>
    </row>
    <row r="126" spans="1:130" s="247" customFormat="1" ht="26.25" customHeight="1" thickBot="1" x14ac:dyDescent="0.2">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412</v>
      </c>
      <c r="AB126" s="824"/>
      <c r="AC126" s="824"/>
      <c r="AD126" s="824"/>
      <c r="AE126" s="825"/>
      <c r="AF126" s="826" t="s">
        <v>128</v>
      </c>
      <c r="AG126" s="824"/>
      <c r="AH126" s="824"/>
      <c r="AI126" s="824"/>
      <c r="AJ126" s="825"/>
      <c r="AK126" s="826" t="s">
        <v>128</v>
      </c>
      <c r="AL126" s="824"/>
      <c r="AM126" s="824"/>
      <c r="AN126" s="824"/>
      <c r="AO126" s="825"/>
      <c r="AP126" s="871" t="s">
        <v>412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475</v>
      </c>
      <c r="CQ126" s="794"/>
      <c r="CR126" s="794"/>
      <c r="CS126" s="794"/>
      <c r="CT126" s="794"/>
      <c r="CU126" s="794"/>
      <c r="CV126" s="794"/>
      <c r="CW126" s="794"/>
      <c r="CX126" s="794"/>
      <c r="CY126" s="794"/>
      <c r="CZ126" s="794"/>
      <c r="DA126" s="794"/>
      <c r="DB126" s="794"/>
      <c r="DC126" s="794"/>
      <c r="DD126" s="794"/>
      <c r="DE126" s="794"/>
      <c r="DF126" s="795"/>
      <c r="DG126" s="860">
        <v>334017</v>
      </c>
      <c r="DH126" s="861"/>
      <c r="DI126" s="861"/>
      <c r="DJ126" s="861"/>
      <c r="DK126" s="861"/>
      <c r="DL126" s="861">
        <v>291140</v>
      </c>
      <c r="DM126" s="861"/>
      <c r="DN126" s="861"/>
      <c r="DO126" s="861"/>
      <c r="DP126" s="861"/>
      <c r="DQ126" s="861">
        <v>268233</v>
      </c>
      <c r="DR126" s="861"/>
      <c r="DS126" s="861"/>
      <c r="DT126" s="861"/>
      <c r="DU126" s="861"/>
      <c r="DV126" s="838">
        <v>13.9</v>
      </c>
      <c r="DW126" s="838"/>
      <c r="DX126" s="838"/>
      <c r="DY126" s="838"/>
      <c r="DZ126" s="839"/>
    </row>
    <row r="127" spans="1:130" s="247" customFormat="1" ht="26.25" customHeight="1" x14ac:dyDescent="0.15">
      <c r="A127" s="866"/>
      <c r="B127" s="867"/>
      <c r="C127" s="885" t="s">
        <v>476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11832</v>
      </c>
      <c r="AB127" s="824"/>
      <c r="AC127" s="824"/>
      <c r="AD127" s="824"/>
      <c r="AE127" s="825"/>
      <c r="AF127" s="826">
        <v>10781</v>
      </c>
      <c r="AG127" s="824"/>
      <c r="AH127" s="824"/>
      <c r="AI127" s="824"/>
      <c r="AJ127" s="825"/>
      <c r="AK127" s="826">
        <v>3063</v>
      </c>
      <c r="AL127" s="824"/>
      <c r="AM127" s="824"/>
      <c r="AN127" s="824"/>
      <c r="AO127" s="825"/>
      <c r="AP127" s="871">
        <v>0.2</v>
      </c>
      <c r="AQ127" s="872"/>
      <c r="AR127" s="872"/>
      <c r="AS127" s="872"/>
      <c r="AT127" s="873"/>
      <c r="AU127" s="283"/>
      <c r="AV127" s="283"/>
      <c r="AW127" s="283"/>
      <c r="AX127" s="888" t="s">
        <v>477</v>
      </c>
      <c r="AY127" s="856"/>
      <c r="AZ127" s="856"/>
      <c r="BA127" s="856"/>
      <c r="BB127" s="856"/>
      <c r="BC127" s="856"/>
      <c r="BD127" s="856"/>
      <c r="BE127" s="857"/>
      <c r="BF127" s="855" t="s">
        <v>478</v>
      </c>
      <c r="BG127" s="856"/>
      <c r="BH127" s="856"/>
      <c r="BI127" s="856"/>
      <c r="BJ127" s="856"/>
      <c r="BK127" s="856"/>
      <c r="BL127" s="857"/>
      <c r="BM127" s="855" t="s">
        <v>479</v>
      </c>
      <c r="BN127" s="856"/>
      <c r="BO127" s="856"/>
      <c r="BP127" s="856"/>
      <c r="BQ127" s="856"/>
      <c r="BR127" s="856"/>
      <c r="BS127" s="857"/>
      <c r="BT127" s="855" t="s">
        <v>480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481</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412</v>
      </c>
      <c r="DM127" s="861"/>
      <c r="DN127" s="861"/>
      <c r="DO127" s="861"/>
      <c r="DP127" s="861"/>
      <c r="DQ127" s="861" t="s">
        <v>412</v>
      </c>
      <c r="DR127" s="861"/>
      <c r="DS127" s="861"/>
      <c r="DT127" s="861"/>
      <c r="DU127" s="861"/>
      <c r="DV127" s="838" t="s">
        <v>412</v>
      </c>
      <c r="DW127" s="838"/>
      <c r="DX127" s="838"/>
      <c r="DY127" s="838"/>
      <c r="DZ127" s="839"/>
    </row>
    <row r="128" spans="1:130" s="247" customFormat="1" ht="26.25" customHeight="1" thickBot="1" x14ac:dyDescent="0.2">
      <c r="A128" s="840" t="s">
        <v>482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483</v>
      </c>
      <c r="X128" s="842"/>
      <c r="Y128" s="842"/>
      <c r="Z128" s="843"/>
      <c r="AA128" s="844">
        <v>16265</v>
      </c>
      <c r="AB128" s="845"/>
      <c r="AC128" s="845"/>
      <c r="AD128" s="845"/>
      <c r="AE128" s="846"/>
      <c r="AF128" s="847">
        <v>16706</v>
      </c>
      <c r="AG128" s="845"/>
      <c r="AH128" s="845"/>
      <c r="AI128" s="845"/>
      <c r="AJ128" s="846"/>
      <c r="AK128" s="847">
        <v>12225</v>
      </c>
      <c r="AL128" s="845"/>
      <c r="AM128" s="845"/>
      <c r="AN128" s="845"/>
      <c r="AO128" s="846"/>
      <c r="AP128" s="848"/>
      <c r="AQ128" s="849"/>
      <c r="AR128" s="849"/>
      <c r="AS128" s="849"/>
      <c r="AT128" s="850"/>
      <c r="AU128" s="283"/>
      <c r="AV128" s="283"/>
      <c r="AW128" s="283"/>
      <c r="AX128" s="851" t="s">
        <v>484</v>
      </c>
      <c r="AY128" s="852"/>
      <c r="AZ128" s="852"/>
      <c r="BA128" s="852"/>
      <c r="BB128" s="852"/>
      <c r="BC128" s="852"/>
      <c r="BD128" s="852"/>
      <c r="BE128" s="853"/>
      <c r="BF128" s="830" t="s">
        <v>128</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485</v>
      </c>
      <c r="CQ128" s="772"/>
      <c r="CR128" s="772"/>
      <c r="CS128" s="772"/>
      <c r="CT128" s="772"/>
      <c r="CU128" s="772"/>
      <c r="CV128" s="772"/>
      <c r="CW128" s="772"/>
      <c r="CX128" s="772"/>
      <c r="CY128" s="772"/>
      <c r="CZ128" s="772"/>
      <c r="DA128" s="772"/>
      <c r="DB128" s="772"/>
      <c r="DC128" s="772"/>
      <c r="DD128" s="772"/>
      <c r="DE128" s="772"/>
      <c r="DF128" s="773"/>
      <c r="DG128" s="834" t="s">
        <v>128</v>
      </c>
      <c r="DH128" s="835"/>
      <c r="DI128" s="835"/>
      <c r="DJ128" s="835"/>
      <c r="DK128" s="835"/>
      <c r="DL128" s="835" t="s">
        <v>128</v>
      </c>
      <c r="DM128" s="835"/>
      <c r="DN128" s="835"/>
      <c r="DO128" s="835"/>
      <c r="DP128" s="835"/>
      <c r="DQ128" s="835" t="s">
        <v>128</v>
      </c>
      <c r="DR128" s="835"/>
      <c r="DS128" s="835"/>
      <c r="DT128" s="835"/>
      <c r="DU128" s="835"/>
      <c r="DV128" s="836" t="s">
        <v>128</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486</v>
      </c>
      <c r="X129" s="821"/>
      <c r="Y129" s="821"/>
      <c r="Z129" s="822"/>
      <c r="AA129" s="823">
        <v>2264074</v>
      </c>
      <c r="AB129" s="824"/>
      <c r="AC129" s="824"/>
      <c r="AD129" s="824"/>
      <c r="AE129" s="825"/>
      <c r="AF129" s="826">
        <v>2236209</v>
      </c>
      <c r="AG129" s="824"/>
      <c r="AH129" s="824"/>
      <c r="AI129" s="824"/>
      <c r="AJ129" s="825"/>
      <c r="AK129" s="826">
        <v>2239719</v>
      </c>
      <c r="AL129" s="824"/>
      <c r="AM129" s="824"/>
      <c r="AN129" s="824"/>
      <c r="AO129" s="825"/>
      <c r="AP129" s="827"/>
      <c r="AQ129" s="828"/>
      <c r="AR129" s="828"/>
      <c r="AS129" s="828"/>
      <c r="AT129" s="829"/>
      <c r="AU129" s="285"/>
      <c r="AV129" s="285"/>
      <c r="AW129" s="285"/>
      <c r="AX129" s="793" t="s">
        <v>487</v>
      </c>
      <c r="AY129" s="794"/>
      <c r="AZ129" s="794"/>
      <c r="BA129" s="794"/>
      <c r="BB129" s="794"/>
      <c r="BC129" s="794"/>
      <c r="BD129" s="794"/>
      <c r="BE129" s="795"/>
      <c r="BF129" s="813" t="s">
        <v>412</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489</v>
      </c>
      <c r="X130" s="821"/>
      <c r="Y130" s="821"/>
      <c r="Z130" s="822"/>
      <c r="AA130" s="823">
        <v>329977</v>
      </c>
      <c r="AB130" s="824"/>
      <c r="AC130" s="824"/>
      <c r="AD130" s="824"/>
      <c r="AE130" s="825"/>
      <c r="AF130" s="826">
        <v>313561</v>
      </c>
      <c r="AG130" s="824"/>
      <c r="AH130" s="824"/>
      <c r="AI130" s="824"/>
      <c r="AJ130" s="825"/>
      <c r="AK130" s="826">
        <v>304956</v>
      </c>
      <c r="AL130" s="824"/>
      <c r="AM130" s="824"/>
      <c r="AN130" s="824"/>
      <c r="AO130" s="825"/>
      <c r="AP130" s="827"/>
      <c r="AQ130" s="828"/>
      <c r="AR130" s="828"/>
      <c r="AS130" s="828"/>
      <c r="AT130" s="829"/>
      <c r="AU130" s="285"/>
      <c r="AV130" s="285"/>
      <c r="AW130" s="285"/>
      <c r="AX130" s="793" t="s">
        <v>490</v>
      </c>
      <c r="AY130" s="794"/>
      <c r="AZ130" s="794"/>
      <c r="BA130" s="794"/>
      <c r="BB130" s="794"/>
      <c r="BC130" s="794"/>
      <c r="BD130" s="794"/>
      <c r="BE130" s="795"/>
      <c r="BF130" s="796">
        <v>9.4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491</v>
      </c>
      <c r="X131" s="804"/>
      <c r="Y131" s="804"/>
      <c r="Z131" s="805"/>
      <c r="AA131" s="806">
        <v>1934097</v>
      </c>
      <c r="AB131" s="807"/>
      <c r="AC131" s="807"/>
      <c r="AD131" s="807"/>
      <c r="AE131" s="808"/>
      <c r="AF131" s="809">
        <v>1922648</v>
      </c>
      <c r="AG131" s="807"/>
      <c r="AH131" s="807"/>
      <c r="AI131" s="807"/>
      <c r="AJ131" s="808"/>
      <c r="AK131" s="809">
        <v>1934763</v>
      </c>
      <c r="AL131" s="807"/>
      <c r="AM131" s="807"/>
      <c r="AN131" s="807"/>
      <c r="AO131" s="808"/>
      <c r="AP131" s="810"/>
      <c r="AQ131" s="811"/>
      <c r="AR131" s="811"/>
      <c r="AS131" s="811"/>
      <c r="AT131" s="812"/>
      <c r="AU131" s="285"/>
      <c r="AV131" s="285"/>
      <c r="AW131" s="285"/>
      <c r="AX131" s="771" t="s">
        <v>492</v>
      </c>
      <c r="AY131" s="772"/>
      <c r="AZ131" s="772"/>
      <c r="BA131" s="772"/>
      <c r="BB131" s="772"/>
      <c r="BC131" s="772"/>
      <c r="BD131" s="772"/>
      <c r="BE131" s="773"/>
      <c r="BF131" s="774">
        <v>110.9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494</v>
      </c>
      <c r="W132" s="784"/>
      <c r="X132" s="784"/>
      <c r="Y132" s="784"/>
      <c r="Z132" s="785"/>
      <c r="AA132" s="786">
        <v>8.8274786630000008</v>
      </c>
      <c r="AB132" s="787"/>
      <c r="AC132" s="787"/>
      <c r="AD132" s="787"/>
      <c r="AE132" s="788"/>
      <c r="AF132" s="789">
        <v>10.083853100000001</v>
      </c>
      <c r="AG132" s="787"/>
      <c r="AH132" s="787"/>
      <c r="AI132" s="787"/>
      <c r="AJ132" s="788"/>
      <c r="AK132" s="789">
        <v>9.5660295340000001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495</v>
      </c>
      <c r="W133" s="763"/>
      <c r="X133" s="763"/>
      <c r="Y133" s="763"/>
      <c r="Z133" s="764"/>
      <c r="AA133" s="765">
        <v>8.8000000000000007</v>
      </c>
      <c r="AB133" s="766"/>
      <c r="AC133" s="766"/>
      <c r="AD133" s="766"/>
      <c r="AE133" s="767"/>
      <c r="AF133" s="765">
        <v>9.4</v>
      </c>
      <c r="AG133" s="766"/>
      <c r="AH133" s="766"/>
      <c r="AI133" s="766"/>
      <c r="AJ133" s="767"/>
      <c r="AK133" s="765">
        <v>9.4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OX1ds1wvK3a++9UVdX02cn6Qxm3HxddjUBT/aoeg4qxpBXyoU3K3fVWwVTjwrmbJDjTqZs3m3t5SlOWd4ubwg==" saltValue="hpzu6R9CXcOuD7tWLXgA3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nyltNex+uoHF+Nwe0wY1RZmmWVMQHNWRrs3T107Dm5cuzcHPkDi3P0O1VWtxqMfxAAbuP9UuL6SCGo3TNLOMw==" saltValue="tDCTauwmnYA9NTS+PMPW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G2IkFra29DZ9Iytgyd2gbVLtHXWiPkjfLjITR1pAvmBvPfBl1jrbyK/utTQaonCTWCEVQfqPqGUVsqSSMfitg==" saltValue="+C3tPqm588ZF/TB6O/qi5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504</v>
      </c>
      <c r="AL9" s="1193"/>
      <c r="AM9" s="1193"/>
      <c r="AN9" s="1194"/>
      <c r="AO9" s="313">
        <v>708460</v>
      </c>
      <c r="AP9" s="313">
        <v>105394</v>
      </c>
      <c r="AQ9" s="314">
        <v>120360</v>
      </c>
      <c r="AR9" s="315">
        <v>-12.4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505</v>
      </c>
      <c r="AL10" s="1193"/>
      <c r="AM10" s="1193"/>
      <c r="AN10" s="1194"/>
      <c r="AO10" s="316">
        <v>68578</v>
      </c>
      <c r="AP10" s="316">
        <v>10202</v>
      </c>
      <c r="AQ10" s="317">
        <v>12817</v>
      </c>
      <c r="AR10" s="318">
        <v>-20.399999999999999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506</v>
      </c>
      <c r="AL11" s="1193"/>
      <c r="AM11" s="1193"/>
      <c r="AN11" s="1194"/>
      <c r="AO11" s="316">
        <v>110477</v>
      </c>
      <c r="AP11" s="316">
        <v>16435</v>
      </c>
      <c r="AQ11" s="317">
        <v>19677</v>
      </c>
      <c r="AR11" s="318">
        <v>-16.5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507</v>
      </c>
      <c r="AL12" s="1193"/>
      <c r="AM12" s="1193"/>
      <c r="AN12" s="1194"/>
      <c r="AO12" s="316" t="s">
        <v>508</v>
      </c>
      <c r="AP12" s="316" t="s">
        <v>508</v>
      </c>
      <c r="AQ12" s="317">
        <v>1195</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509</v>
      </c>
      <c r="AL13" s="1193"/>
      <c r="AM13" s="1193"/>
      <c r="AN13" s="1194"/>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510</v>
      </c>
      <c r="AL14" s="1193"/>
      <c r="AM14" s="1193"/>
      <c r="AN14" s="1194"/>
      <c r="AO14" s="316">
        <v>43346</v>
      </c>
      <c r="AP14" s="316">
        <v>6448</v>
      </c>
      <c r="AQ14" s="317">
        <v>5328</v>
      </c>
      <c r="AR14" s="318">
        <v>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511</v>
      </c>
      <c r="AL15" s="1193"/>
      <c r="AM15" s="1193"/>
      <c r="AN15" s="1194"/>
      <c r="AO15" s="316">
        <v>48</v>
      </c>
      <c r="AP15" s="316">
        <v>7</v>
      </c>
      <c r="AQ15" s="317">
        <v>3216</v>
      </c>
      <c r="AR15" s="318">
        <v>-99.8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512</v>
      </c>
      <c r="AL16" s="1196"/>
      <c r="AM16" s="1196"/>
      <c r="AN16" s="1197"/>
      <c r="AO16" s="316">
        <v>-66032</v>
      </c>
      <c r="AP16" s="316">
        <v>-9823</v>
      </c>
      <c r="AQ16" s="317">
        <v>-12293</v>
      </c>
      <c r="AR16" s="318">
        <v>-20.100000000000001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864877</v>
      </c>
      <c r="AP17" s="316">
        <v>128664</v>
      </c>
      <c r="AQ17" s="317">
        <v>150300</v>
      </c>
      <c r="AR17" s="318">
        <v>-14.4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517</v>
      </c>
      <c r="AL21" s="1190"/>
      <c r="AM21" s="1190"/>
      <c r="AN21" s="1191"/>
      <c r="AO21" s="328">
        <v>11.45</v>
      </c>
      <c r="AP21" s="329">
        <v>13.79</v>
      </c>
      <c r="AQ21" s="330">
        <v>-2.34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518</v>
      </c>
      <c r="AL22" s="1190"/>
      <c r="AM22" s="1190"/>
      <c r="AN22" s="1191"/>
      <c r="AO22" s="333">
        <v>97</v>
      </c>
      <c r="AP22" s="334">
        <v>95.2</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522</v>
      </c>
      <c r="AL32" s="1181"/>
      <c r="AM32" s="1181"/>
      <c r="AN32" s="1182"/>
      <c r="AO32" s="343">
        <v>413260</v>
      </c>
      <c r="AP32" s="343">
        <v>61479</v>
      </c>
      <c r="AQ32" s="344">
        <v>71832</v>
      </c>
      <c r="AR32" s="345">
        <v>-14.4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523</v>
      </c>
      <c r="AL33" s="1181"/>
      <c r="AM33" s="1181"/>
      <c r="AN33" s="1182"/>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524</v>
      </c>
      <c r="AL34" s="1181"/>
      <c r="AM34" s="1181"/>
      <c r="AN34" s="1182"/>
      <c r="AO34" s="343" t="s">
        <v>508</v>
      </c>
      <c r="AP34" s="343" t="s">
        <v>508</v>
      </c>
      <c r="AQ34" s="344">
        <v>1</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525</v>
      </c>
      <c r="AL35" s="1181"/>
      <c r="AM35" s="1181"/>
      <c r="AN35" s="1182"/>
      <c r="AO35" s="343">
        <v>72520</v>
      </c>
      <c r="AP35" s="343">
        <v>10788</v>
      </c>
      <c r="AQ35" s="344">
        <v>20841</v>
      </c>
      <c r="AR35" s="345">
        <v>-48.2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526</v>
      </c>
      <c r="AL36" s="1181"/>
      <c r="AM36" s="1181"/>
      <c r="AN36" s="1182"/>
      <c r="AO36" s="343">
        <v>13418</v>
      </c>
      <c r="AP36" s="343">
        <v>1996</v>
      </c>
      <c r="AQ36" s="344">
        <v>5244</v>
      </c>
      <c r="AR36" s="345">
        <v>-61.9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527</v>
      </c>
      <c r="AL37" s="1181"/>
      <c r="AM37" s="1181"/>
      <c r="AN37" s="1182"/>
      <c r="AO37" s="343">
        <v>3063</v>
      </c>
      <c r="AP37" s="343">
        <v>456</v>
      </c>
      <c r="AQ37" s="344">
        <v>943</v>
      </c>
      <c r="AR37" s="345">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528</v>
      </c>
      <c r="AL38" s="1184"/>
      <c r="AM38" s="1184"/>
      <c r="AN38" s="1185"/>
      <c r="AO38" s="346" t="s">
        <v>508</v>
      </c>
      <c r="AP38" s="346" t="s">
        <v>508</v>
      </c>
      <c r="AQ38" s="347">
        <v>9</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529</v>
      </c>
      <c r="AL39" s="1184"/>
      <c r="AM39" s="1184"/>
      <c r="AN39" s="1185"/>
      <c r="AO39" s="343">
        <v>-12225</v>
      </c>
      <c r="AP39" s="343">
        <v>-1819</v>
      </c>
      <c r="AQ39" s="344">
        <v>-2885</v>
      </c>
      <c r="AR39" s="345">
        <v>-36.9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530</v>
      </c>
      <c r="AL40" s="1181"/>
      <c r="AM40" s="1181"/>
      <c r="AN40" s="1182"/>
      <c r="AO40" s="343">
        <v>-304956</v>
      </c>
      <c r="AP40" s="343">
        <v>-45367</v>
      </c>
      <c r="AQ40" s="344">
        <v>-64554</v>
      </c>
      <c r="AR40" s="345">
        <v>-29.7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185080</v>
      </c>
      <c r="AP41" s="343">
        <v>27533</v>
      </c>
      <c r="AQ41" s="344">
        <v>31431</v>
      </c>
      <c r="AR41" s="345">
        <v>-12.4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499</v>
      </c>
      <c r="AN49" s="1175" t="s">
        <v>534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430979</v>
      </c>
      <c r="AN51" s="365">
        <v>60319</v>
      </c>
      <c r="AO51" s="366">
        <v>118</v>
      </c>
      <c r="AP51" s="367">
        <v>109920</v>
      </c>
      <c r="AQ51" s="368">
        <v>-8.1999999999999993</v>
      </c>
      <c r="AR51" s="369">
        <v>126.2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354328</v>
      </c>
      <c r="AN52" s="373">
        <v>49591</v>
      </c>
      <c r="AO52" s="374">
        <v>229.3</v>
      </c>
      <c r="AP52" s="375">
        <v>62739</v>
      </c>
      <c r="AQ52" s="376">
        <v>-8.4</v>
      </c>
      <c r="AR52" s="377">
        <v>237.7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333055</v>
      </c>
      <c r="AN53" s="365">
        <v>47539</v>
      </c>
      <c r="AO53" s="366">
        <v>-21.2</v>
      </c>
      <c r="AP53" s="367">
        <v>119882</v>
      </c>
      <c r="AQ53" s="368">
        <v>9.1</v>
      </c>
      <c r="AR53" s="369">
        <v>-30.3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112824</v>
      </c>
      <c r="AN54" s="373">
        <v>16104</v>
      </c>
      <c r="AO54" s="374">
        <v>-67.5</v>
      </c>
      <c r="AP54" s="375">
        <v>66481</v>
      </c>
      <c r="AQ54" s="376">
        <v>6</v>
      </c>
      <c r="AR54" s="377">
        <v>-73.5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444091</v>
      </c>
      <c r="AN55" s="365">
        <v>64314</v>
      </c>
      <c r="AO55" s="366">
        <v>35.299999999999997</v>
      </c>
      <c r="AP55" s="367">
        <v>116162</v>
      </c>
      <c r="AQ55" s="368">
        <v>-3.1</v>
      </c>
      <c r="AR55" s="369">
        <v>38.4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293952</v>
      </c>
      <c r="AN56" s="373">
        <v>42571</v>
      </c>
      <c r="AO56" s="374">
        <v>164.4</v>
      </c>
      <c r="AP56" s="375">
        <v>61562</v>
      </c>
      <c r="AQ56" s="376">
        <v>-7.4</v>
      </c>
      <c r="AR56" s="377">
        <v>171.8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305441</v>
      </c>
      <c r="AN57" s="365">
        <v>44924</v>
      </c>
      <c r="AO57" s="366">
        <v>-30.1</v>
      </c>
      <c r="AP57" s="367">
        <v>121449</v>
      </c>
      <c r="AQ57" s="368">
        <v>4.5999999999999996</v>
      </c>
      <c r="AR57" s="369">
        <v>-34.700000000000003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185167</v>
      </c>
      <c r="AN58" s="373">
        <v>27234</v>
      </c>
      <c r="AO58" s="374">
        <v>-36</v>
      </c>
      <c r="AP58" s="375">
        <v>62922</v>
      </c>
      <c r="AQ58" s="376">
        <v>2.2000000000000002</v>
      </c>
      <c r="AR58" s="377">
        <v>-38.200000000000003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328392</v>
      </c>
      <c r="AN59" s="365">
        <v>48853</v>
      </c>
      <c r="AO59" s="366">
        <v>8.6999999999999993</v>
      </c>
      <c r="AP59" s="367">
        <v>145139</v>
      </c>
      <c r="AQ59" s="368">
        <v>19.5</v>
      </c>
      <c r="AR59" s="369">
        <v>-10.8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116429</v>
      </c>
      <c r="AN60" s="373">
        <v>17321</v>
      </c>
      <c r="AO60" s="374">
        <v>-36.4</v>
      </c>
      <c r="AP60" s="375">
        <v>83762</v>
      </c>
      <c r="AQ60" s="376">
        <v>33.1</v>
      </c>
      <c r="AR60" s="377">
        <v>-69.5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368392</v>
      </c>
      <c r="AN61" s="380">
        <v>53190</v>
      </c>
      <c r="AO61" s="381">
        <v>22.1</v>
      </c>
      <c r="AP61" s="382">
        <v>122510</v>
      </c>
      <c r="AQ61" s="383">
        <v>4.4000000000000004</v>
      </c>
      <c r="AR61" s="369">
        <v>17.7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212540</v>
      </c>
      <c r="AN62" s="373">
        <v>30564</v>
      </c>
      <c r="AO62" s="374">
        <v>50.8</v>
      </c>
      <c r="AP62" s="375">
        <v>67493</v>
      </c>
      <c r="AQ62" s="376">
        <v>5.0999999999999996</v>
      </c>
      <c r="AR62" s="377">
        <v>45.7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wqV4Y5iQSQK9PuHweUWfHgSSwQIa2kCh6TCc8Qb5zkcl6alhpzJpwWIBvsw3BAh4AwAI5JbCfVVUMF5k/Vvpw==" saltValue="DIK6TkamDwi9fedj+eQ8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8y1klwe+d4oJY26TFjowzaEKa1QSDwupRbCsd2f1WH+lbEC/FWreE9MN+duNijab6MQnrMa0evfVfMi/QVU1Ug==" saltValue="QgEyI4SZTrMBTmEKEQrr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3I+dfaTynCIAVnwsVdzx5X4X3YRltkv6shS8KUuc7cZ1Ze4haDJec3vMLq3wQmyVM8w5jD5/YPmj9B+81nyLxg==" saltValue="ZowAGvXQPUJY5EEx07/S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8" t="s">
        <v>3</v>
      </c>
      <c r="D47" s="1198"/>
      <c r="E47" s="1199"/>
      <c r="F47" s="11">
        <v>17.16</v>
      </c>
      <c r="G47" s="12">
        <v>17.34</v>
      </c>
      <c r="H47" s="12">
        <v>17.5</v>
      </c>
      <c r="I47" s="12">
        <v>17.89</v>
      </c>
      <c r="J47" s="13">
        <v>21.64</v>
      </c>
    </row>
    <row r="48" spans="2:10" ht="57.75" customHeight="1" x14ac:dyDescent="0.15">
      <c r="B48" s="14"/>
      <c r="C48" s="1200" t="s">
        <v>4</v>
      </c>
      <c r="D48" s="1200"/>
      <c r="E48" s="1201"/>
      <c r="F48" s="15">
        <v>14.29</v>
      </c>
      <c r="G48" s="16">
        <v>12.72</v>
      </c>
      <c r="H48" s="16">
        <v>11.17</v>
      </c>
      <c r="I48" s="16">
        <v>7.56</v>
      </c>
      <c r="J48" s="17">
        <v>1.7</v>
      </c>
    </row>
    <row r="49" spans="2:10" ht="57.75" customHeight="1" thickBot="1" x14ac:dyDescent="0.2">
      <c r="B49" s="18"/>
      <c r="C49" s="1202" t="s">
        <v>5</v>
      </c>
      <c r="D49" s="1202"/>
      <c r="E49" s="1203"/>
      <c r="F49" s="19">
        <v>7.59</v>
      </c>
      <c r="G49" s="20" t="s">
        <v>555</v>
      </c>
      <c r="H49" s="20" t="s">
        <v>556</v>
      </c>
      <c r="I49" s="20" t="s">
        <v>557</v>
      </c>
      <c r="J49" s="21" t="s">
        <v>558</v>
      </c>
    </row>
    <row r="50" spans="2:10" ht="13.5" customHeight="1" x14ac:dyDescent="0.15"/>
  </sheetData>
  <sheetProtection algorithmName="SHA-512" hashValue="ENb7nP8uyBw2XCzNIOmmLJcXYcfvmYsqJvgHYXxZY0slRYgcTVeTysaL46m/rI7G5g//J6Moo4wNssMtfq+0Cw==" saltValue="UAPJP8xga+FExcekj1Jo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2021-03-19T02:34:31Z</cp:lastPrinted>
  <dcterms:created xsi:type="dcterms:W3CDTF">2021-02-05T03:37:15Z</dcterms:created>
  <dcterms:modified xsi:type="dcterms:W3CDTF">2021-10-12T02:17:44Z</dcterms:modified>
  <cp:category/>
</cp:coreProperties>
</file>