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S:\03.財政\06-07.財政状況資料集（5年）\令和01年度\【済】_【R03.10.15〆】令和元年度財政状況資料集（公会計分）の提出について\"/>
    </mc:Choice>
  </mc:AlternateContent>
  <xr:revisionPtr revIDLastSave="0" documentId="13_ncr:1_{DCF08C82-85FB-4491-AD09-BE25CF2D9155}"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O34" i="10"/>
  <c r="BW34" i="10"/>
  <c r="BW35" i="10" s="1"/>
  <c r="BW36" i="10" s="1"/>
  <c r="BW37" i="10" s="1"/>
  <c r="BW38" i="10" s="1"/>
  <c r="BW39" i="10" s="1"/>
  <c r="BW40" i="10" s="1"/>
  <c r="BW41" i="10" s="1"/>
  <c r="BW42" i="10" s="1"/>
  <c r="C34" i="10"/>
  <c r="C35" i="10" s="1"/>
  <c r="U34" i="10" l="1"/>
  <c r="U35" i="10" s="1"/>
  <c r="U36" i="10" s="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<sst xmlns="http://schemas.openxmlformats.org/spreadsheetml/2006/main" count="1132" uniqueCount="612">
  <si>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</si>
  <si>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</si>
  <si>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</si>
  <si>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</si>
  <si>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</si>
  <si>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</si>
  <si>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</si>
  <si>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</si>
  <si>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</si>
  <si>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</si>
  <si>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</si>
  <si>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</si>
  <si>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</si>
  <si>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</si>
  <si>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</si>
  <si>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</si>
  <si>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</si>
  <si>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</si>
  <si>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</si>
  <si>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</si>
  <si>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</si>
  <si>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</si>
  <si>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</si>
  <si>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</si>
  <si>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</si>
  <si>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</si>
  <si>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</si>
  <si>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</si>
  <si>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</si>
  <si>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</si>
  <si>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</si>
  <si>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</si>
  <si>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</si>
  <si>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</si>
  <si>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</si>
  <si>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</si>
  <si>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</si>
  <si>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</si>
  <si>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</si>
  <si>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</si>
  <si>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</si>
  <si>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</si>
  <si>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</si>
  <si>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</si>
  <si>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</si>
  <si>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</si>
  <si>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</si>
  <si>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</si>
  <si>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</si>
  <si>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</si>
  <si>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</si>
  <si>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</si>
  <si>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</si>
  <si>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</si>
  <si>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</si>
  <si>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</si>
  <si>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</si>
  <si>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</si>
  <si>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</si>
  <si>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</si>
  <si>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</si>
  <si>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</si>
  <si>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</si>
  <si>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</si>
  <si>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</si>
  <si>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</si>
  <si>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</si>
  <si>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</si>
  <si>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</si>
  <si>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</si>
  <si>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</si>
  <si>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</si>
  <si>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</si>
  <si>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</si>
  <si>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</si>
  <si>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</si>
  <si>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</si>
  <si>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</si>
  <si>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</si>
  <si>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</si>
  <si>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</si>
  <si>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</si>
  <si>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</si>
  <si>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</si>
  <si>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</si>
  <si>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</si>
  <si>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</si>
  <si>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</si>
  <si>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</si>
  <si>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</si>
  <si>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</si>
  <si>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</si>
  <si>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</si>
  <si>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</si>
  <si>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</si>
  <si>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</si>
  <si>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</si>
  <si>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</si>
  <si>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上牧町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</si>
  <si>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</si>
  <si>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</si>
  <si>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</si>
  <si>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</si>
  <si>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</si>
  <si>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</si>
  <si>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</si>
  <si>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</si>
  <si>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</si>
  <si>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</si>
  <si>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</si>
  <si>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</si>
  <si>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</si>
  <si>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</si>
  <si>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</si>
  <si>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</si>
  <si>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</si>
  <si>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</si>
  <si>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</si>
  <si>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</si>
  <si>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</si>
  <si>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</si>
  <si>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</si>
  <si>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</si>
  <si>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</si>
  <si>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</si>
  <si>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</si>
  <si>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</si>
  <si>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</si>
  <si>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</si>
  <si>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</si>
  <si>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</si>
  <si>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</si>
  <si>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</si>
  <si>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</si>
  <si>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</si>
  <si>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</si>
  <si>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</si>
  <si>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</si>
  <si>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</si>
  <si>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</si>
  <si>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</si>
  <si>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</si>
  <si>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</si>
  <si>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</si>
  <si>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</si>
  <si>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</si>
  <si>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</si>
  <si>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</si>
  <si>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</si>
  <si>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</si>
  <si>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</si>
  <si>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</si>
  <si>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</si>
  <si>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</si>
  <si>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</si>
  <si>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</si>
  <si>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</si>
  <si>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</si>
  <si>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</si>
  <si>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</si>
  <si>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</si>
  <si>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</si>
  <si>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</si>
  <si>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</si>
  <si>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</si>
  <si>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</si>
  <si>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</si>
  <si>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</si>
  <si>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</si>
  <si>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</si>
  <si>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</si>
  <si>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</si>
  <si>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</si>
  <si>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</si>
  <si>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</si>
  <si>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</si>
  <si>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</si>
  <si>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</si>
  <si>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</si>
  <si>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</si>
  <si>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</si>
  <si>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</si>
  <si>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</si>
  <si>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</si>
  <si>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</si>
  <si>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</si>
  <si>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</si>
  <si>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</si>
  <si>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</si>
  <si>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</si>
  <si>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</si>
  <si>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</si>
  <si>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</si>
  <si>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</si>
  <si>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</si>
  <si>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</si>
  <si>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</si>
  <si>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</si>
  <si>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</si>
  <si>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</si>
  <si>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</si>
  <si>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</si>
  <si>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</si>
  <si>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</si>
  <si>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</si>
  <si>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</si>
  <si>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</si>
  <si>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</si>
  <si>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</si>
  <si>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</si>
  <si>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</si>
  <si>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</si>
  <si>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奈良県上牧町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</si>
  <si>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</si>
  <si>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</si>
  <si>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</si>
  <si>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</si>
  <si>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</si>
  <si>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</si>
  <si>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</si>
  <si>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</si>
  <si>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</si>
  <si>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</si>
  <si>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</si>
  <si>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</si>
  <si>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</si>
  <si>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</si>
  <si>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</si>
  <si>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</si>
  <si>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</si>
  <si>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</si>
  <si>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</si>
  <si>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</si>
  <si>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</si>
  <si>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</si>
  <si>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</si>
  <si>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</si>
  <si>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</si>
  <si>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</si>
  <si>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</si>
  <si>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</si>
  <si>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</si>
  <si>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</si>
  <si>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</si>
  <si>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</si>
  <si>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</si>
  <si>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</si>
  <si>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</si>
  <si>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</si>
  <si>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</si>
  <si>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</si>
  <si>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</si>
  <si>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</si>
  <si>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</si>
  <si>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</si>
  <si>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</si>
  <si>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</si>
  <si>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</si>
  <si>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</si>
  <si>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</si>
  <si>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</si>
  <si>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</si>
  <si>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</si>
  <si>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</si>
  <si>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</si>
  <si>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</si>
  <si>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</si>
  <si>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</si>
  <si>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</si>
  <si>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</si>
  <si>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</si>
  <si>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</si>
  <si>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</si>
  <si>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</si>
  <si>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</si>
  <si>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</si>
  <si>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</si>
  <si>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</si>
  <si>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</si>
  <si>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</si>
  <si>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</si>
  <si>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</si>
  <si>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</si>
  <si>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</si>
  <si>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</si>
  <si>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</si>
  <si>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</si>
  <si>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</si>
  <si>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</si>
  <si>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</si>
  <si>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</si>
  <si>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</si>
  <si>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</si>
  <si>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</si>
  <si>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</si>
  <si>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</si>
  <si>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</si>
  <si>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</si>
  <si>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</si>
  <si>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</si>
  <si>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</si>
  <si>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</si>
  <si>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</si>
  <si>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</si>
  <si>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</si>
  <si>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</si>
  <si>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</si>
  <si>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</si>
  <si>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</si>
  <si>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</si>
  <si>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</si>
  <si>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</si>
  <si>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</si>
  <si>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</si>
  <si>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</si>
  <si>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</si>
  <si>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</si>
  <si>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</si>
  <si>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</si>
  <si>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</si>
  <si>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</si>
  <si>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</si>
  <si>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</si>
  <si>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</si>
  <si>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</si>
  <si>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</si>
  <si>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</si>
  <si>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</si>
  <si>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</si>
  <si>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</si>
  <si>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</si>
  <si>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</si>
  <si>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</si>
  <si>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</si>
  <si>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</si>
  <si>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</si>
  <si>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</si>
  <si>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</si>
  <si>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</si>
  <si>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</si>
  <si>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</si>
  <si>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</si>
  <si>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</si>
  <si>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</si>
  <si>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</si>
  <si>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</si>
  <si>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</si>
  <si>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</si>
  <si>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</si>
  <si>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</si>
  <si>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</si>
  <si>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</si>
  <si>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</si>
  <si>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</si>
  <si>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</si>
  <si>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</si>
  <si>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</si>
  <si>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</si>
  <si>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</si>
  <si>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</si>
  <si>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</si>
  <si>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</si>
  <si>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</si>
  <si>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</si>
  <si>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</si>
  <si>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</si>
  <si>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</si>
  <si>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奈良県上牧町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</si>
  <si>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</si>
  <si>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</si>
  <si>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</si>
  <si>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</si>
  <si>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</si>
  <si>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</si>
  <si>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</si>
  <si>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</si>
  <si>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</si>
  <si>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</si>
  <si>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</si>
  <si>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</si>
  <si>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</si>
  <si>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</si>
  <si>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</si>
  <si>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</si>
  <si>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</si>
  <si>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</si>
  <si>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</si>
  <si>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</si>
  <si>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</si>
  <si>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</si>
  <si>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</si>
  <si>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</si>
  <si>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</si>
  <si>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</si>
  <si>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</si>
  <si>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</si>
  <si>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</si>
  <si>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</si>
  <si>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</si>
  <si>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</si>
  <si>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</si>
  <si>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</si>
  <si>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</si>
  <si>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t>
    <phoneticPr fontId="5"/>
  </si>
  <si>
    <t>介護保険特別会計（介護ｻｰﾋﾞｽ事業）</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</si>
  <si>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</si>
  <si>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</si>
  <si>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</si>
  <si>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</si>
  <si>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</si>
  <si>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</si>
  <si>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</si>
  <si>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</si>
  <si>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</si>
  <si>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</si>
  <si>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</si>
  <si>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</si>
  <si>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</si>
  <si>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</si>
  <si>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</si>
  <si>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</si>
  <si>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</si>
  <si>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</si>
  <si>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</si>
  <si>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</si>
  <si>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</si>
  <si>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</si>
  <si>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</si>
  <si>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</si>
  <si>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</si>
  <si>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</si>
  <si>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</si>
  <si>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</si>
  <si>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</si>
  <si>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</si>
  <si>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</si>
  <si>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</si>
  <si>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</si>
  <si>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</si>
  <si>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</si>
  <si>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</si>
  <si>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</si>
  <si>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</si>
  <si>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</si>
  <si>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</si>
  <si>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</si>
  <si>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</si>
  <si>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</si>
  <si>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</si>
  <si>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</si>
  <si>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</si>
  <si>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</si>
  <si>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</si>
  <si>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</si>
  <si>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</si>
  <si>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</si>
  <si>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</si>
  <si>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</si>
  <si>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</si>
  <si>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</si>
  <si>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</si>
  <si>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</si>
  <si>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</si>
  <si>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</si>
  <si>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</si>
  <si>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</si>
  <si>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</si>
  <si>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</si>
  <si>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</si>
  <si>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</si>
  <si>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</si>
  <si>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</si>
  <si>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</si>
  <si>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</si>
  <si>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</si>
  <si>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</si>
  <si>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</si>
  <si>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</si>
  <si>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</si>
  <si>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</si>
  <si>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</si>
  <si>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</si>
  <si>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</si>
  <si>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</si>
  <si>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</si>
  <si>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</si>
  <si>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</si>
  <si>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</si>
  <si>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</si>
  <si>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</si>
  <si>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</si>
  <si>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</si>
  <si>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</si>
  <si>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</si>
  <si>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</si>
  <si>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</si>
  <si>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</si>
  <si>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</si>
  <si>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</si>
  <si>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</si>
  <si>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</si>
  <si>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</si>
  <si>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</si>
  <si>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</si>
  <si>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</si>
  <si>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</si>
  <si>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</si>
  <si>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</si>
  <si>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</si>
  <si>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</si>
  <si>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</si>
  <si>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</si>
  <si>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</si>
  <si>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</si>
  <si>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</si>
  <si>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</si>
  <si>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</si>
  <si>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</si>
  <si>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</si>
  <si>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</si>
  <si>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</si>
  <si>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</si>
  <si>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</si>
  <si>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</si>
  <si>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</si>
  <si>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</si>
  <si>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</si>
  <si>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</si>
  <si>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</si>
  <si>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</si>
  <si>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</si>
  <si>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</si>
  <si>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</si>
  <si>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</si>
  <si>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</si>
  <si>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</si>
  <si>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</si>
  <si>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</si>
  <si>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</si>
  <si>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</si>
  <si>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</si>
  <si>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</si>
  <si>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</si>
  <si>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</si>
  <si>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</si>
  <si>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</si>
  <si>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</si>
  <si>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</si>
  <si>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</si>
  <si>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</si>
  <si>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</si>
  <si>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</si>
  <si>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</si>
  <si>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</si>
  <si>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</si>
  <si>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</si>
  <si>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</si>
  <si>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</si>
  <si>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</si>
  <si>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</si>
  <si>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</si>
  <si>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</si>
  <si>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</si>
  <si>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</si>
  <si>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</si>
  <si>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</si>
  <si>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</si>
  <si>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2.42</t>
  </si>
  <si>
    <t>▲ 0.83</t>
  </si>
  <si>
    <t>水道事業会計</t>
  </si>
  <si>
    <t>一般会計</t>
  </si>
  <si>
    <t>介護保険特別会計（保険事業）</t>
  </si>
  <si>
    <t>国民健康保険特別会計</t>
  </si>
  <si>
    <t>下水道事業特別会計</t>
  </si>
  <si>
    <t>後期高齢者医療特別会計</t>
  </si>
  <si>
    <t>住宅新築資金等貸付事業特別会計</t>
  </si>
  <si>
    <t>介護保険特別会計（介護ｻｰﾋﾞｽ事業）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</si>
  <si>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</si>
  <si>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</si>
  <si>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</si>
  <si>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</si>
  <si>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</si>
  <si>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</si>
  <si>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</si>
  <si>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</si>
  <si>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2">
      <t>コウキョウ</t>
    </rPh>
    <rPh sb="2" eb="4">
      <t>シセツ</t>
    </rPh>
    <rPh sb="4" eb="6">
      <t>セイビ</t>
    </rPh>
    <rPh sb="6" eb="8">
      <t>キキン</t>
    </rPh>
    <phoneticPr fontId="2"/>
  </si>
  <si>
    <t>住宅新築資金等貸付基金</t>
    <rPh sb="0" eb="2">
      <t>ジュウタク</t>
    </rPh>
    <rPh sb="2" eb="4">
      <t>シンチク</t>
    </rPh>
    <rPh sb="4" eb="6">
      <t>シキン</t>
    </rPh>
    <rPh sb="6" eb="7">
      <t>トウ</t>
    </rPh>
    <rPh sb="7" eb="9">
      <t>カシツケ</t>
    </rPh>
    <rPh sb="9" eb="11">
      <t>キキン</t>
    </rPh>
    <phoneticPr fontId="2"/>
  </si>
  <si>
    <t>長寿社会福祉基金</t>
    <rPh sb="0" eb="2">
      <t>チョウジュ</t>
    </rPh>
    <rPh sb="2" eb="4">
      <t>シャカイ</t>
    </rPh>
    <rPh sb="4" eb="6">
      <t>フクシ</t>
    </rPh>
    <rPh sb="6" eb="8">
      <t>キキン</t>
    </rPh>
    <phoneticPr fontId="2"/>
  </si>
  <si>
    <t>ふるさと町づくり基金</t>
    <rPh sb="4" eb="5">
      <t>マチ</t>
    </rPh>
    <rPh sb="8" eb="10">
      <t>キキン</t>
    </rPh>
    <phoneticPr fontId="2"/>
  </si>
  <si>
    <t>森林環境基金</t>
    <rPh sb="0" eb="6">
      <t>シンリンカンキョウキキン</t>
    </rPh>
    <phoneticPr fontId="2"/>
  </si>
  <si>
    <t>-</t>
    <phoneticPr fontId="2"/>
  </si>
  <si>
    <t>老人福祉施設三室園組合</t>
    <rPh sb="0" eb="2">
      <t>ロウジン</t>
    </rPh>
    <rPh sb="2" eb="4">
      <t>フクシ</t>
    </rPh>
    <rPh sb="4" eb="6">
      <t>シセツ</t>
    </rPh>
    <rPh sb="6" eb="8">
      <t>ミムロ</t>
    </rPh>
    <rPh sb="8" eb="9">
      <t>エン</t>
    </rPh>
    <rPh sb="9" eb="11">
      <t>クミアイ</t>
    </rPh>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</si>
  <si>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</si>
  <si>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</si>
  <si>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</si>
  <si>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静香苑環境施設組合</t>
    <rPh sb="0" eb="1">
      <t>セイ</t>
    </rPh>
    <rPh sb="1" eb="2">
      <t>カ</t>
    </rPh>
    <rPh sb="2" eb="3">
      <t>エン</t>
    </rPh>
    <rPh sb="3" eb="5">
      <t>カンキョウ</t>
    </rPh>
    <rPh sb="5" eb="7">
      <t>シセツ</t>
    </rPh>
    <rPh sb="7" eb="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</si>
  <si>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</si>
  <si>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</si>
  <si>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5">
      <t>ケンホク</t>
    </rPh>
    <rPh sb="5" eb="7">
      <t>セイブ</t>
    </rPh>
    <rPh sb="7" eb="9">
      <t>コウイキ</t>
    </rPh>
    <rPh sb="9" eb="11">
      <t>カンキョウ</t>
    </rPh>
    <rPh sb="11" eb="13">
      <t>エイセイ</t>
    </rPh>
    <rPh sb="13" eb="15">
      <t>クミアイ</t>
    </rPh>
    <phoneticPr fontId="2"/>
  </si>
  <si>
    <t>奈良広域水質検査センター組合</t>
    <rPh sb="0" eb="2">
      <t>ナラ</t>
    </rPh>
    <rPh sb="2" eb="4">
      <t>コウイキ</t>
    </rPh>
    <rPh sb="4" eb="6">
      <t>スイシツ</t>
    </rPh>
    <rPh sb="6" eb="8">
      <t>ケンサ</t>
    </rPh>
    <rPh sb="12" eb="14">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</si>
  <si>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</si>
  <si>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</si>
  <si>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</si>
  <si>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据置期間の削減や、積極的な繰上償還を行ってきた結果、将来負担比率は減少傾向となっているが、類似団体と比較すると依然として極めて高い水準にある。主な要因として、土地開発公社の解散に伴う債務保証で発行した第三セクター等改革推進債の償還が繰上償還を含めながら、着実に進んでいることが挙げられる。
有形固定資産減価償却率については、対前年度比は１．２ポイント上昇しており、類似団体と比較しても高い水準にある。主な要因として、資産割合が大きい道路・橋梁の老朽化が進んでいること、また、公民館等集会施設の老朽化が進んでいることが挙げられる。今後は適切に長寿命化及び統廃合を図っていく。</t>
    <rPh sb="0" eb="2">
      <t>スエオキ</t>
    </rPh>
    <rPh sb="2" eb="4">
      <t>キカン</t>
    </rPh>
    <rPh sb="5" eb="7">
      <t>サクゲン</t>
    </rPh>
    <rPh sb="116" eb="118">
      <t>クリア</t>
    </rPh>
    <rPh sb="118" eb="120">
      <t>ショウカン</t>
    </rPh>
    <rPh sb="121" eb="122">
      <t>フク</t>
    </rPh>
    <rPh sb="127" eb="129">
      <t>チャクジツ</t>
    </rPh>
    <rPh sb="130" eb="131">
      <t>スス</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</si>
  <si>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</si>
  <si>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</si>
  <si>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</si>
  <si>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</si>
  <si>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</si>
  <si>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</si>
  <si>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減少傾向にあるが依然として類似団体と比較すると高い水準にある。また、実質公債費比率については、積極的な繰上償還などの公債費の低減に努めてきた結果、元利償還金は減少傾向にあるが、土地開発公社解散に伴う第三セクター等改革推進債の償還が平成２６年度に開始されたことや標準財政規模の縮小により、平成２８年度にピークを迎えた。令和元年度は前年度と比較すると元利償還金の減少などにより０．１ポイント減少しているものの、今後も上昇しないよう、交付税算入のない地方債の発行を最小限に留め、実質公債費比率の抑制を図っていく。</t>
    <rPh sb="170" eb="172">
      <t>レイワ</t>
    </rPh>
    <rPh sb="172" eb="173">
      <t>ゲン</t>
    </rPh>
    <rPh sb="173" eb="175">
      <t>ネンド</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</si>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</sst>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BFBDF40-DFA5-4CB7-AA8B-119F640AA9A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9EB7-46EF-9B28-647E2F6FD3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42337</c:v>
                </c:pt>
                <c:pt idx="1">
                  <c:v>42768</c:v>
                </c:pt>
                <c:pt idx="2">
                  <c:v>30464</c:v>
                </c:pt>
                <c:pt idx="3">
                  <c:v>35225</c:v>
                </c:pt>
                <c:pt idx="4">
                  <c:v>29682</c:v>
                </c:pt>
              </c:numCache>
            </c:numRef>
          </c:val>
          <c:smooth val="0"/>
          <c:extLst>
            <c:ext xmlns:c16="http://schemas.microsoft.com/office/drawing/2014/chart" uri="{C3380CC4-5D6E-409C-BE32-E72D297353CC}">
              <c16:uniqueId val="{00000001-9EB7-46EF-9B28-647E2F6FD3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4.92</c:v>
                </c:pt>
                <c:pt idx="1">
                  <c:v>3.36</c:v>
                </c:pt>
                <c:pt idx="2">
                  <c:v>3.88</c:v>
                </c:pt>
                <c:pt idx="3">
                  <c:v>2.65</c:v>
                </c:pt>
                <c:pt idx="4">
                  <c:v>4.1100000000000003</c:v>
                </c:pt>
              </c:numCache>
            </c:numRef>
          </c:val>
          <c:extLst>
            <c:ext xmlns:c16="http://schemas.microsoft.com/office/drawing/2014/chart" uri="{C3380CC4-5D6E-409C-BE32-E72D297353CC}">
              <c16:uniqueId val="{00000000-6F82-48A6-9788-7C7DD4488B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21.74</c:v>
                </c:pt>
                <c:pt idx="1">
                  <c:v>21.77</c:v>
                </c:pt>
                <c:pt idx="2">
                  <c:v>19.11</c:v>
                </c:pt>
                <c:pt idx="3">
                  <c:v>19.52</c:v>
                </c:pt>
                <c:pt idx="4">
                  <c:v>18.3</c:v>
                </c:pt>
              </c:numCache>
            </c:numRef>
          </c:val>
          <c:extLst>
            <c:ext xmlns:c16="http://schemas.microsoft.com/office/drawing/2014/chart" uri="{C3380CC4-5D6E-409C-BE32-E72D297353CC}">
              <c16:uniqueId val="{00000001-6F82-48A6-9788-7C7DD4488B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2.62</c:v>
                </c:pt>
                <c:pt idx="1">
                  <c:v>-2.42</c:v>
                </c:pt>
                <c:pt idx="2">
                  <c:v>-0.83</c:v>
                </c:pt>
                <c:pt idx="3">
                  <c:v>0.03</c:v>
                </c:pt>
                <c:pt idx="4">
                  <c:v>0.18</c:v>
                </c:pt>
              </c:numCache>
            </c:numRef>
          </c:val>
          <c:smooth val="0"/>
          <c:extLst>
            <c:ext xmlns:c16="http://schemas.microsoft.com/office/drawing/2014/chart" uri="{C3380CC4-5D6E-409C-BE32-E72D297353CC}">
              <c16:uniqueId val="{00000002-6F82-48A6-9788-7C7DD4488B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2D8-44C2-B765-B973CEF920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D8-44C2-B765-B973CEF92069}"/>
            </c:ext>
          </c:extLst>
        </c:ser>
        <c:ser>
          <c:idx val="2"/>
          <c:order val="2"/>
          <c:tx>
            <c:strRef>
              <c:f>データシート!$A$29</c:f>
              <c:strCache>
                <c:ptCount val="1"/>
                <c:pt idx="0">
                  <c:v>介護保険特別会計（介護ｻｰﾋﾞｽ事業）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72D8-44C2-B765-B973CEF92069}"/>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2D8-44C2-B765-B973CEF9206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0.14000000000000001</c:v>
                </c:pt>
                <c:pt idx="6">
                  <c:v>#N/A</c:v>
                </c:pt>
                <c:pt idx="7">
                  <c:v>0.05</c:v>
                </c:pt>
                <c:pt idx="8">
                  <c:v>#N/A</c:v>
                </c:pt>
                <c:pt idx="9">
                  <c:v>0.04</c:v>
                </c:pt>
              </c:numCache>
            </c:numRef>
          </c:val>
          <c:extLst>
            <c:ext xmlns:c16="http://schemas.microsoft.com/office/drawing/2014/chart" uri="{C3380CC4-5D6E-409C-BE32-E72D297353CC}">
              <c16:uniqueId val="{00000004-72D8-44C2-B765-B973CEF9206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0.17</c:v>
                </c:pt>
                <c:pt idx="4">
                  <c:v>#N/A</c:v>
                </c:pt>
                <c:pt idx="5">
                  <c:v>0.11</c:v>
                </c:pt>
                <c:pt idx="6">
                  <c:v>#N/A</c:v>
                </c:pt>
                <c:pt idx="7">
                  <c:v>0.19</c:v>
                </c:pt>
                <c:pt idx="8">
                  <c:v>#N/A</c:v>
                </c:pt>
                <c:pt idx="9">
                  <c:v>0.21</c:v>
                </c:pt>
              </c:numCache>
            </c:numRef>
          </c:val>
          <c:extLst>
            <c:ext xmlns:c16="http://schemas.microsoft.com/office/drawing/2014/chart" uri="{C3380CC4-5D6E-409C-BE32-E72D297353CC}">
              <c16:uniqueId val="{00000005-72D8-44C2-B765-B973CEF9206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1.96</c:v>
                </c:pt>
                <c:pt idx="2">
                  <c:v>#N/A</c:v>
                </c:pt>
                <c:pt idx="3">
                  <c:v>0.28999999999999998</c:v>
                </c:pt>
                <c:pt idx="4">
                  <c:v>#N/A</c:v>
                </c:pt>
                <c:pt idx="5">
                  <c:v>3.21</c:v>
                </c:pt>
                <c:pt idx="6">
                  <c:v>#N/A</c:v>
                </c:pt>
                <c:pt idx="7">
                  <c:v>0.26</c:v>
                </c:pt>
                <c:pt idx="8">
                  <c:v>#N/A</c:v>
                </c:pt>
                <c:pt idx="9">
                  <c:v>0.35</c:v>
                </c:pt>
              </c:numCache>
            </c:numRef>
          </c:val>
          <c:extLst>
            <c:ext xmlns:c16="http://schemas.microsoft.com/office/drawing/2014/chart" uri="{C3380CC4-5D6E-409C-BE32-E72D297353CC}">
              <c16:uniqueId val="{00000006-72D8-44C2-B765-B973CEF92069}"/>
            </c:ext>
          </c:extLst>
        </c:ser>
        <c:ser>
          <c:idx val="7"/>
          <c:order val="7"/>
          <c:tx>
            <c:strRef>
              <c:f>データシート!$A$34</c:f>
              <c:strCache>
                <c:ptCount val="1"/>
                <c:pt idx="0">
                  <c:v>介護保険特別会計（保険事業）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1.22</c:v>
                </c:pt>
                <c:pt idx="2">
                  <c:v>#N/A</c:v>
                </c:pt>
                <c:pt idx="3">
                  <c:v>1.33</c:v>
                </c:pt>
                <c:pt idx="4">
                  <c:v>#N/A</c:v>
                </c:pt>
                <c:pt idx="5">
                  <c:v>1.17</c:v>
                </c:pt>
                <c:pt idx="6">
                  <c:v>#N/A</c:v>
                </c:pt>
                <c:pt idx="7">
                  <c:v>0.46</c:v>
                </c:pt>
                <c:pt idx="8">
                  <c:v>#N/A</c:v>
                </c:pt>
                <c:pt idx="9">
                  <c:v>1.73</c:v>
                </c:pt>
              </c:numCache>
            </c:numRef>
          </c:val>
          <c:extLst>
            <c:ext xmlns:c16="http://schemas.microsoft.com/office/drawing/2014/chart" uri="{C3380CC4-5D6E-409C-BE32-E72D297353CC}">
              <c16:uniqueId val="{00000007-72D8-44C2-B765-B973CEF9206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4.91</c:v>
                </c:pt>
                <c:pt idx="2">
                  <c:v>#N/A</c:v>
                </c:pt>
                <c:pt idx="3">
                  <c:v>3.35</c:v>
                </c:pt>
                <c:pt idx="4">
                  <c:v>#N/A</c:v>
                </c:pt>
                <c:pt idx="5">
                  <c:v>3.87</c:v>
                </c:pt>
                <c:pt idx="6">
                  <c:v>#N/A</c:v>
                </c:pt>
                <c:pt idx="7">
                  <c:v>2.64</c:v>
                </c:pt>
                <c:pt idx="8">
                  <c:v>#N/A</c:v>
                </c:pt>
                <c:pt idx="9">
                  <c:v>4.0999999999999996</c:v>
                </c:pt>
              </c:numCache>
            </c:numRef>
          </c:val>
          <c:extLst>
            <c:ext xmlns:c16="http://schemas.microsoft.com/office/drawing/2014/chart" uri="{C3380CC4-5D6E-409C-BE32-E72D297353CC}">
              <c16:uniqueId val="{00000008-72D8-44C2-B765-B973CEF9206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18.02</c:v>
                </c:pt>
                <c:pt idx="2">
                  <c:v>#N/A</c:v>
                </c:pt>
                <c:pt idx="3">
                  <c:v>19.95</c:v>
                </c:pt>
                <c:pt idx="4">
                  <c:v>#N/A</c:v>
                </c:pt>
                <c:pt idx="5">
                  <c:v>20.48</c:v>
                </c:pt>
                <c:pt idx="6">
                  <c:v>#N/A</c:v>
                </c:pt>
                <c:pt idx="7">
                  <c:v>21.21</c:v>
                </c:pt>
                <c:pt idx="8">
                  <c:v>#N/A</c:v>
                </c:pt>
                <c:pt idx="9">
                  <c:v>22.75</c:v>
                </c:pt>
              </c:numCache>
            </c:numRef>
          </c:val>
          <c:extLst>
            <c:ext xmlns:c16="http://schemas.microsoft.com/office/drawing/2014/chart" uri="{C3380CC4-5D6E-409C-BE32-E72D297353CC}">
              <c16:uniqueId val="{00000009-72D8-44C2-B765-B973CEF9206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883</c:v>
                </c:pt>
                <c:pt idx="5">
                  <c:v>818</c:v>
                </c:pt>
                <c:pt idx="8">
                  <c:v>825</c:v>
                </c:pt>
                <c:pt idx="11">
                  <c:v>804</c:v>
                </c:pt>
                <c:pt idx="14">
                  <c:v>784</c:v>
                </c:pt>
              </c:numCache>
            </c:numRef>
          </c:val>
          <c:extLst>
            <c:ext xmlns:c16="http://schemas.microsoft.com/office/drawing/2014/chart" uri="{C3380CC4-5D6E-409C-BE32-E72D297353CC}">
              <c16:uniqueId val="{00000000-7B6A-4E45-B2CE-22B1E5AD68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6A-4E45-B2CE-22B1E5AD68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B6A-4E45-B2CE-22B1E5AD68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128</c:v>
                </c:pt>
                <c:pt idx="3">
                  <c:v>119</c:v>
                </c:pt>
                <c:pt idx="6">
                  <c:v>95</c:v>
                </c:pt>
                <c:pt idx="9">
                  <c:v>76</c:v>
                </c:pt>
                <c:pt idx="12">
                  <c:v>71</c:v>
                </c:pt>
              </c:numCache>
            </c:numRef>
          </c:val>
          <c:extLst>
            <c:ext xmlns:c16="http://schemas.microsoft.com/office/drawing/2014/chart" uri="{C3380CC4-5D6E-409C-BE32-E72D297353CC}">
              <c16:uniqueId val="{00000003-7B6A-4E45-B2CE-22B1E5AD68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110</c:v>
                </c:pt>
                <c:pt idx="3">
                  <c:v>129</c:v>
                </c:pt>
                <c:pt idx="6">
                  <c:v>113</c:v>
                </c:pt>
                <c:pt idx="9">
                  <c:v>127</c:v>
                </c:pt>
                <c:pt idx="12">
                  <c:v>131</c:v>
                </c:pt>
              </c:numCache>
            </c:numRef>
          </c:val>
          <c:extLst>
            <c:ext xmlns:c16="http://schemas.microsoft.com/office/drawing/2014/chart" uri="{C3380CC4-5D6E-409C-BE32-E72D297353CC}">
              <c16:uniqueId val="{00000004-7B6A-4E45-B2CE-22B1E5AD68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6A-4E45-B2CE-22B1E5AD68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6A-4E45-B2CE-22B1E5AD68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1243</c:v>
                </c:pt>
                <c:pt idx="3">
                  <c:v>1188</c:v>
                </c:pt>
                <c:pt idx="6">
                  <c:v>1217</c:v>
                </c:pt>
                <c:pt idx="9">
                  <c:v>1150</c:v>
                </c:pt>
                <c:pt idx="12">
                  <c:v>1192</c:v>
                </c:pt>
              </c:numCache>
            </c:numRef>
          </c:val>
          <c:extLst>
            <c:ext xmlns:c16="http://schemas.microsoft.com/office/drawing/2014/chart" uri="{C3380CC4-5D6E-409C-BE32-E72D297353CC}">
              <c16:uniqueId val="{00000007-7B6A-4E45-B2CE-22B1E5AD68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598</c:v>
                </c:pt>
                <c:pt idx="2">
                  <c:v>#N/A</c:v>
                </c:pt>
                <c:pt idx="3">
                  <c:v>#N/A</c:v>
                </c:pt>
                <c:pt idx="4">
                  <c:v>618</c:v>
                </c:pt>
                <c:pt idx="5">
                  <c:v>#N/A</c:v>
                </c:pt>
                <c:pt idx="6">
                  <c:v>#N/A</c:v>
                </c:pt>
                <c:pt idx="7">
                  <c:v>600</c:v>
                </c:pt>
                <c:pt idx="8">
                  <c:v>#N/A</c:v>
                </c:pt>
                <c:pt idx="9">
                  <c:v>#N/A</c:v>
                </c:pt>
                <c:pt idx="10">
                  <c:v>549</c:v>
                </c:pt>
                <c:pt idx="11">
                  <c:v>#N/A</c:v>
                </c:pt>
                <c:pt idx="12">
                  <c:v>#N/A</c:v>
                </c:pt>
                <c:pt idx="13">
                  <c:v>610</c:v>
                </c:pt>
                <c:pt idx="14">
                  <c:v>#N/A</c:v>
                </c:pt>
              </c:numCache>
            </c:numRef>
          </c:val>
          <c:smooth val="0"/>
          <c:extLst>
            <c:ext xmlns:c16="http://schemas.microsoft.com/office/drawing/2014/chart" uri="{C3380CC4-5D6E-409C-BE32-E72D297353CC}">
              <c16:uniqueId val="{00000008-7B6A-4E45-B2CE-22B1E5AD68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8533</c:v>
                </c:pt>
                <c:pt idx="5">
                  <c:v>8254</c:v>
                </c:pt>
                <c:pt idx="8">
                  <c:v>7898</c:v>
                </c:pt>
                <c:pt idx="11">
                  <c:v>7618</c:v>
                </c:pt>
                <c:pt idx="14">
                  <c:v>7357</c:v>
                </c:pt>
              </c:numCache>
            </c:numRef>
          </c:val>
          <c:extLst>
            <c:ext xmlns:c16="http://schemas.microsoft.com/office/drawing/2014/chart" uri="{C3380CC4-5D6E-409C-BE32-E72D297353CC}">
              <c16:uniqueId val="{00000000-C7FC-45C1-B695-4189855CD8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136</c:v>
                </c:pt>
                <c:pt idx="5">
                  <c:v>184</c:v>
                </c:pt>
                <c:pt idx="8">
                  <c:v>152</c:v>
                </c:pt>
                <c:pt idx="11">
                  <c:v>113</c:v>
                </c:pt>
                <c:pt idx="14">
                  <c:v>85</c:v>
                </c:pt>
              </c:numCache>
            </c:numRef>
          </c:val>
          <c:extLst>
            <c:ext xmlns:c16="http://schemas.microsoft.com/office/drawing/2014/chart" uri="{C3380CC4-5D6E-409C-BE32-E72D297353CC}">
              <c16:uniqueId val="{00000001-C7FC-45C1-B695-4189855CD8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1154</c:v>
                </c:pt>
                <c:pt idx="5">
                  <c:v>1873</c:v>
                </c:pt>
                <c:pt idx="8">
                  <c:v>1712</c:v>
                </c:pt>
                <c:pt idx="11">
                  <c:v>1983</c:v>
                </c:pt>
                <c:pt idx="14">
                  <c:v>1790</c:v>
                </c:pt>
              </c:numCache>
            </c:numRef>
          </c:val>
          <c:extLst>
            <c:ext xmlns:c16="http://schemas.microsoft.com/office/drawing/2014/chart" uri="{C3380CC4-5D6E-409C-BE32-E72D297353CC}">
              <c16:uniqueId val="{00000002-C7FC-45C1-B695-4189855CD8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FC-45C1-B695-4189855CD8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7FC-45C1-B695-4189855CD8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FC-45C1-B695-4189855CD8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634</c:v>
                </c:pt>
                <c:pt idx="3">
                  <c:v>636</c:v>
                </c:pt>
                <c:pt idx="6">
                  <c:v>685</c:v>
                </c:pt>
                <c:pt idx="9">
                  <c:v>541</c:v>
                </c:pt>
                <c:pt idx="12">
                  <c:v>471</c:v>
                </c:pt>
              </c:numCache>
            </c:numRef>
          </c:val>
          <c:extLst>
            <c:ext xmlns:c16="http://schemas.microsoft.com/office/drawing/2014/chart" uri="{C3380CC4-5D6E-409C-BE32-E72D297353CC}">
              <c16:uniqueId val="{00000006-C7FC-45C1-B695-4189855CD8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621</c:v>
                </c:pt>
                <c:pt idx="3">
                  <c:v>506</c:v>
                </c:pt>
                <c:pt idx="6">
                  <c:v>432</c:v>
                </c:pt>
                <c:pt idx="9">
                  <c:v>353</c:v>
                </c:pt>
                <c:pt idx="12">
                  <c:v>267</c:v>
                </c:pt>
              </c:numCache>
            </c:numRef>
          </c:val>
          <c:extLst>
            <c:ext xmlns:c16="http://schemas.microsoft.com/office/drawing/2014/chart" uri="{C3380CC4-5D6E-409C-BE32-E72D297353CC}">
              <c16:uniqueId val="{00000007-C7FC-45C1-B695-4189855CD8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1938</c:v>
                </c:pt>
                <c:pt idx="3">
                  <c:v>1984</c:v>
                </c:pt>
                <c:pt idx="6">
                  <c:v>1901</c:v>
                </c:pt>
                <c:pt idx="9">
                  <c:v>1868</c:v>
                </c:pt>
                <c:pt idx="12">
                  <c:v>1767</c:v>
                </c:pt>
              </c:numCache>
            </c:numRef>
          </c:val>
          <c:extLst>
            <c:ext xmlns:c16="http://schemas.microsoft.com/office/drawing/2014/chart" uri="{C3380CC4-5D6E-409C-BE32-E72D297353CC}">
              <c16:uniqueId val="{00000008-C7FC-45C1-B695-4189855CD8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c:v>
                </c:pt>
                <c:pt idx="3">
                  <c:v>6</c:v>
                </c:pt>
                <c:pt idx="6">
                  <c:v>5</c:v>
                </c:pt>
                <c:pt idx="9">
                  <c:v>6</c:v>
                </c:pt>
                <c:pt idx="12">
                  <c:v>4</c:v>
                </c:pt>
              </c:numCache>
            </c:numRef>
          </c:val>
          <c:extLst>
            <c:ext xmlns:c16="http://schemas.microsoft.com/office/drawing/2014/chart" uri="{C3380CC4-5D6E-409C-BE32-E72D297353CC}">
              <c16:uniqueId val="{00000009-C7FC-45C1-B695-4189855CD8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13177</c:v>
                </c:pt>
                <c:pt idx="3">
                  <c:v>12958</c:v>
                </c:pt>
                <c:pt idx="6">
                  <c:v>12513</c:v>
                </c:pt>
                <c:pt idx="9">
                  <c:v>12142</c:v>
                </c:pt>
                <c:pt idx="12">
                  <c:v>11593</c:v>
                </c:pt>
              </c:numCache>
            </c:numRef>
          </c:val>
          <c:extLst>
            <c:ext xmlns:c16="http://schemas.microsoft.com/office/drawing/2014/chart" uri="{C3380CC4-5D6E-409C-BE32-E72D297353CC}">
              <c16:uniqueId val="{0000000A-C7FC-45C1-B695-4189855CD82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6548</c:v>
                </c:pt>
                <c:pt idx="2">
                  <c:v>#N/A</c:v>
                </c:pt>
                <c:pt idx="3">
                  <c:v>#N/A</c:v>
                </c:pt>
                <c:pt idx="4">
                  <c:v>5780</c:v>
                </c:pt>
                <c:pt idx="5">
                  <c:v>#N/A</c:v>
                </c:pt>
                <c:pt idx="6">
                  <c:v>#N/A</c:v>
                </c:pt>
                <c:pt idx="7">
                  <c:v>5771</c:v>
                </c:pt>
                <c:pt idx="8">
                  <c:v>#N/A</c:v>
                </c:pt>
                <c:pt idx="9">
                  <c:v>#N/A</c:v>
                </c:pt>
                <c:pt idx="10">
                  <c:v>5197</c:v>
                </c:pt>
                <c:pt idx="11">
                  <c:v>#N/A</c:v>
                </c:pt>
                <c:pt idx="12">
                  <c:v>#N/A</c:v>
                </c:pt>
                <c:pt idx="13">
                  <c:v>4871</c:v>
                </c:pt>
                <c:pt idx="14">
                  <c:v>#N/A</c:v>
                </c:pt>
              </c:numCache>
            </c:numRef>
          </c:val>
          <c:smooth val="0"/>
          <c:extLst>
            <c:ext xmlns:c16="http://schemas.microsoft.com/office/drawing/2014/chart" uri="{C3380CC4-5D6E-409C-BE32-E72D297353CC}">
              <c16:uniqueId val="{0000000B-C7FC-45C1-B695-4189855CD82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950</c:v>
                </c:pt>
                <c:pt idx="1">
                  <c:v>975</c:v>
                </c:pt>
                <c:pt idx="2">
                  <c:v>911</c:v>
                </c:pt>
              </c:numCache>
            </c:numRef>
          </c:val>
          <c:extLst>
            <c:ext xmlns:c16="http://schemas.microsoft.com/office/drawing/2014/chart" uri="{C3380CC4-5D6E-409C-BE32-E72D297353CC}">
              <c16:uniqueId val="{00000000-45E9-48C6-AC5E-CBA7670A9D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8</c:v>
                </c:pt>
                <c:pt idx="2">
                  <c:v>7</c:v>
                </c:pt>
              </c:numCache>
            </c:numRef>
          </c:val>
          <c:extLst>
            <c:ext xmlns:c16="http://schemas.microsoft.com/office/drawing/2014/chart" uri="{C3380CC4-5D6E-409C-BE32-E72D297353CC}">
              <c16:uniqueId val="{00000001-45E9-48C6-AC5E-CBA7670A9D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43</c:v>
                </c:pt>
                <c:pt idx="1">
                  <c:v>95</c:v>
                </c:pt>
                <c:pt idx="2">
                  <c:v>130</c:v>
                </c:pt>
              </c:numCache>
            </c:numRef>
          </c:val>
          <c:extLst>
            <c:ext xmlns:c16="http://schemas.microsoft.com/office/drawing/2014/chart" uri="{C3380CC4-5D6E-409C-BE32-E72D297353CC}">
              <c16:uniqueId val="{00000002-45E9-48C6-AC5E-CBA7670A9D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{3DEE8ACF-CDDA-4FF0-A05F-E4B69BE72901}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BE0-4EF1-863E-22DF763FE3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{3EC02922-6C84-44EF-A5D5-A5E49FA53730}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E0-4EF1-863E-22DF763FE3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{94118D75-5F1A-4FEA-9828-28861BD57ABB}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E0-4EF1-863E-22DF763FE3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{2BA38702-B555-4C3A-BB08-5B30065DDF10}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E0-4EF1-863E-22DF763FE3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{45E2F543-A1A3-46C6-97DE-1B41DD2C7AC0}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E0-4EF1-863E-22DF763FE30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{8F99B756-D6E3-4504-91E7-F1AF3E827185}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BE0-4EF1-863E-22DF763FE30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{C54EC6A0-37FE-44B6-8618-7FFE1761F7A4}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BE0-4EF1-863E-22DF763FE30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{7F07557D-5ADD-4976-964C-C230DFD822B4}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BE0-4EF1-863E-22DF763FE30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{DED76F77-B3D6-4BC9-8B12-6EBAFE4889F3}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BE0-4EF1-863E-22DF763FE3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58.7</c:v>
                </c:pt>
                <c:pt idx="8">
                  <c:v>66.099999999999994</c:v>
                </c:pt>
                <c:pt idx="16">
                  <c:v>66.8</c:v>
                </c:pt>
                <c:pt idx="24">
                  <c:v>67.900000000000006</c:v>
                </c:pt>
                <c:pt idx="32">
                  <c:v>69.099999999999994</c:v>
                </c:pt>
              </c:numCache>
            </c:numRef>
          </c:xVal>
          <c:yVal>
            <c:numRef>
              <c:f>公会計指標分析・財政指標組合せ分析表!$BP$51:$DC$51</c:f>
              <c:numCache>
                <c:formatCode>#,##0.0;"▲ "#,##0.0</c:formatCode>
                <c:ptCount val="40"/>
                <c:pt idx="0">
                  <c:v>154</c:v>
                </c:pt>
                <c:pt idx="8">
                  <c:v>138.9</c:v>
                </c:pt>
                <c:pt idx="16">
                  <c:v>138.1</c:v>
                </c:pt>
                <c:pt idx="24">
                  <c:v>122.9</c:v>
                </c:pt>
                <c:pt idx="32">
                  <c:v>115.3</c:v>
                </c:pt>
              </c:numCache>
            </c:numRef>
          </c:yVal>
          <c:smooth val="0"/>
          <c:extLst>
            <c:ext xmlns:c16="http://schemas.microsoft.com/office/drawing/2014/chart" uri="{C3380CC4-5D6E-409C-BE32-E72D297353CC}">
              <c16:uniqueId val="{00000009-DBE0-4EF1-863E-22DF763FE3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{3649215F-51FB-43D5-91EF-FD272EE8A2B6}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BE0-4EF1-863E-22DF763FE3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{E1DE31CF-5EF7-4739-88C8-B324D94C6C82}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E0-4EF1-863E-22DF763FE3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{9D251107-9A65-405A-BE50-2DA842A407C4}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E0-4EF1-863E-22DF763FE3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{A69D5558-0A81-43BE-90D4-017E49F90EEC}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E0-4EF1-863E-22DF763FE3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{50556800-065E-471F-954D-34DED0E77932}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E0-4EF1-863E-22DF763FE30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{513B9660-CCDE-40D9-856B-C64CCF374857}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BE0-4EF1-863E-22DF763FE30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{172A7BBF-181D-41A4-A2B6-4FA9912FD139}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BE0-4EF1-863E-22DF763FE30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{34E2FD13-449D-4B15-8932-519975FBE34D}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BE0-4EF1-863E-22DF763FE30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{039DB5A4-7BF8-44DC-95D3-1821F6A5A5C2}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BE0-4EF1-863E-22DF763FE3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DBE0-4EF1-863E-22DF763FE306}"/>
            </c:ext>
          </c:extLst>
        </c:ser>
        <c:dLbls>
          <c:showLegendKey val="0"/>
          <c:showVal val="1"/>
          <c:showCatName val="0"/>
          <c:showSerName val="0"/>
          <c:showPercent val="0"/>
          <c:showBubbleSize val="0"/>
        </c:dLbls>
        <c:axId val="46179840"/>
        <c:axId val="46181760"/>
      </c:scatterChart>
      <c:valAx>
        <c:axId val="46179840"/>
        <c:scaling>
          <c:orientation val="minMax"/>
          <c:max val="71"/>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{47CED742-DC9B-4A68-804C-E6C3D015152B}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B3A-4B1B-AD40-DBB354E073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{17B761F5-AF6E-45DA-84E3-FF24A21EA2E9}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3A-4B1B-AD40-DBB354E073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{0FEE0FF6-BA44-4BE9-8B84-A99B69D4775A}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3A-4B1B-AD40-DBB354E073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{66D922C6-9596-4D88-858C-B61E46C3FC28}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3A-4B1B-AD40-DBB354E073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{3FF4EF62-D47E-4943-9F2F-B372039C9D49}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3A-4B1B-AD40-DBB354E0730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{66841E4F-0662-4165-821B-08490A0439F9}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B3A-4B1B-AD40-DBB354E0730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{001FB683-F897-4776-A49B-B1D4EA52D978}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B3A-4B1B-AD40-DBB354E07307}"/>
                </c:ext>
              </c:extLst>
            </c:dLbl>
            <c:dLbl>
              <c:idx val="24"/>
              <c:layout>
                <c:manualLayout>
                  <c:x val="-2.2728467110523114E-2"/>
                  <c:y val="-6.4888893607606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{FEC43448-73DD-47D3-9FA6-62A6496E20EF}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B3A-4B1B-AD40-DBB354E07307}"/>
                </c:ext>
              </c:extLst>
            </c:dLbl>
            <c:dLbl>
              <c:idx val="32"/>
              <c:layout>
                <c:manualLayout>
                  <c:x val="-4.0539867233663242E-2"/>
                  <c:y val="-5.994440056798138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{2596B4B1-4106-4F49-94DF-A2AF0E7F947D}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B3A-4B1B-AD40-DBB354E073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14.7</c:v>
                </c:pt>
                <c:pt idx="16">
                  <c:v>14.4</c:v>
                </c:pt>
                <c:pt idx="24">
                  <c:v>14</c:v>
                </c:pt>
                <c:pt idx="32">
                  <c:v>13.9</c:v>
                </c:pt>
              </c:numCache>
            </c:numRef>
          </c:xVal>
          <c:yVal>
            <c:numRef>
              <c:f>公会計指標分析・財政指標組合せ分析表!$BP$73:$DC$73</c:f>
              <c:numCache>
                <c:formatCode>#,##0.0;"▲ "#,##0.0</c:formatCode>
                <c:ptCount val="40"/>
                <c:pt idx="0">
                  <c:v>154</c:v>
                </c:pt>
                <c:pt idx="8">
                  <c:v>138.9</c:v>
                </c:pt>
                <c:pt idx="16">
                  <c:v>138.1</c:v>
                </c:pt>
                <c:pt idx="24">
                  <c:v>122.9</c:v>
                </c:pt>
                <c:pt idx="32">
                  <c:v>115.3</c:v>
                </c:pt>
              </c:numCache>
            </c:numRef>
          </c:yVal>
          <c:smooth val="0"/>
          <c:extLst>
            <c:ext xmlns:c16="http://schemas.microsoft.com/office/drawing/2014/chart" uri="{C3380CC4-5D6E-409C-BE32-E72D297353CC}">
              <c16:uniqueId val="{00000009-5B3A-4B1B-AD40-DBB354E073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6578528632303292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{6619BCDB-94F8-401A-AF07-7C9748A684D1}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B3A-4B1B-AD40-DBB354E073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{280EFD5D-4BD5-4E11-B288-765FB1FA5D3F}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3A-4B1B-AD40-DBB354E073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{192E4EC8-3BD3-4050-B4D6-D0C8A02BA73D}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3A-4B1B-AD40-DBB354E073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{B33319A9-54FC-41A8-9F73-7133CA681493}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3A-4B1B-AD40-DBB354E073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{022BDE7C-7EBA-4CC7-80E8-A7AFBB300955}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3A-4B1B-AD40-DBB354E07307}"/>
                </c:ext>
              </c:extLst>
            </c:dLbl>
            <c:dLbl>
              <c:idx val="8"/>
              <c:layout>
                <c:manualLayout>
                  <c:x val="0"/>
                  <c:y val="-4.829502838194503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{A5DDD848-3DDA-4AE1-A1B2-4CE213E7D625}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B3A-4B1B-AD40-DBB354E07307}"/>
                </c:ext>
              </c:extLst>
            </c:dLbl>
            <c:dLbl>
              <c:idx val="16"/>
              <c:layout>
                <c:manualLayout>
                  <c:x val="0"/>
                  <c:y val="-2.953373057324884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{88D4012D-854F-461C-B0BD-BFAE92146D2C}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B3A-4B1B-AD40-DBB354E07307}"/>
                </c:ext>
              </c:extLst>
            </c:dLbl>
            <c:dLbl>
              <c:idx val="24"/>
              <c:layout>
                <c:manualLayout>
                  <c:x val="0"/>
                  <c:y val="3.521748303145337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{7DC8DCE1-076D-4658-B35C-297FE8E5CA43}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B3A-4B1B-AD40-DBB354E07307}"/>
                </c:ext>
              </c:extLst>
            </c:dLbl>
            <c:dLbl>
              <c:idx val="32"/>
              <c:layout>
                <c:manualLayout>
                  <c:x val="0"/>
                  <c:y val="6.0330897790064706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{63A6538C-725C-4678-8136-C3720FCB6EC2}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B3A-4B1B-AD40-DBB354E073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5B3A-4B1B-AD40-DBB354E07307}"/>
            </c:ext>
          </c:extLst>
        </c:ser>
        <c:dLbls>
          <c:showLegendKey val="0"/>
          <c:showVal val="1"/>
          <c:showCatName val="0"/>
          <c:showSerName val="0"/>
          <c:showPercent val="0"/>
          <c:showBubbleSize val="0"/>
        </c:dLbls>
        <c:axId val="84219776"/>
        <c:axId val="84234240"/>
      </c:scatterChart>
      <c:valAx>
        <c:axId val="84219776"/>
        <c:scaling>
          <c:orientation val="minMax"/>
          <c:max val="15.4"/>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前年度に将来負担を抑制するため、起債の新規発行の際に償還の据置期間を設けずに借入れを行い償還のピークを迎えたこと、また可燃ごみ中継施設建設事業債等の償還が開始したことにより元利償還額は増加している。また、組合等が起こした地方債の元利償還金については、葛城地区清掃事務組合の償還終了に伴い負担金額は減少している。算入公債費等については、主に</a:t>
          </a:r>
          <a:r>
            <a:rPr kumimoji="1" lang="en-US" altLang="ja-JP" sz="1200">
              <a:latin typeface="ＭＳ ゴシック" pitchFamily="49" charset="-128"/>
              <a:ea typeface="ＭＳ ゴシック" pitchFamily="49" charset="-128"/>
            </a:rPr>
            <a:t>H10</a:t>
          </a:r>
          <a:r>
            <a:rPr kumimoji="1" lang="ja-JP" altLang="en-US" sz="1200">
              <a:latin typeface="ＭＳ ゴシック" pitchFamily="49" charset="-128"/>
              <a:ea typeface="ＭＳ ゴシック" pitchFamily="49" charset="-128"/>
            </a:rPr>
            <a:t>減税補填債、</a:t>
          </a:r>
          <a:r>
            <a:rPr kumimoji="1" lang="en-US" altLang="ja-JP" sz="1200">
              <a:latin typeface="ＭＳ ゴシック" pitchFamily="49" charset="-128"/>
              <a:ea typeface="ＭＳ ゴシック" pitchFamily="49" charset="-128"/>
            </a:rPr>
            <a:t>H5</a:t>
          </a:r>
          <a:r>
            <a:rPr kumimoji="1" lang="ja-JP" altLang="en-US" sz="1200">
              <a:latin typeface="ＭＳ ゴシック" pitchFamily="49" charset="-128"/>
              <a:ea typeface="ＭＳ ゴシック" pitchFamily="49" charset="-128"/>
            </a:rPr>
            <a:t>地域改善対策特定事業債の償還終了に伴い減少している。近年では積極的な繰上償還により実質公債費比率は減少傾向にあったが、上記の要因により前年度から実質公債費比率の分子は増加することとなった。今後ごみ処理広域化による起債が多額見込まれることから、繰上償還の実施や交付税算入のない地方債の借入れを抑制し、財政の健全化に努めなければならな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積極的な繰上償還の実施等により年々減少傾向にある。主に第三セクター等改革推進債や可燃ごみ中継施設建設事業債の定時償還によって地方債残高が減少したこと、組合等の償還元金が着実に減少していることが要因として挙げられる。また、充当可能財源等についても、地方債残高の減少に伴い、交付税算入額も減少しているが、将来負担額の方が充当可能財源等の減少率を上回っているため、将来負担比率の分子は減少となった。今後、数年間はごみ処理広域化による起債が多額見込まれることから、引き続き繰上償還の実施、交付税算入のない地方債の借入れを抑制し、財政の健全化に努め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奈良県上牧町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前年度から全体の基金残高が減少している要因としては、平成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年度の実質収支額が例年と比較して少なく、財政調整基金の積立額が減少したことが挙げられる。また将来負担を減らすため平成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年度の起債の新規発行において、償還の据置期間を設けずに借り入れたことにより、公債費が増加し経常収支比率が上昇していることが要因として挙げられる。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実質収支による剰余金は基本的に財政調整基金に積み立てることとしているが、基金の使途を明確化するため、今後控えている公共施設の更新需要に備えて、実質収支の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を目安に公共施設整備基金に積み立てていくこととしている。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減債基金は、土地の売却による財産収入があれば積み立てることとし、繰上償還などの財源として積極的に活用していく。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第三セクター等改革推進債償還基金は、旧土地開発公社の土地の売却による財産収入があれば積み立てることとし、第三セクター等改革推進債の繰上償還の財源として活用していく。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長寿社会福祉基金：本格的な高齢化社会の到来に備え、地域福祉の振興を図り、もって活力ある豊かな長寿社会の形成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公共施設整備基金：公共施設の整備事業を行うための財源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ふるさと町づくり基金：寄附を通して、町民、企業、上牧町出身者等の意向を反映した施策の実施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ふるさと基金：歴史、伝統、文化、産業を活かし、独創的・個性的な町づくりの推進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第三セクター等改革推進債償還基金：第三セクター改革推進債の償還の財源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森林環境基金：森林の有する公益的機能の維持増進や、森林の整備及び促進に資するための財源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住宅新築資金等貸付事業基金：住宅新築資金等貸付事業の円滑な推進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公共施設整備基金：公共施設の更新需要に備えて、実質収支の一部を積み立てたことによる増加。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ペガサスホールの修繕費として、毎年度２５０万円積み立てていることによる増加。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長寿社会福祉基金：毎年度、敬老事業の財源として充当しているため減少。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森林環境基金：森林環境譲与税に係る事業の余剰分を積み立てたことによる増加。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公共施設整備基金は公共施設の更新需要に備えるため、実質収支の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基金の取崩しより、実質収支の積立てが下回ったことによる減少。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財政調整基金は災害などの臨時財政需要に備えるため、標準財政規模の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大和川流域総合治水対策事業に係る県補助金を減債基金に積み立てており、当該事業の借入に係る公債費に充当したことによる減少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土地の売却による財産収入があれば積み立てることとし、繰上償還などの財源として積極的に活用していく。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C926460-28D7-4CB7-B3C1-5DABA43184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907069E-600F-4A03-83BC-49B770B887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36F590C-D2C6-4F43-B357-CD2B754E0A3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7C557D7-888A-430C-AA01-0ABFD58E6AB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F0C72E4-2FF2-48B5-A392-0B6B07DDE28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7159BFA-A3F5-4B10-B32E-BF46A2A05C0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53BC7C4-5418-4EB2-B8FC-AF6B574DB51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DFCA754-5606-405A-9FDE-341F4514CEE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43D593D-A586-404B-8D13-0D5AB72018B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9F408F7-F169-42C1-9625-6AFD4F00C10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0E2BEEB-11E4-40CF-94CC-70510A5DDA1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8287CBB-0A57-4C7A-9168-B95349AC972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22,277
22,119
6.14
7,731,205
7,475,167
204,931
4,981,823
11,592,624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4B7B0A9-E2F0-4F11-901D-EF41103D18F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D5929F9-8D0A-4B8F-B827-9833FECF91E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D904663-8176-4F1D-A2BB-95291791965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DCFBAF2-28E9-4C7C-8A09-6F2D5505695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519C082-5BA7-4F6F-B6A6-713A38031B6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912F933-3D60-4936-B075-8C3E0D5DA5D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8832DB3-2F82-4765-8980-FEA4F12A8CD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B27CF17-0AC1-4B77-B1B3-F391ABCF13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044D38A-3DBC-40EF-86DA-5F615458A78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0FFA188-D782-4637-BB97-2AEBA674B11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A566F27-F30D-4C78-BA9F-1CA5D87D357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7BCB8DE-F6CF-4903-B3D8-2C08AEF188D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1C7C9A0-0980-42AB-84B8-2D9003FAB6D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D154D32-1000-420E-887D-6755FD2FD1F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A861A75-5E45-42BC-BB30-24C69825A41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5CD99AE-6F0C-45BD-92AD-556865263C4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752D6D4-5853-4095-A77F-8A3E401DFDA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501DC49-195F-43A5-B995-8AEC4832681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72CDD38-9FD2-4CBA-A54C-FA72BEE1313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784EC542-84DF-4EA9-B2B5-19E18E4A2B2D}"/>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94B0023-696D-4518-946D-AB070B97545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2D89D52-6BBC-43B7-A05F-494812FC40C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531A047-1286-4A28-B493-AB6834872F5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8FD6EDB-ADF0-49DD-B0FF-45387B7F90E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0FE8BEF-8903-477C-B861-4CFCA9C368C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9B72CDA-A38A-4A70-8412-BD50904AC48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69B17EC-D496-4F95-9223-EB386D19D43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C6E2728-512F-41E0-B0DB-58891655D06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EE201D2-A70D-4088-9B13-820627244E2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B5A5ECF-F79D-45EF-85F1-21E9BCC689F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5A9ECB5-C8AE-4954-910C-B336F2013A6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A7C6649-31E7-486F-B3B5-AFA052CA540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6352C1F-56FF-4BC4-8242-015BDBF6DF4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06B423F-E80A-4252-9954-AB8A4DA2B3A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923CDC4-7E43-4910-8CA1-1F1F2AAE474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の有形固定資産減価償却率は６９．１％と類似団体より高い水準にあり、対前年度比は１．２ポイント上昇している。公共施設等総合管理計画において、延べ床面積を２０％縮減することを目標と掲げており、使用頻度の低い施設や老朽化が著しい施設については見直しを実施し、機能の集約のため、統廃合・施設の複合化・集約化等を図っていく。令和２年度策定の個別施設計画に基づき、適正な施設管理を推進す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D077F74-D1BA-4D21-91AD-209EF33BDDA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CCC0732-0614-4545-BB8F-B4F7D5E96E5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393A7A3A-C4E1-40CF-A1B4-72712DB837A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44A37ED6-1DA3-4FE7-8CFC-AEF45C6F8EAA}"/>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7B16E03A-15AB-48AF-A62E-2C0CA4EAB904}"/>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880EABC2-4C6B-4A9D-8766-B7314117AF25}"/>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5565B925-5586-480C-A9E8-3A04E2015246}"/>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8E69648-DD3E-40A4-ADD9-4DD5632BD00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28D972B0-0112-480C-8E14-9C80F002996B}"/>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44BD2273-1755-4D5A-993B-F6842704011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1D5A31CA-F9A0-4C21-B6E1-2CAAC9979868}"/>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908851BB-05E7-499E-BEDB-9271E816E31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F672E31B-B226-41D6-9BFF-44671758E6E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73CBEB5A-A695-482C-B730-9351C413EB5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id="{47E2BF40-015A-43D8-BCF9-4E5A87EF1CD7}"/>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id="{B3889884-1F5A-4F18-92BA-48BAEE97FF6A}"/>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id="{FDB800EF-D1D3-4B0E-A2DC-BDB4ABE5A6DC}"/>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id="{9B948EC4-AD41-42FA-8883-4C314A89B39A}"/>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id="{41FC815E-FAC3-492E-97C8-ACAD7A8DF7A7}"/>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68" name="有形固定資産減価償却率平均値テキスト">
          <a:extLst>
            <a:ext uri="{FF2B5EF4-FFF2-40B4-BE49-F238E27FC236}">
              <a16:creationId xmlns:a16="http://schemas.microsoft.com/office/drawing/2014/main" id="{6A4C038C-B6F1-4F42-8A7F-AB23284E924F}"/>
            </a:ext>
          </a:extLst>
        </xdr:cNvPr>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id="{B5A662B1-CACD-4262-AAA5-8385B9ABBD5B}"/>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id="{4BD54CAF-7E81-48D8-AFD7-3283408AE54D}"/>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id="{9CE92C65-C5C9-47A4-BE74-82C982662B7A}"/>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id="{363C4876-0E68-4E0F-BC8E-36F0A827832D}"/>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id="{58532D15-6A92-41A7-A57F-D1036515FED4}"/>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FFC9422E-E7F1-4EE4-87D2-4D026124463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8B142D3E-3528-4DE7-8950-EE2A58DB687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CDF115C-C8C7-43F1-BFBD-441F346867C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0FAA711-7E95-4923-9A6D-043C14D9580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F3BDF05-4D11-48B1-8C87-71E352F0DE1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47244</xdr:rowOff>
    </xdr:from>
    <xdr:to>
      <xdr:col>23</xdr:col>
      <xdr:colOff>136525</xdr:colOff>
      <xdr:row>30</xdr:row>
      <xdr:rowOff>148844</xdr:rowOff>
    </xdr:to>
    <xdr:sp macro="" textlink="">
      <xdr:nvSpPr>
        <xdr:cNvPr id="79" name="楕円 78">
          <a:extLst>
            <a:ext uri="{FF2B5EF4-FFF2-40B4-BE49-F238E27FC236}">
              <a16:creationId xmlns:a16="http://schemas.microsoft.com/office/drawing/2014/main" id="{EB9369FA-D67D-4B5F-8722-1282A2D8C71B}"/>
            </a:ext>
          </a:extLst>
        </xdr:cNvPr>
        <xdr:cNvSpPr/>
      </xdr:nvSpPr>
      <xdr:spPr>
        <a:xfrm>
          <a:off x="4711700" y="59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25671</xdr:rowOff>
    </xdr:from>
    <xdr:ext cx="405111" cy="259045"/>
    <xdr:sp macro="" textlink="">
      <xdr:nvSpPr>
        <xdr:cNvPr id="80" name="有形固定資産減価償却率該当値テキスト">
          <a:extLst>
            <a:ext uri="{FF2B5EF4-FFF2-40B4-BE49-F238E27FC236}">
              <a16:creationId xmlns:a16="http://schemas.microsoft.com/office/drawing/2014/main" id="{C66F7455-5E97-4F28-95E5-765E9BC1B097}"/>
            </a:ext>
          </a:extLst>
        </xdr:cNvPr>
        <xdr:cNvSpPr txBox="1"/>
      </xdr:nvSpPr>
      <xdr:spPr>
        <a:xfrm>
          <a:off x="4813300" y="5940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21336</xdr:rowOff>
    </xdr:from>
    <xdr:to>
      <xdr:col>19</xdr:col>
      <xdr:colOff>187325</xdr:colOff>
      <xdr:row>30</xdr:row>
      <xdr:rowOff>122936</xdr:rowOff>
    </xdr:to>
    <xdr:sp macro="" textlink="">
      <xdr:nvSpPr>
        <xdr:cNvPr id="81" name="楕円 80">
          <a:extLst>
            <a:ext uri="{FF2B5EF4-FFF2-40B4-BE49-F238E27FC236}">
              <a16:creationId xmlns:a16="http://schemas.microsoft.com/office/drawing/2014/main" id="{1D61C8A7-AE23-44E6-97E2-8B49B6ACA00B}"/>
            </a:ext>
          </a:extLst>
        </xdr:cNvPr>
        <xdr:cNvSpPr/>
      </xdr:nvSpPr>
      <xdr:spPr>
        <a:xfrm>
          <a:off x="4000500" y="59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72136</xdr:rowOff>
    </xdr:from>
    <xdr:to>
      <xdr:col>23</xdr:col>
      <xdr:colOff>85725</xdr:colOff>
      <xdr:row>30</xdr:row>
      <xdr:rowOff>98044</xdr:rowOff>
    </xdr:to>
    <xdr:cxnSp macro="">
      <xdr:nvCxnSpPr>
        <xdr:cNvPr id="82" name="直線コネクタ 81">
          <a:extLst>
            <a:ext uri="{FF2B5EF4-FFF2-40B4-BE49-F238E27FC236}">
              <a16:creationId xmlns:a16="http://schemas.microsoft.com/office/drawing/2014/main" id="{79E7595A-F308-4483-A065-0DF9357730E8}"/>
            </a:ext>
          </a:extLst>
        </xdr:cNvPr>
        <xdr:cNvCxnSpPr/>
      </xdr:nvCxnSpPr>
      <xdr:spPr>
        <a:xfrm>
          <a:off x="4051300" y="5987161"/>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169037</xdr:rowOff>
    </xdr:from>
    <xdr:to>
      <xdr:col>15</xdr:col>
      <xdr:colOff>187325</xdr:colOff>
      <xdr:row>30</xdr:row>
      <xdr:rowOff>99187</xdr:rowOff>
    </xdr:to>
    <xdr:sp macro="" textlink="">
      <xdr:nvSpPr>
        <xdr:cNvPr id="83" name="楕円 82">
          <a:extLst>
            <a:ext uri="{FF2B5EF4-FFF2-40B4-BE49-F238E27FC236}">
              <a16:creationId xmlns:a16="http://schemas.microsoft.com/office/drawing/2014/main" id="{B854260B-9A46-4D30-9B58-18DF4138ABE0}"/>
            </a:ext>
          </a:extLst>
        </xdr:cNvPr>
        <xdr:cNvSpPr/>
      </xdr:nvSpPr>
      <xdr:spPr>
        <a:xfrm>
          <a:off x="3238500" y="59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48387</xdr:rowOff>
    </xdr:from>
    <xdr:to>
      <xdr:col>19</xdr:col>
      <xdr:colOff>136525</xdr:colOff>
      <xdr:row>30</xdr:row>
      <xdr:rowOff>72136</xdr:rowOff>
    </xdr:to>
    <xdr:cxnSp macro="">
      <xdr:nvCxnSpPr>
        <xdr:cNvPr id="84" name="直線コネクタ 83">
          <a:extLst>
            <a:ext uri="{FF2B5EF4-FFF2-40B4-BE49-F238E27FC236}">
              <a16:creationId xmlns:a16="http://schemas.microsoft.com/office/drawing/2014/main" id="{3097B59C-9AA7-46F8-B063-4192A8A0E3F1}"/>
            </a:ext>
          </a:extLst>
        </xdr:cNvPr>
        <xdr:cNvCxnSpPr/>
      </xdr:nvCxnSpPr>
      <xdr:spPr>
        <a:xfrm>
          <a:off x="3289300" y="5963412"/>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153924</xdr:rowOff>
    </xdr:from>
    <xdr:to>
      <xdr:col>11</xdr:col>
      <xdr:colOff>187325</xdr:colOff>
      <xdr:row>30</xdr:row>
      <xdr:rowOff>84074</xdr:rowOff>
    </xdr:to>
    <xdr:sp macro="" textlink="">
      <xdr:nvSpPr>
        <xdr:cNvPr id="85" name="楕円 84">
          <a:extLst>
            <a:ext uri="{FF2B5EF4-FFF2-40B4-BE49-F238E27FC236}">
              <a16:creationId xmlns:a16="http://schemas.microsoft.com/office/drawing/2014/main" id="{BCD85B1B-22EC-4248-9040-36C3CA4150E6}"/>
            </a:ext>
          </a:extLst>
        </xdr:cNvPr>
        <xdr:cNvSpPr/>
      </xdr:nvSpPr>
      <xdr:spPr>
        <a:xfrm>
          <a:off x="2476500" y="58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33274</xdr:rowOff>
    </xdr:from>
    <xdr:to>
      <xdr:col>15</xdr:col>
      <xdr:colOff>136525</xdr:colOff>
      <xdr:row>30</xdr:row>
      <xdr:rowOff>48387</xdr:rowOff>
    </xdr:to>
    <xdr:cxnSp macro="">
      <xdr:nvCxnSpPr>
        <xdr:cNvPr id="86" name="直線コネクタ 85">
          <a:extLst>
            <a:ext uri="{FF2B5EF4-FFF2-40B4-BE49-F238E27FC236}">
              <a16:creationId xmlns:a16="http://schemas.microsoft.com/office/drawing/2014/main" id="{15139857-2733-480C-B482-B2AB471D1813}"/>
            </a:ext>
          </a:extLst>
        </xdr:cNvPr>
        <xdr:cNvCxnSpPr/>
      </xdr:nvCxnSpPr>
      <xdr:spPr>
        <a:xfrm>
          <a:off x="2527300" y="5948299"/>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165608</xdr:rowOff>
    </xdr:from>
    <xdr:to>
      <xdr:col>7</xdr:col>
      <xdr:colOff>187325</xdr:colOff>
      <xdr:row>29</xdr:row>
      <xdr:rowOff>95758</xdr:rowOff>
    </xdr:to>
    <xdr:sp macro="" textlink="">
      <xdr:nvSpPr>
        <xdr:cNvPr id="87" name="楕円 86">
          <a:extLst>
            <a:ext uri="{FF2B5EF4-FFF2-40B4-BE49-F238E27FC236}">
              <a16:creationId xmlns:a16="http://schemas.microsoft.com/office/drawing/2014/main" id="{93B06903-FD38-40BD-A714-D77ACFCD3691}"/>
            </a:ext>
          </a:extLst>
        </xdr:cNvPr>
        <xdr:cNvSpPr/>
      </xdr:nvSpPr>
      <xdr:spPr>
        <a:xfrm>
          <a:off x="1714500" y="57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44958</xdr:rowOff>
    </xdr:from>
    <xdr:to>
      <xdr:col>11</xdr:col>
      <xdr:colOff>136525</xdr:colOff>
      <xdr:row>30</xdr:row>
      <xdr:rowOff>33274</xdr:rowOff>
    </xdr:to>
    <xdr:cxnSp macro="">
      <xdr:nvCxnSpPr>
        <xdr:cNvPr id="88" name="直線コネクタ 87">
          <a:extLst>
            <a:ext uri="{FF2B5EF4-FFF2-40B4-BE49-F238E27FC236}">
              <a16:creationId xmlns:a16="http://schemas.microsoft.com/office/drawing/2014/main" id="{97C92257-CCC7-44BD-B4C3-0602C1FD239B}"/>
            </a:ext>
          </a:extLst>
        </xdr:cNvPr>
        <xdr:cNvCxnSpPr/>
      </xdr:nvCxnSpPr>
      <xdr:spPr>
        <a:xfrm>
          <a:off x="1765300" y="5788533"/>
          <a:ext cx="762000" cy="15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89" name="n_1aveValue有形固定資産減価償却率">
          <a:extLst>
            <a:ext uri="{FF2B5EF4-FFF2-40B4-BE49-F238E27FC236}">
              <a16:creationId xmlns:a16="http://schemas.microsoft.com/office/drawing/2014/main" id="{81EF9425-50B4-454A-AC1B-7BB74CA6010E}"/>
            </a:ext>
          </a:extLst>
        </xdr:cNvPr>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0" name="n_2aveValue有形固定資産減価償却率">
          <a:extLst>
            <a:ext uri="{FF2B5EF4-FFF2-40B4-BE49-F238E27FC236}">
              <a16:creationId xmlns:a16="http://schemas.microsoft.com/office/drawing/2014/main" id="{239EFFD7-422A-444B-97F0-56BFDF6575E9}"/>
            </a:ext>
          </a:extLst>
        </xdr:cNvPr>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1" name="n_3aveValue有形固定資産減価償却率">
          <a:extLst>
            <a:ext uri="{FF2B5EF4-FFF2-40B4-BE49-F238E27FC236}">
              <a16:creationId xmlns:a16="http://schemas.microsoft.com/office/drawing/2014/main" id="{B4D6EF78-6960-416F-A894-DD97F0A9CE4E}"/>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2" name="n_4aveValue有形固定資産減価償却率">
          <a:extLst>
            <a:ext uri="{FF2B5EF4-FFF2-40B4-BE49-F238E27FC236}">
              <a16:creationId xmlns:a16="http://schemas.microsoft.com/office/drawing/2014/main" id="{D37796B1-42D1-4554-95E7-5B36F98005D3}"/>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114063</xdr:rowOff>
    </xdr:from>
    <xdr:ext cx="405111" cy="259045"/>
    <xdr:sp macro="" textlink="">
      <xdr:nvSpPr>
        <xdr:cNvPr id="93" name="n_1mainValue有形固定資産減価償却率">
          <a:extLst>
            <a:ext uri="{FF2B5EF4-FFF2-40B4-BE49-F238E27FC236}">
              <a16:creationId xmlns:a16="http://schemas.microsoft.com/office/drawing/2014/main" id="{6D3763B4-0C4B-4500-A163-D126EF33035C}"/>
            </a:ext>
          </a:extLst>
        </xdr:cNvPr>
        <xdr:cNvSpPr txBox="1"/>
      </xdr:nvSpPr>
      <xdr:spPr>
        <a:xfrm>
          <a:off x="3836044" y="602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90314</xdr:rowOff>
    </xdr:from>
    <xdr:ext cx="405111" cy="259045"/>
    <xdr:sp macro="" textlink="">
      <xdr:nvSpPr>
        <xdr:cNvPr id="94" name="n_2mainValue有形固定資産減価償却率">
          <a:extLst>
            <a:ext uri="{FF2B5EF4-FFF2-40B4-BE49-F238E27FC236}">
              <a16:creationId xmlns:a16="http://schemas.microsoft.com/office/drawing/2014/main" id="{4D668D95-B2C1-497C-8054-124C64234B53}"/>
            </a:ext>
          </a:extLst>
        </xdr:cNvPr>
        <xdr:cNvSpPr txBox="1"/>
      </xdr:nvSpPr>
      <xdr:spPr>
        <a:xfrm>
          <a:off x="3086744" y="6005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75201</xdr:rowOff>
    </xdr:from>
    <xdr:ext cx="405111" cy="259045"/>
    <xdr:sp macro="" textlink="">
      <xdr:nvSpPr>
        <xdr:cNvPr id="95" name="n_3mainValue有形固定資産減価償却率">
          <a:extLst>
            <a:ext uri="{FF2B5EF4-FFF2-40B4-BE49-F238E27FC236}">
              <a16:creationId xmlns:a16="http://schemas.microsoft.com/office/drawing/2014/main" id="{C254E6FB-90B4-4AFF-968A-2BC8DEE15DD3}"/>
            </a:ext>
          </a:extLst>
        </xdr:cNvPr>
        <xdr:cNvSpPr txBox="1"/>
      </xdr:nvSpPr>
      <xdr:spPr>
        <a:xfrm>
          <a:off x="2324744" y="5990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86885</xdr:rowOff>
    </xdr:from>
    <xdr:ext cx="405111" cy="259045"/>
    <xdr:sp macro="" textlink="">
      <xdr:nvSpPr>
        <xdr:cNvPr id="96" name="n_4mainValue有形固定資産減価償却率">
          <a:extLst>
            <a:ext uri="{FF2B5EF4-FFF2-40B4-BE49-F238E27FC236}">
              <a16:creationId xmlns:a16="http://schemas.microsoft.com/office/drawing/2014/main" id="{115D2B46-E252-40E0-ADC8-E3F18E524A0D}"/>
            </a:ext>
          </a:extLst>
        </xdr:cNvPr>
        <xdr:cNvSpPr txBox="1"/>
      </xdr:nvSpPr>
      <xdr:spPr>
        <a:xfrm>
          <a:off x="1562744" y="5830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70CE584D-D433-48DA-B4E1-4EF74777D86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4F40DFCD-968B-4061-8020-142CB145389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1B5C663B-BEFB-4768-9A40-C49B11E006B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205550BE-2C84-4DCC-AA05-4E82C60BEA0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ABC84CF4-307B-4B1F-AB78-4368467C00B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57787E62-D4BB-4586-A16D-EF043F1D829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A70E0ED6-AA51-480C-A78A-37C0E518A08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4BA3D225-FA5F-4990-865E-1AFD39A37A7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3F587BD4-4E60-4A8B-8DBA-F0458EE1870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10B2CFD0-C0E6-488D-AB26-33F7CA7A252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25FABE6B-6AA8-4699-8F07-4FFCFB3D1BB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91F5FDC5-67F4-4AE8-9D96-40E25C6EA2B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AF1A3398-8614-4B4C-A6A4-A5B39BA2B78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土地開発公社解散に伴う第三セクター等改革推進債の借り入れが多額であったことなどが影響し、類似団体と比較すると、高い水準となっている。据置期間の削減や法定耐用年数未満での借入を行うことにより、将来負担を軽減していること、また、積極的な繰上償還の実施により、令和元年度においては２２．５ポイントの改善となっている。</a:t>
          </a: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D66DC642-2BE4-4B7A-8092-F0C2CD4E8DC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213ED7F1-79E1-4B36-8698-291B8B684F0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5CE4CD2-2792-45AB-8F2A-54EE517036A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2C604F67-C03F-453A-BBFA-8185E1097BD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94F42060-397C-4DDC-8D5E-678E9D34B02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D47E3430-6828-4DAD-AC74-07429E5DFBC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5E3BF155-0D01-4966-ACAA-AE26D9375F7A}"/>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104410EA-BC18-4A39-BFD3-BAFD7DF960F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D6F901B8-281F-47DF-A28A-4EEF8EA77820}"/>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5F7676FD-51DC-4C6E-9B10-E932EA7D399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AB7F5AAD-A4CE-4F6B-AF5E-62260471D1D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575EA1C3-EBDC-4707-AB0C-E7D126CD46E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3D6C2360-5620-4E70-8641-D7BCB58B285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910CE561-8E71-4D70-B6A6-0B7B3566EB1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FE8B469E-2B81-4308-9B7D-9FB236B0AB6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a:extLst>
            <a:ext uri="{FF2B5EF4-FFF2-40B4-BE49-F238E27FC236}">
              <a16:creationId xmlns:a16="http://schemas.microsoft.com/office/drawing/2014/main" id="{47A010D4-E903-48C7-BCDC-2DD9B526D7B4}"/>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a:extLst>
            <a:ext uri="{FF2B5EF4-FFF2-40B4-BE49-F238E27FC236}">
              <a16:creationId xmlns:a16="http://schemas.microsoft.com/office/drawing/2014/main" id="{20407B3A-C6C3-4A1E-AB40-91482C1F187B}"/>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a:extLst>
            <a:ext uri="{FF2B5EF4-FFF2-40B4-BE49-F238E27FC236}">
              <a16:creationId xmlns:a16="http://schemas.microsoft.com/office/drawing/2014/main" id="{09F1B8D9-99C5-4699-AC07-F3D44244714F}"/>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E126133C-106F-4962-B311-D4511330E04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D5D15EC0-716B-4BA9-8F07-948EB9E045F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0" name="債務償還比率平均値テキスト">
          <a:extLst>
            <a:ext uri="{FF2B5EF4-FFF2-40B4-BE49-F238E27FC236}">
              <a16:creationId xmlns:a16="http://schemas.microsoft.com/office/drawing/2014/main" id="{A0540BD9-C567-47EE-A823-82DF84623294}"/>
            </a:ext>
          </a:extLst>
        </xdr:cNvPr>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a:extLst>
            <a:ext uri="{FF2B5EF4-FFF2-40B4-BE49-F238E27FC236}">
              <a16:creationId xmlns:a16="http://schemas.microsoft.com/office/drawing/2014/main" id="{CCE7B4C7-08F2-420D-968D-EA6B9574BCB6}"/>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a:extLst>
            <a:ext uri="{FF2B5EF4-FFF2-40B4-BE49-F238E27FC236}">
              <a16:creationId xmlns:a16="http://schemas.microsoft.com/office/drawing/2014/main" id="{EDF3AFF0-A91F-4D23-BB3D-C1E8C43D43F1}"/>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a:extLst>
            <a:ext uri="{FF2B5EF4-FFF2-40B4-BE49-F238E27FC236}">
              <a16:creationId xmlns:a16="http://schemas.microsoft.com/office/drawing/2014/main" id="{87E7B4BF-2EA7-4C03-B8DA-A2DFD3874B6E}"/>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a:extLst>
            <a:ext uri="{FF2B5EF4-FFF2-40B4-BE49-F238E27FC236}">
              <a16:creationId xmlns:a16="http://schemas.microsoft.com/office/drawing/2014/main" id="{4D0B135E-4842-4142-B742-689CA9DB1BB5}"/>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a:extLst>
            <a:ext uri="{FF2B5EF4-FFF2-40B4-BE49-F238E27FC236}">
              <a16:creationId xmlns:a16="http://schemas.microsoft.com/office/drawing/2014/main" id="{D1D037BA-BF9C-4BB5-B53E-C1AC6B7F88DF}"/>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6509BE52-B7E8-4F3C-8363-5D8C01CAE9E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2387013F-27A3-4D07-AC15-EACE02E4BA2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FD5BC68-A6A7-40C4-A437-9C52483F0F8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00E4276-F608-44B7-B9F3-0CAC3C22B57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C0DEC5E-B988-46D7-B5FA-22E2307A9F5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11692</xdr:rowOff>
    </xdr:from>
    <xdr:to>
      <xdr:col>76</xdr:col>
      <xdr:colOff>73025</xdr:colOff>
      <xdr:row>30</xdr:row>
      <xdr:rowOff>113292</xdr:rowOff>
    </xdr:to>
    <xdr:sp macro="" textlink="">
      <xdr:nvSpPr>
        <xdr:cNvPr id="141" name="楕円 140">
          <a:extLst>
            <a:ext uri="{FF2B5EF4-FFF2-40B4-BE49-F238E27FC236}">
              <a16:creationId xmlns:a16="http://schemas.microsoft.com/office/drawing/2014/main" id="{365D41FF-DBEE-40FD-92C1-0D15BC14BCFA}"/>
            </a:ext>
          </a:extLst>
        </xdr:cNvPr>
        <xdr:cNvSpPr/>
      </xdr:nvSpPr>
      <xdr:spPr>
        <a:xfrm>
          <a:off x="14744700" y="592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161569</xdr:rowOff>
    </xdr:from>
    <xdr:ext cx="469744" cy="259045"/>
    <xdr:sp macro="" textlink="">
      <xdr:nvSpPr>
        <xdr:cNvPr id="142" name="債務償還比率該当値テキスト">
          <a:extLst>
            <a:ext uri="{FF2B5EF4-FFF2-40B4-BE49-F238E27FC236}">
              <a16:creationId xmlns:a16="http://schemas.microsoft.com/office/drawing/2014/main" id="{049D8237-B4F8-4F94-AF72-2D02E3A39778}"/>
            </a:ext>
          </a:extLst>
        </xdr:cNvPr>
        <xdr:cNvSpPr txBox="1"/>
      </xdr:nvSpPr>
      <xdr:spPr>
        <a:xfrm>
          <a:off x="14846300" y="590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27885</xdr:rowOff>
    </xdr:from>
    <xdr:to>
      <xdr:col>72</xdr:col>
      <xdr:colOff>123825</xdr:colOff>
      <xdr:row>30</xdr:row>
      <xdr:rowOff>129485</xdr:rowOff>
    </xdr:to>
    <xdr:sp macro="" textlink="">
      <xdr:nvSpPr>
        <xdr:cNvPr id="143" name="楕円 142">
          <a:extLst>
            <a:ext uri="{FF2B5EF4-FFF2-40B4-BE49-F238E27FC236}">
              <a16:creationId xmlns:a16="http://schemas.microsoft.com/office/drawing/2014/main" id="{5FFD0E2F-3A6C-42D6-B586-C397E259AF59}"/>
            </a:ext>
          </a:extLst>
        </xdr:cNvPr>
        <xdr:cNvSpPr/>
      </xdr:nvSpPr>
      <xdr:spPr>
        <a:xfrm>
          <a:off x="14033500" y="594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62492</xdr:rowOff>
    </xdr:from>
    <xdr:to>
      <xdr:col>76</xdr:col>
      <xdr:colOff>22225</xdr:colOff>
      <xdr:row>30</xdr:row>
      <xdr:rowOff>78685</xdr:rowOff>
    </xdr:to>
    <xdr:cxnSp macro="">
      <xdr:nvCxnSpPr>
        <xdr:cNvPr id="144" name="直線コネクタ 143">
          <a:extLst>
            <a:ext uri="{FF2B5EF4-FFF2-40B4-BE49-F238E27FC236}">
              <a16:creationId xmlns:a16="http://schemas.microsoft.com/office/drawing/2014/main" id="{784830E7-53D2-4AA1-BB11-BDB090574CA2}"/>
            </a:ext>
          </a:extLst>
        </xdr:cNvPr>
        <xdr:cNvCxnSpPr/>
      </xdr:nvCxnSpPr>
      <xdr:spPr>
        <a:xfrm flipV="1">
          <a:off x="14084300" y="5977517"/>
          <a:ext cx="711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77614</xdr:rowOff>
    </xdr:from>
    <xdr:to>
      <xdr:col>68</xdr:col>
      <xdr:colOff>123825</xdr:colOff>
      <xdr:row>31</xdr:row>
      <xdr:rowOff>7764</xdr:rowOff>
    </xdr:to>
    <xdr:sp macro="" textlink="">
      <xdr:nvSpPr>
        <xdr:cNvPr id="145" name="楕円 144">
          <a:extLst>
            <a:ext uri="{FF2B5EF4-FFF2-40B4-BE49-F238E27FC236}">
              <a16:creationId xmlns:a16="http://schemas.microsoft.com/office/drawing/2014/main" id="{8AB93347-7D5A-4AE5-96E3-DFCD732F649D}"/>
            </a:ext>
          </a:extLst>
        </xdr:cNvPr>
        <xdr:cNvSpPr/>
      </xdr:nvSpPr>
      <xdr:spPr>
        <a:xfrm>
          <a:off x="13271500" y="599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78685</xdr:rowOff>
    </xdr:from>
    <xdr:to>
      <xdr:col>72</xdr:col>
      <xdr:colOff>73025</xdr:colOff>
      <xdr:row>30</xdr:row>
      <xdr:rowOff>128414</xdr:rowOff>
    </xdr:to>
    <xdr:cxnSp macro="">
      <xdr:nvCxnSpPr>
        <xdr:cNvPr id="146" name="直線コネクタ 145">
          <a:extLst>
            <a:ext uri="{FF2B5EF4-FFF2-40B4-BE49-F238E27FC236}">
              <a16:creationId xmlns:a16="http://schemas.microsoft.com/office/drawing/2014/main" id="{0449B81D-EE5D-406D-B9FA-FC3C256063E3}"/>
            </a:ext>
          </a:extLst>
        </xdr:cNvPr>
        <xdr:cNvCxnSpPr/>
      </xdr:nvCxnSpPr>
      <xdr:spPr>
        <a:xfrm flipV="1">
          <a:off x="13322300" y="5993710"/>
          <a:ext cx="762000" cy="4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103954</xdr:rowOff>
    </xdr:from>
    <xdr:to>
      <xdr:col>64</xdr:col>
      <xdr:colOff>123825</xdr:colOff>
      <xdr:row>31</xdr:row>
      <xdr:rowOff>34104</xdr:rowOff>
    </xdr:to>
    <xdr:sp macro="" textlink="">
      <xdr:nvSpPr>
        <xdr:cNvPr id="147" name="楕円 146">
          <a:extLst>
            <a:ext uri="{FF2B5EF4-FFF2-40B4-BE49-F238E27FC236}">
              <a16:creationId xmlns:a16="http://schemas.microsoft.com/office/drawing/2014/main" id="{D0C7E005-8CC7-460F-AF79-F966B8682443}"/>
            </a:ext>
          </a:extLst>
        </xdr:cNvPr>
        <xdr:cNvSpPr/>
      </xdr:nvSpPr>
      <xdr:spPr>
        <a:xfrm>
          <a:off x="12509500" y="601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128414</xdr:rowOff>
    </xdr:from>
    <xdr:to>
      <xdr:col>68</xdr:col>
      <xdr:colOff>73025</xdr:colOff>
      <xdr:row>30</xdr:row>
      <xdr:rowOff>154754</xdr:rowOff>
    </xdr:to>
    <xdr:cxnSp macro="">
      <xdr:nvCxnSpPr>
        <xdr:cNvPr id="148" name="直線コネクタ 147">
          <a:extLst>
            <a:ext uri="{FF2B5EF4-FFF2-40B4-BE49-F238E27FC236}">
              <a16:creationId xmlns:a16="http://schemas.microsoft.com/office/drawing/2014/main" id="{6DD84C66-FB7B-4764-AC29-A8533CA5240D}"/>
            </a:ext>
          </a:extLst>
        </xdr:cNvPr>
        <xdr:cNvCxnSpPr/>
      </xdr:nvCxnSpPr>
      <xdr:spPr>
        <a:xfrm flipV="1">
          <a:off x="12560300" y="6043439"/>
          <a:ext cx="762000" cy="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171268</xdr:rowOff>
    </xdr:from>
    <xdr:to>
      <xdr:col>60</xdr:col>
      <xdr:colOff>123825</xdr:colOff>
      <xdr:row>30</xdr:row>
      <xdr:rowOff>101418</xdr:rowOff>
    </xdr:to>
    <xdr:sp macro="" textlink="">
      <xdr:nvSpPr>
        <xdr:cNvPr id="149" name="楕円 148">
          <a:extLst>
            <a:ext uri="{FF2B5EF4-FFF2-40B4-BE49-F238E27FC236}">
              <a16:creationId xmlns:a16="http://schemas.microsoft.com/office/drawing/2014/main" id="{CE07961C-A07B-40AB-B098-E03C051DE726}"/>
            </a:ext>
          </a:extLst>
        </xdr:cNvPr>
        <xdr:cNvSpPr/>
      </xdr:nvSpPr>
      <xdr:spPr>
        <a:xfrm>
          <a:off x="11747500" y="591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50618</xdr:rowOff>
    </xdr:from>
    <xdr:to>
      <xdr:col>64</xdr:col>
      <xdr:colOff>73025</xdr:colOff>
      <xdr:row>30</xdr:row>
      <xdr:rowOff>154754</xdr:rowOff>
    </xdr:to>
    <xdr:cxnSp macro="">
      <xdr:nvCxnSpPr>
        <xdr:cNvPr id="150" name="直線コネクタ 149">
          <a:extLst>
            <a:ext uri="{FF2B5EF4-FFF2-40B4-BE49-F238E27FC236}">
              <a16:creationId xmlns:a16="http://schemas.microsoft.com/office/drawing/2014/main" id="{E1CAABAD-236B-403A-8F01-53EAE5446A4E}"/>
            </a:ext>
          </a:extLst>
        </xdr:cNvPr>
        <xdr:cNvCxnSpPr/>
      </xdr:nvCxnSpPr>
      <xdr:spPr>
        <a:xfrm>
          <a:off x="11798300" y="5965643"/>
          <a:ext cx="762000" cy="10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1" name="n_1aveValue債務償還比率">
          <a:extLst>
            <a:ext uri="{FF2B5EF4-FFF2-40B4-BE49-F238E27FC236}">
              <a16:creationId xmlns:a16="http://schemas.microsoft.com/office/drawing/2014/main" id="{B43A6D7E-BA09-4ABF-80C5-3A89E71CDC73}"/>
            </a:ext>
          </a:extLst>
        </xdr:cNvPr>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2" name="n_2aveValue債務償還比率">
          <a:extLst>
            <a:ext uri="{FF2B5EF4-FFF2-40B4-BE49-F238E27FC236}">
              <a16:creationId xmlns:a16="http://schemas.microsoft.com/office/drawing/2014/main" id="{9A8CB471-754B-471F-B2C7-4FD9A92702F2}"/>
            </a:ext>
          </a:extLst>
        </xdr:cNvPr>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3" name="n_3aveValue債務償還比率">
          <a:extLst>
            <a:ext uri="{FF2B5EF4-FFF2-40B4-BE49-F238E27FC236}">
              <a16:creationId xmlns:a16="http://schemas.microsoft.com/office/drawing/2014/main" id="{C68525D3-86D1-4FBB-9A72-15744EB3E67E}"/>
            </a:ext>
          </a:extLst>
        </xdr:cNvPr>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4" name="n_4aveValue債務償還比率">
          <a:extLst>
            <a:ext uri="{FF2B5EF4-FFF2-40B4-BE49-F238E27FC236}">
              <a16:creationId xmlns:a16="http://schemas.microsoft.com/office/drawing/2014/main" id="{EA2519A0-CA21-4376-B340-9C1CDA85FEDE}"/>
            </a:ext>
          </a:extLst>
        </xdr:cNvPr>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120612</xdr:rowOff>
    </xdr:from>
    <xdr:ext cx="469744" cy="259045"/>
    <xdr:sp macro="" textlink="">
      <xdr:nvSpPr>
        <xdr:cNvPr id="155" name="n_1mainValue債務償還比率">
          <a:extLst>
            <a:ext uri="{FF2B5EF4-FFF2-40B4-BE49-F238E27FC236}">
              <a16:creationId xmlns:a16="http://schemas.microsoft.com/office/drawing/2014/main" id="{B7ACCC0C-892D-4BB8-A99E-1034484593E1}"/>
            </a:ext>
          </a:extLst>
        </xdr:cNvPr>
        <xdr:cNvSpPr txBox="1"/>
      </xdr:nvSpPr>
      <xdr:spPr>
        <a:xfrm>
          <a:off x="13836727" y="603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170341</xdr:rowOff>
    </xdr:from>
    <xdr:ext cx="560923" cy="259045"/>
    <xdr:sp macro="" textlink="">
      <xdr:nvSpPr>
        <xdr:cNvPr id="156" name="n_2mainValue債務償還比率">
          <a:extLst>
            <a:ext uri="{FF2B5EF4-FFF2-40B4-BE49-F238E27FC236}">
              <a16:creationId xmlns:a16="http://schemas.microsoft.com/office/drawing/2014/main" id="{25F905D0-A9B0-468D-A362-BC5B27F0558F}"/>
            </a:ext>
          </a:extLst>
        </xdr:cNvPr>
        <xdr:cNvSpPr txBox="1"/>
      </xdr:nvSpPr>
      <xdr:spPr>
        <a:xfrm>
          <a:off x="13041838" y="60853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25231</xdr:rowOff>
    </xdr:from>
    <xdr:ext cx="560923" cy="259045"/>
    <xdr:sp macro="" textlink="">
      <xdr:nvSpPr>
        <xdr:cNvPr id="157" name="n_3mainValue債務償還比率">
          <a:extLst>
            <a:ext uri="{FF2B5EF4-FFF2-40B4-BE49-F238E27FC236}">
              <a16:creationId xmlns:a16="http://schemas.microsoft.com/office/drawing/2014/main" id="{BBE4D199-3397-4C27-8F79-1CC7C5BC7921}"/>
            </a:ext>
          </a:extLst>
        </xdr:cNvPr>
        <xdr:cNvSpPr txBox="1"/>
      </xdr:nvSpPr>
      <xdr:spPr>
        <a:xfrm>
          <a:off x="12279838" y="61117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92545</xdr:rowOff>
    </xdr:from>
    <xdr:ext cx="469744" cy="259045"/>
    <xdr:sp macro="" textlink="">
      <xdr:nvSpPr>
        <xdr:cNvPr id="158" name="n_4mainValue債務償還比率">
          <a:extLst>
            <a:ext uri="{FF2B5EF4-FFF2-40B4-BE49-F238E27FC236}">
              <a16:creationId xmlns:a16="http://schemas.microsoft.com/office/drawing/2014/main" id="{E97727D4-9FF1-4E6C-B1D3-2361901AFCE9}"/>
            </a:ext>
          </a:extLst>
        </xdr:cNvPr>
        <xdr:cNvSpPr txBox="1"/>
      </xdr:nvSpPr>
      <xdr:spPr>
        <a:xfrm>
          <a:off x="11563427" y="600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DBA05CF9-E0DA-47D7-BDC7-989964D1C4F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5D587B71-6ED7-4D79-B6F2-E514F27CDAD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B6EF8353-D043-4B22-915B-A6C0D24701E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5AB821AD-B925-4EAA-B4E8-FD86517B9BD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F413EAA7-A5AC-4CEE-B554-1F5F684A87C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26BFF10F-C2FB-4216-8E20-D499CAC4B79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2FB4DC5-4812-4CBA-A9E6-B50625F417A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37A41D0-526E-419E-B023-6369B91FAA8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C061CE4-73DD-4D0B-9C96-884BD7AB758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0ED0F21-F22E-4A85-9D77-C9C86F5FD41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081CA8B-5948-4095-B1BB-BFD3C907B37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0D3EC69-8592-4CED-AC61-44323DADA73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25EAE7-8DC6-4EF4-A647-518903F118F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61A691E-532B-4768-91B4-86EF0B121F0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A4B32D3-B79D-4521-B74F-C5810745E75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8BB5A9-CBFE-4F6D-8A1B-0D2049ABA72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22,277
22,119
6.14
7,731,205
7,475,167
204,931
4,981,823
11,592,624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BC68BCF-F511-4291-8EAA-D29F7B37998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34767D4-D36E-45EF-9832-F72C3FBA30E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34B43DA-1260-4A82-9B76-B5E41DCCD5B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B16596-E7FF-4E1C-B1EF-4D2476A532B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EE50776-7469-40EC-BAA4-7D7EB72614D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A956528-B437-48E7-922C-92FC4E3310F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DA574FC-3157-4AE4-AD46-36358DA76E1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0ABAD2E-7B74-4BA6-B50E-EB0A6BAC27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2BCCA5A-B1B0-4D9F-93FE-9BD2915E298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E9D9D83-BB9C-4D42-B76C-823E68C70C7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427C165-9558-4CDD-BB73-97C0A3DF7E8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8C13693-8F4C-4195-8E83-4227CBB46D8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88A4598-0CC1-4077-A876-039FF657041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26F73E-F1C0-46F4-AB19-1F087AA128E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F6BEF9A-CC27-4FE3-89AB-809A207F829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ED07083-0EC8-4FB6-9900-EC58320C1EE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0104A87-F71E-4EB0-A0AB-1119CDD03B5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3BD2BA4-BEE1-4051-9B3C-71C1D342CE6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D0F9A4E-B402-430A-B579-B5AB4730E6B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08D6D6A-5E40-4262-98F3-B8F2B880722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7DEAE3C-91F1-453F-BAE6-1D874B1E108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9D1ACAD-C206-4A99-A7D5-A2252EE5957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FB3BA13-E16B-43D5-BE55-1A6C9C31D00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BE5719C-C7F2-40FB-BD87-FDA51C1E42B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10F0DDA-C370-48F6-8D0C-656B944A138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1AAE2FD-8B22-4690-9832-57DE87F0C6F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E939E69-1E45-4010-B94A-F5376C4D108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DF8A1FA-F7CD-4BBC-B9CF-9E6BF0286E4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5CC3FC1-C7BF-4B48-AB30-F11F078E4F5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60688CB-56EE-4C5A-8BB7-50478EAC101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3A43CFF-1386-4A58-A777-F352993E469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6281575-FB7A-40C6-A94E-BC6CAC1E608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48845AA-FCA6-4945-A76A-AA99E0D4A08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68B71DF-B694-4A1A-9C37-6C7FDF7CDCE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ACD2C2E-628F-416E-AADA-9E5EE9935B6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13837B2-D4CC-4ED9-9A3F-8E96EBB4FC6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08429E0-2CB8-40EA-B811-E52215C6800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6C2703A-EEBD-443F-A2B9-CF9CFCFFA31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5C6B112-128E-487C-86E5-DB664F6D143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2BDB0F3-F225-4CF6-8116-AE0D4948AE9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C986D17-F249-42C0-8FE5-BAA49841D5C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AE648DF-3C57-4C2B-9550-C5BE78B8489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A656421-1775-490F-B67C-4E539D0E704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FE8AAD2-B9F6-4547-B115-66FD8542676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CB4944F-9FD2-4B0A-A9D5-059A96F2DB5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9681D9C6-4464-45C9-B040-A71CBE20C53E}"/>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E40DD9AC-088A-4DCD-86C0-9C1102B7D231}"/>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49D68F67-F1DB-49BF-8C83-4F1FEA2A3FA1}"/>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8257921C-796C-4BBF-A245-A5AB63A0B6DD}"/>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2684CCD1-0519-4533-82E7-A256ECEE29D0}"/>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a:extLst>
            <a:ext uri="{FF2B5EF4-FFF2-40B4-BE49-F238E27FC236}">
              <a16:creationId xmlns:a16="http://schemas.microsoft.com/office/drawing/2014/main" id="{8871A046-B792-4BFF-853C-39A119799098}"/>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B6786148-2921-4A2E-9E6C-2FBF2DB42C16}"/>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E058338C-A5E2-4799-983E-61C825B01A52}"/>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7D3358C2-F24F-4A9C-A0BF-A3663ACBB767}"/>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13CC44FD-EEAE-4152-B98D-2C36065F7A82}"/>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9BF4A9E5-1ACB-44A4-B6EF-0B94C975234E}"/>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54EC0AA-89CD-4EA3-985B-6CCFEEA35A7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CF61662-9821-4C4D-8741-6C87B1F9B53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F4CCCF3-12B8-4D45-985D-75CA7602F22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0612B1C-B9F0-4C06-8307-EEB7C7BB091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5D66047-3A56-4A6C-8062-C07554D826C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162560</xdr:rowOff>
    </xdr:from>
    <xdr:to>
      <xdr:col>24</xdr:col>
      <xdr:colOff>114300</xdr:colOff>
      <xdr:row>40</xdr:row>
      <xdr:rowOff>92710</xdr:rowOff>
    </xdr:to>
    <xdr:sp macro="" textlink="">
      <xdr:nvSpPr>
        <xdr:cNvPr id="73" name="楕円 72">
          <a:extLst>
            <a:ext uri="{FF2B5EF4-FFF2-40B4-BE49-F238E27FC236}">
              <a16:creationId xmlns:a16="http://schemas.microsoft.com/office/drawing/2014/main" id="{E1C599A0-5155-4B11-86A9-8C6D2BDB752E}"/>
            </a:ext>
          </a:extLst>
        </xdr:cNvPr>
        <xdr:cNvSpPr/>
      </xdr:nvSpPr>
      <xdr:spPr>
        <a:xfrm>
          <a:off x="4584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140987</xdr:rowOff>
    </xdr:from>
    <xdr:ext cx="405111" cy="259045"/>
    <xdr:sp macro="" textlink="">
      <xdr:nvSpPr>
        <xdr:cNvPr id="74" name="【道路】&#10;有形固定資産減価償却率該当値テキスト">
          <a:extLst>
            <a:ext uri="{FF2B5EF4-FFF2-40B4-BE49-F238E27FC236}">
              <a16:creationId xmlns:a16="http://schemas.microsoft.com/office/drawing/2014/main" id="{5F03552C-2098-40F5-A099-6098700FEAB2}"/>
            </a:ext>
          </a:extLst>
        </xdr:cNvPr>
        <xdr:cNvSpPr txBox="1"/>
      </xdr:nvSpPr>
      <xdr:spPr>
        <a:xfrm>
          <a:off x="46736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160655</xdr:rowOff>
    </xdr:from>
    <xdr:to>
      <xdr:col>20</xdr:col>
      <xdr:colOff>38100</xdr:colOff>
      <xdr:row>40</xdr:row>
      <xdr:rowOff>90805</xdr:rowOff>
    </xdr:to>
    <xdr:sp macro="" textlink="">
      <xdr:nvSpPr>
        <xdr:cNvPr id="75" name="楕円 74">
          <a:extLst>
            <a:ext uri="{FF2B5EF4-FFF2-40B4-BE49-F238E27FC236}">
              <a16:creationId xmlns:a16="http://schemas.microsoft.com/office/drawing/2014/main" id="{A0A4D52A-E5B0-41B3-9EB1-D911CF2AD9AE}"/>
            </a:ext>
          </a:extLst>
        </xdr:cNvPr>
        <xdr:cNvSpPr/>
      </xdr:nvSpPr>
      <xdr:spPr>
        <a:xfrm>
          <a:off x="3746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40005</xdr:rowOff>
    </xdr:from>
    <xdr:to>
      <xdr:col>24</xdr:col>
      <xdr:colOff>63500</xdr:colOff>
      <xdr:row>40</xdr:row>
      <xdr:rowOff>41910</xdr:rowOff>
    </xdr:to>
    <xdr:cxnSp macro="">
      <xdr:nvCxnSpPr>
        <xdr:cNvPr id="76" name="直線コネクタ 75">
          <a:extLst>
            <a:ext uri="{FF2B5EF4-FFF2-40B4-BE49-F238E27FC236}">
              <a16:creationId xmlns:a16="http://schemas.microsoft.com/office/drawing/2014/main" id="{4BA14F5B-AB36-427B-B564-2A9C8A9B1AD7}"/>
            </a:ext>
          </a:extLst>
        </xdr:cNvPr>
        <xdr:cNvCxnSpPr/>
      </xdr:nvCxnSpPr>
      <xdr:spPr>
        <a:xfrm>
          <a:off x="3797300" y="68980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151130</xdr:rowOff>
    </xdr:from>
    <xdr:to>
      <xdr:col>15</xdr:col>
      <xdr:colOff>101600</xdr:colOff>
      <xdr:row>40</xdr:row>
      <xdr:rowOff>81280</xdr:rowOff>
    </xdr:to>
    <xdr:sp macro="" textlink="">
      <xdr:nvSpPr>
        <xdr:cNvPr id="77" name="楕円 76">
          <a:extLst>
            <a:ext uri="{FF2B5EF4-FFF2-40B4-BE49-F238E27FC236}">
              <a16:creationId xmlns:a16="http://schemas.microsoft.com/office/drawing/2014/main" id="{F5090A4F-7E81-4C4E-BF57-7E8EE371D8BC}"/>
            </a:ext>
          </a:extLst>
        </xdr:cNvPr>
        <xdr:cNvSpPr/>
      </xdr:nvSpPr>
      <xdr:spPr>
        <a:xfrm>
          <a:off x="2857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30480</xdr:rowOff>
    </xdr:from>
    <xdr:to>
      <xdr:col>19</xdr:col>
      <xdr:colOff>177800</xdr:colOff>
      <xdr:row>40</xdr:row>
      <xdr:rowOff>40005</xdr:rowOff>
    </xdr:to>
    <xdr:cxnSp macro="">
      <xdr:nvCxnSpPr>
        <xdr:cNvPr id="78" name="直線コネクタ 77">
          <a:extLst>
            <a:ext uri="{FF2B5EF4-FFF2-40B4-BE49-F238E27FC236}">
              <a16:creationId xmlns:a16="http://schemas.microsoft.com/office/drawing/2014/main" id="{3966D3A4-1104-4CB2-906C-8127BB53A0D0}"/>
            </a:ext>
          </a:extLst>
        </xdr:cNvPr>
        <xdr:cNvCxnSpPr/>
      </xdr:nvCxnSpPr>
      <xdr:spPr>
        <a:xfrm>
          <a:off x="2908300" y="68884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154940</xdr:rowOff>
    </xdr:from>
    <xdr:to>
      <xdr:col>10</xdr:col>
      <xdr:colOff>165100</xdr:colOff>
      <xdr:row>40</xdr:row>
      <xdr:rowOff>85090</xdr:rowOff>
    </xdr:to>
    <xdr:sp macro="" textlink="">
      <xdr:nvSpPr>
        <xdr:cNvPr id="79" name="楕円 78">
          <a:extLst>
            <a:ext uri="{FF2B5EF4-FFF2-40B4-BE49-F238E27FC236}">
              <a16:creationId xmlns:a16="http://schemas.microsoft.com/office/drawing/2014/main" id="{23137985-EC39-48CA-AD2C-CCD4F9A595DC}"/>
            </a:ext>
          </a:extLst>
        </xdr:cNvPr>
        <xdr:cNvSpPr/>
      </xdr:nvSpPr>
      <xdr:spPr>
        <a:xfrm>
          <a:off x="1968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30480</xdr:rowOff>
    </xdr:from>
    <xdr:to>
      <xdr:col>15</xdr:col>
      <xdr:colOff>50800</xdr:colOff>
      <xdr:row>40</xdr:row>
      <xdr:rowOff>34290</xdr:rowOff>
    </xdr:to>
    <xdr:cxnSp macro="">
      <xdr:nvCxnSpPr>
        <xdr:cNvPr id="80" name="直線コネクタ 79">
          <a:extLst>
            <a:ext uri="{FF2B5EF4-FFF2-40B4-BE49-F238E27FC236}">
              <a16:creationId xmlns:a16="http://schemas.microsoft.com/office/drawing/2014/main" id="{D9FDBF4E-CF73-4B27-9903-E9F2A6A886BA}"/>
            </a:ext>
          </a:extLst>
        </xdr:cNvPr>
        <xdr:cNvCxnSpPr/>
      </xdr:nvCxnSpPr>
      <xdr:spPr>
        <a:xfrm flipV="1">
          <a:off x="2019300" y="688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154940</xdr:rowOff>
    </xdr:from>
    <xdr:to>
      <xdr:col>6</xdr:col>
      <xdr:colOff>38100</xdr:colOff>
      <xdr:row>40</xdr:row>
      <xdr:rowOff>85090</xdr:rowOff>
    </xdr:to>
    <xdr:sp macro="" textlink="">
      <xdr:nvSpPr>
        <xdr:cNvPr id="81" name="楕円 80">
          <a:extLst>
            <a:ext uri="{FF2B5EF4-FFF2-40B4-BE49-F238E27FC236}">
              <a16:creationId xmlns:a16="http://schemas.microsoft.com/office/drawing/2014/main" id="{97CB043E-C81C-4E67-A256-FD903E54F8C1}"/>
            </a:ext>
          </a:extLst>
        </xdr:cNvPr>
        <xdr:cNvSpPr/>
      </xdr:nvSpPr>
      <xdr:spPr>
        <a:xfrm>
          <a:off x="1079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34290</xdr:rowOff>
    </xdr:from>
    <xdr:to>
      <xdr:col>10</xdr:col>
      <xdr:colOff>114300</xdr:colOff>
      <xdr:row>40</xdr:row>
      <xdr:rowOff>34290</xdr:rowOff>
    </xdr:to>
    <xdr:cxnSp macro="">
      <xdr:nvCxnSpPr>
        <xdr:cNvPr id="82" name="直線コネクタ 81">
          <a:extLst>
            <a:ext uri="{FF2B5EF4-FFF2-40B4-BE49-F238E27FC236}">
              <a16:creationId xmlns:a16="http://schemas.microsoft.com/office/drawing/2014/main" id="{532C03D2-EDE6-4BD0-A83D-95377B001297}"/>
            </a:ext>
          </a:extLst>
        </xdr:cNvPr>
        <xdr:cNvCxnSpPr/>
      </xdr:nvCxnSpPr>
      <xdr:spPr>
        <a:xfrm>
          <a:off x="1130300" y="689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3" name="n_1aveValue【道路】&#10;有形固定資産減価償却率">
          <a:extLst>
            <a:ext uri="{FF2B5EF4-FFF2-40B4-BE49-F238E27FC236}">
              <a16:creationId xmlns:a16="http://schemas.microsoft.com/office/drawing/2014/main" id="{523ACD0D-DF37-432A-8832-F014D57123DB}"/>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a:extLst>
            <a:ext uri="{FF2B5EF4-FFF2-40B4-BE49-F238E27FC236}">
              <a16:creationId xmlns:a16="http://schemas.microsoft.com/office/drawing/2014/main" id="{43587663-D973-4F51-91F8-5C550204EDD7}"/>
            </a:ext>
          </a:extLst>
        </xdr:cNvPr>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5" name="n_3aveValue【道路】&#10;有形固定資産減価償却率">
          <a:extLst>
            <a:ext uri="{FF2B5EF4-FFF2-40B4-BE49-F238E27FC236}">
              <a16:creationId xmlns:a16="http://schemas.microsoft.com/office/drawing/2014/main" id="{8172890A-9126-4672-A97F-D7F5DBEE8667}"/>
            </a:ext>
          </a:extLst>
        </xdr:cNvPr>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a:extLst>
            <a:ext uri="{FF2B5EF4-FFF2-40B4-BE49-F238E27FC236}">
              <a16:creationId xmlns:a16="http://schemas.microsoft.com/office/drawing/2014/main" id="{40599638-1139-4DA3-9798-D7367A7857DF}"/>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81932</xdr:rowOff>
    </xdr:from>
    <xdr:ext cx="405111" cy="259045"/>
    <xdr:sp macro="" textlink="">
      <xdr:nvSpPr>
        <xdr:cNvPr id="87" name="n_1mainValue【道路】&#10;有形固定資産減価償却率">
          <a:extLst>
            <a:ext uri="{FF2B5EF4-FFF2-40B4-BE49-F238E27FC236}">
              <a16:creationId xmlns:a16="http://schemas.microsoft.com/office/drawing/2014/main" id="{D854E172-BDB8-494C-97E2-AD55199B73A4}"/>
            </a:ext>
          </a:extLst>
        </xdr:cNvPr>
        <xdr:cNvSpPr txBox="1"/>
      </xdr:nvSpPr>
      <xdr:spPr>
        <a:xfrm>
          <a:off x="35820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72407</xdr:rowOff>
    </xdr:from>
    <xdr:ext cx="405111" cy="259045"/>
    <xdr:sp macro="" textlink="">
      <xdr:nvSpPr>
        <xdr:cNvPr id="88" name="n_2mainValue【道路】&#10;有形固定資産減価償却率">
          <a:extLst>
            <a:ext uri="{FF2B5EF4-FFF2-40B4-BE49-F238E27FC236}">
              <a16:creationId xmlns:a16="http://schemas.microsoft.com/office/drawing/2014/main" id="{3F36BFE1-8176-4077-AFD8-C4F6D99B8E0E}"/>
            </a:ext>
          </a:extLst>
        </xdr:cNvPr>
        <xdr:cNvSpPr txBox="1"/>
      </xdr:nvSpPr>
      <xdr:spPr>
        <a:xfrm>
          <a:off x="2705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76217</xdr:rowOff>
    </xdr:from>
    <xdr:ext cx="405111" cy="259045"/>
    <xdr:sp macro="" textlink="">
      <xdr:nvSpPr>
        <xdr:cNvPr id="89" name="n_3mainValue【道路】&#10;有形固定資産減価償却率">
          <a:extLst>
            <a:ext uri="{FF2B5EF4-FFF2-40B4-BE49-F238E27FC236}">
              <a16:creationId xmlns:a16="http://schemas.microsoft.com/office/drawing/2014/main" id="{E8C86FF4-F4F2-4F85-B670-2CA233960EE4}"/>
            </a:ext>
          </a:extLst>
        </xdr:cNvPr>
        <xdr:cNvSpPr txBox="1"/>
      </xdr:nvSpPr>
      <xdr:spPr>
        <a:xfrm>
          <a:off x="1816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76217</xdr:rowOff>
    </xdr:from>
    <xdr:ext cx="405111" cy="259045"/>
    <xdr:sp macro="" textlink="">
      <xdr:nvSpPr>
        <xdr:cNvPr id="90" name="n_4mainValue【道路】&#10;有形固定資産減価償却率">
          <a:extLst>
            <a:ext uri="{FF2B5EF4-FFF2-40B4-BE49-F238E27FC236}">
              <a16:creationId xmlns:a16="http://schemas.microsoft.com/office/drawing/2014/main" id="{002BEF40-D177-4765-8DA9-58FA578E7D1F}"/>
            </a:ext>
          </a:extLst>
        </xdr:cNvPr>
        <xdr:cNvSpPr txBox="1"/>
      </xdr:nvSpPr>
      <xdr:spPr>
        <a:xfrm>
          <a:off x="927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6826058-2C84-4D7D-B884-DA3BC9124DC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67EFED1-FE8D-4B38-B8B4-9CE8E647DFC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2CC049D-8720-479C-8DC0-E119A885366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DFC077F-3982-462B-971F-F4C7C17F289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FF26EE4-6844-42D2-9076-D1F949E3D85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F8605E7-45E2-4431-BBCB-70373374A3F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7F6F04B-B72E-493D-BE5C-764083D6C9D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B5D1760-8FAB-4676-AFE0-7721834A4C6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A9098EE-89AC-4410-A25C-518FCB9B2FF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AB9DF42-5F73-405F-84D5-79DA55A38A8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F316B321-EC69-4A79-A884-22597FF2ADA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72D0A886-F81C-44C2-AA41-74C3D117B5A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55342872-368E-4334-AF3E-40CE2259AEB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69FB2C12-8A1D-4C48-8A9B-45D9E3D9B0F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E796295A-E1A7-4819-A457-3E1DB43C75E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F003B0CC-CAB4-4FD4-AF10-A3AC6E0DA16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6BE8BD29-AF8A-4E56-9F0C-10BBCB58F40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D2D9D5C5-D81D-43A2-AB29-1F36F00DD38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CF7237F0-C6E3-4826-B7CC-25E20DD70CC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31BCE605-0D92-4AE4-851C-122191A0051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CD376C4-D8AE-4C13-9C79-91F02A99F7A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82F2A40E-B2F6-4967-9297-BFA962E4DA6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576FBA95-39FA-41C9-9501-493DF576F29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id="{F3F7A5FB-EF93-4E09-AC56-568ECC80E668}"/>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id="{4F17BBF7-E690-441B-9A8D-13E702ACDF32}"/>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id="{2CF89258-30D9-47EB-BC39-DCC13670535C}"/>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id="{33B99F0D-C3BA-4AF3-8D65-C145778F0152}"/>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id="{C1C97DAC-A2B4-400D-891A-ABDBCD9D827B}"/>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a:extLst>
            <a:ext uri="{FF2B5EF4-FFF2-40B4-BE49-F238E27FC236}">
              <a16:creationId xmlns:a16="http://schemas.microsoft.com/office/drawing/2014/main" id="{31C2A630-958F-4527-8E70-A55E64D0BDF7}"/>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id="{4286FAD6-85FD-47CC-B970-208A235D5AD1}"/>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id="{6106E818-555D-43BD-94EB-53574C362098}"/>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id="{D76FA96B-F354-4968-AEB6-E2DB28E69D74}"/>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id="{A5445E3B-AF5D-4B33-8BA0-54C1CB706EAD}"/>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id="{D104EB4F-C2B1-4376-817F-48EC14F1B8A7}"/>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10A9BCF-052F-4512-A2E9-A20BA57AC47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4E8703C-C5EB-4F45-A9A0-AE2BD247A12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60ADC54-9CED-4BE5-A3B1-244614A1523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1DD288F-E9A6-498A-BB19-B09375A0E2B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7ABE3DE-E539-4044-AF7B-1FFBF075444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5817</xdr:rowOff>
    </xdr:from>
    <xdr:to>
      <xdr:col>55</xdr:col>
      <xdr:colOff>50800</xdr:colOff>
      <xdr:row>41</xdr:row>
      <xdr:rowOff>107417</xdr:rowOff>
    </xdr:to>
    <xdr:sp macro="" textlink="">
      <xdr:nvSpPr>
        <xdr:cNvPr id="130" name="楕円 129">
          <a:extLst>
            <a:ext uri="{FF2B5EF4-FFF2-40B4-BE49-F238E27FC236}">
              <a16:creationId xmlns:a16="http://schemas.microsoft.com/office/drawing/2014/main" id="{A798151D-ADF8-43BE-9FE4-CE0EBC2F51D8}"/>
            </a:ext>
          </a:extLst>
        </xdr:cNvPr>
        <xdr:cNvSpPr/>
      </xdr:nvSpPr>
      <xdr:spPr>
        <a:xfrm>
          <a:off x="10426700" y="70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155694</xdr:rowOff>
    </xdr:from>
    <xdr:ext cx="469744" cy="259045"/>
    <xdr:sp macro="" textlink="">
      <xdr:nvSpPr>
        <xdr:cNvPr id="131" name="【道路】&#10;一人当たり延長該当値テキスト">
          <a:extLst>
            <a:ext uri="{FF2B5EF4-FFF2-40B4-BE49-F238E27FC236}">
              <a16:creationId xmlns:a16="http://schemas.microsoft.com/office/drawing/2014/main" id="{7DAC6ECA-69C7-4D66-81CA-9A6B577A9033}"/>
            </a:ext>
          </a:extLst>
        </xdr:cNvPr>
        <xdr:cNvSpPr txBox="1"/>
      </xdr:nvSpPr>
      <xdr:spPr>
        <a:xfrm>
          <a:off x="10515600" y="701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9627</xdr:rowOff>
    </xdr:from>
    <xdr:to>
      <xdr:col>50</xdr:col>
      <xdr:colOff>165100</xdr:colOff>
      <xdr:row>41</xdr:row>
      <xdr:rowOff>111227</xdr:rowOff>
    </xdr:to>
    <xdr:sp macro="" textlink="">
      <xdr:nvSpPr>
        <xdr:cNvPr id="132" name="楕円 131">
          <a:extLst>
            <a:ext uri="{FF2B5EF4-FFF2-40B4-BE49-F238E27FC236}">
              <a16:creationId xmlns:a16="http://schemas.microsoft.com/office/drawing/2014/main" id="{08717F81-A081-46FF-87A0-BACA380859A9}"/>
            </a:ext>
          </a:extLst>
        </xdr:cNvPr>
        <xdr:cNvSpPr/>
      </xdr:nvSpPr>
      <xdr:spPr>
        <a:xfrm>
          <a:off x="9588500" y="70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56617</xdr:rowOff>
    </xdr:from>
    <xdr:to>
      <xdr:col>55</xdr:col>
      <xdr:colOff>0</xdr:colOff>
      <xdr:row>41</xdr:row>
      <xdr:rowOff>60427</xdr:rowOff>
    </xdr:to>
    <xdr:cxnSp macro="">
      <xdr:nvCxnSpPr>
        <xdr:cNvPr id="133" name="直線コネクタ 132">
          <a:extLst>
            <a:ext uri="{FF2B5EF4-FFF2-40B4-BE49-F238E27FC236}">
              <a16:creationId xmlns:a16="http://schemas.microsoft.com/office/drawing/2014/main" id="{C0A96B6F-6951-4042-9494-A3DA446352DA}"/>
            </a:ext>
          </a:extLst>
        </xdr:cNvPr>
        <xdr:cNvCxnSpPr/>
      </xdr:nvCxnSpPr>
      <xdr:spPr>
        <a:xfrm flipV="1">
          <a:off x="9639300" y="7086067"/>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11836</xdr:rowOff>
    </xdr:from>
    <xdr:to>
      <xdr:col>46</xdr:col>
      <xdr:colOff>38100</xdr:colOff>
      <xdr:row>41</xdr:row>
      <xdr:rowOff>113436</xdr:rowOff>
    </xdr:to>
    <xdr:sp macro="" textlink="">
      <xdr:nvSpPr>
        <xdr:cNvPr id="134" name="楕円 133">
          <a:extLst>
            <a:ext uri="{FF2B5EF4-FFF2-40B4-BE49-F238E27FC236}">
              <a16:creationId xmlns:a16="http://schemas.microsoft.com/office/drawing/2014/main" id="{9E32712D-7601-49F9-933E-88ECE2556F97}"/>
            </a:ext>
          </a:extLst>
        </xdr:cNvPr>
        <xdr:cNvSpPr/>
      </xdr:nvSpPr>
      <xdr:spPr>
        <a:xfrm>
          <a:off x="8699500" y="704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60427</xdr:rowOff>
    </xdr:from>
    <xdr:to>
      <xdr:col>50</xdr:col>
      <xdr:colOff>114300</xdr:colOff>
      <xdr:row>41</xdr:row>
      <xdr:rowOff>62636</xdr:rowOff>
    </xdr:to>
    <xdr:cxnSp macro="">
      <xdr:nvCxnSpPr>
        <xdr:cNvPr id="135" name="直線コネクタ 134">
          <a:extLst>
            <a:ext uri="{FF2B5EF4-FFF2-40B4-BE49-F238E27FC236}">
              <a16:creationId xmlns:a16="http://schemas.microsoft.com/office/drawing/2014/main" id="{26C3A005-9ED6-4F71-A58E-2540B52DE9E3}"/>
            </a:ext>
          </a:extLst>
        </xdr:cNvPr>
        <xdr:cNvCxnSpPr/>
      </xdr:nvCxnSpPr>
      <xdr:spPr>
        <a:xfrm flipV="1">
          <a:off x="8750300" y="7089877"/>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12751</xdr:rowOff>
    </xdr:from>
    <xdr:to>
      <xdr:col>41</xdr:col>
      <xdr:colOff>101600</xdr:colOff>
      <xdr:row>41</xdr:row>
      <xdr:rowOff>114351</xdr:rowOff>
    </xdr:to>
    <xdr:sp macro="" textlink="">
      <xdr:nvSpPr>
        <xdr:cNvPr id="136" name="楕円 135">
          <a:extLst>
            <a:ext uri="{FF2B5EF4-FFF2-40B4-BE49-F238E27FC236}">
              <a16:creationId xmlns:a16="http://schemas.microsoft.com/office/drawing/2014/main" id="{539B1C94-B08A-44A9-8C9B-4E08B8D4C94C}"/>
            </a:ext>
          </a:extLst>
        </xdr:cNvPr>
        <xdr:cNvSpPr/>
      </xdr:nvSpPr>
      <xdr:spPr>
        <a:xfrm>
          <a:off x="7810500" y="70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62636</xdr:rowOff>
    </xdr:from>
    <xdr:to>
      <xdr:col>45</xdr:col>
      <xdr:colOff>177800</xdr:colOff>
      <xdr:row>41</xdr:row>
      <xdr:rowOff>63551</xdr:rowOff>
    </xdr:to>
    <xdr:cxnSp macro="">
      <xdr:nvCxnSpPr>
        <xdr:cNvPr id="137" name="直線コネクタ 136">
          <a:extLst>
            <a:ext uri="{FF2B5EF4-FFF2-40B4-BE49-F238E27FC236}">
              <a16:creationId xmlns:a16="http://schemas.microsoft.com/office/drawing/2014/main" id="{D50C8D22-A2E1-42A7-A532-2691BDEF1BF3}"/>
            </a:ext>
          </a:extLst>
        </xdr:cNvPr>
        <xdr:cNvCxnSpPr/>
      </xdr:nvCxnSpPr>
      <xdr:spPr>
        <a:xfrm flipV="1">
          <a:off x="7861300" y="709208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12522</xdr:rowOff>
    </xdr:from>
    <xdr:to>
      <xdr:col>36</xdr:col>
      <xdr:colOff>165100</xdr:colOff>
      <xdr:row>41</xdr:row>
      <xdr:rowOff>114122</xdr:rowOff>
    </xdr:to>
    <xdr:sp macro="" textlink="">
      <xdr:nvSpPr>
        <xdr:cNvPr id="138" name="楕円 137">
          <a:extLst>
            <a:ext uri="{FF2B5EF4-FFF2-40B4-BE49-F238E27FC236}">
              <a16:creationId xmlns:a16="http://schemas.microsoft.com/office/drawing/2014/main" id="{D51EEBA7-CE6A-4FC6-B416-D63A9DD9B67D}"/>
            </a:ext>
          </a:extLst>
        </xdr:cNvPr>
        <xdr:cNvSpPr/>
      </xdr:nvSpPr>
      <xdr:spPr>
        <a:xfrm>
          <a:off x="6921500" y="704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63322</xdr:rowOff>
    </xdr:from>
    <xdr:to>
      <xdr:col>41</xdr:col>
      <xdr:colOff>50800</xdr:colOff>
      <xdr:row>41</xdr:row>
      <xdr:rowOff>63551</xdr:rowOff>
    </xdr:to>
    <xdr:cxnSp macro="">
      <xdr:nvCxnSpPr>
        <xdr:cNvPr id="139" name="直線コネクタ 138">
          <a:extLst>
            <a:ext uri="{FF2B5EF4-FFF2-40B4-BE49-F238E27FC236}">
              <a16:creationId xmlns:a16="http://schemas.microsoft.com/office/drawing/2014/main" id="{DC7FBBCE-E1AC-49A4-BF3C-9F446E57E437}"/>
            </a:ext>
          </a:extLst>
        </xdr:cNvPr>
        <xdr:cNvCxnSpPr/>
      </xdr:nvCxnSpPr>
      <xdr:spPr>
        <a:xfrm>
          <a:off x="6972300" y="709277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a:extLst>
            <a:ext uri="{FF2B5EF4-FFF2-40B4-BE49-F238E27FC236}">
              <a16:creationId xmlns:a16="http://schemas.microsoft.com/office/drawing/2014/main" id="{939EAC7A-C1B5-413E-8CF1-C7655B1EB58D}"/>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a:extLst>
            <a:ext uri="{FF2B5EF4-FFF2-40B4-BE49-F238E27FC236}">
              <a16:creationId xmlns:a16="http://schemas.microsoft.com/office/drawing/2014/main" id="{864BBA76-0DC3-4F1C-8DB8-499A35C5B6A6}"/>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a:extLst>
            <a:ext uri="{FF2B5EF4-FFF2-40B4-BE49-F238E27FC236}">
              <a16:creationId xmlns:a16="http://schemas.microsoft.com/office/drawing/2014/main" id="{4ABF361B-8E2F-436D-91E2-758F947F49C6}"/>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a:extLst>
            <a:ext uri="{FF2B5EF4-FFF2-40B4-BE49-F238E27FC236}">
              <a16:creationId xmlns:a16="http://schemas.microsoft.com/office/drawing/2014/main" id="{5DD59B66-CA9D-439C-8A42-77D91DA1FEFF}"/>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102354</xdr:rowOff>
    </xdr:from>
    <xdr:ext cx="469744" cy="259045"/>
    <xdr:sp macro="" textlink="">
      <xdr:nvSpPr>
        <xdr:cNvPr id="144" name="n_1mainValue【道路】&#10;一人当たり延長">
          <a:extLst>
            <a:ext uri="{FF2B5EF4-FFF2-40B4-BE49-F238E27FC236}">
              <a16:creationId xmlns:a16="http://schemas.microsoft.com/office/drawing/2014/main" id="{433D0BAA-8A73-4A14-9D1D-91D60A02C6C9}"/>
            </a:ext>
          </a:extLst>
        </xdr:cNvPr>
        <xdr:cNvSpPr txBox="1"/>
      </xdr:nvSpPr>
      <xdr:spPr>
        <a:xfrm>
          <a:off x="9391727" y="713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104563</xdr:rowOff>
    </xdr:from>
    <xdr:ext cx="469744" cy="259045"/>
    <xdr:sp macro="" textlink="">
      <xdr:nvSpPr>
        <xdr:cNvPr id="145" name="n_2mainValue【道路】&#10;一人当たり延長">
          <a:extLst>
            <a:ext uri="{FF2B5EF4-FFF2-40B4-BE49-F238E27FC236}">
              <a16:creationId xmlns:a16="http://schemas.microsoft.com/office/drawing/2014/main" id="{9C36B8DF-054D-4E66-ABF3-17616CA0D5D8}"/>
            </a:ext>
          </a:extLst>
        </xdr:cNvPr>
        <xdr:cNvSpPr txBox="1"/>
      </xdr:nvSpPr>
      <xdr:spPr>
        <a:xfrm>
          <a:off x="8515427" y="713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105478</xdr:rowOff>
    </xdr:from>
    <xdr:ext cx="469744" cy="259045"/>
    <xdr:sp macro="" textlink="">
      <xdr:nvSpPr>
        <xdr:cNvPr id="146" name="n_3mainValue【道路】&#10;一人当たり延長">
          <a:extLst>
            <a:ext uri="{FF2B5EF4-FFF2-40B4-BE49-F238E27FC236}">
              <a16:creationId xmlns:a16="http://schemas.microsoft.com/office/drawing/2014/main" id="{A32B09B7-89EC-4F31-ACFF-29A6BAAF6734}"/>
            </a:ext>
          </a:extLst>
        </xdr:cNvPr>
        <xdr:cNvSpPr txBox="1"/>
      </xdr:nvSpPr>
      <xdr:spPr>
        <a:xfrm>
          <a:off x="7626427" y="713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105249</xdr:rowOff>
    </xdr:from>
    <xdr:ext cx="469744" cy="259045"/>
    <xdr:sp macro="" textlink="">
      <xdr:nvSpPr>
        <xdr:cNvPr id="147" name="n_4mainValue【道路】&#10;一人当たり延長">
          <a:extLst>
            <a:ext uri="{FF2B5EF4-FFF2-40B4-BE49-F238E27FC236}">
              <a16:creationId xmlns:a16="http://schemas.microsoft.com/office/drawing/2014/main" id="{E1ECBFE5-6CFE-48D9-9276-1282826AC7D6}"/>
            </a:ext>
          </a:extLst>
        </xdr:cNvPr>
        <xdr:cNvSpPr txBox="1"/>
      </xdr:nvSpPr>
      <xdr:spPr>
        <a:xfrm>
          <a:off x="6737427" y="713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6A9A7E2-3D79-4E9D-A985-9DC406A6958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D3620F1-8668-468F-9AB7-B01498A25AB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91C01BF7-0009-4BA5-BC09-033B471037C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41FB11C3-1861-4C79-AFDA-AB9C20E82A8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B2C956F-2BCB-4325-8C68-62DCF875698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F32391F-EB77-4364-AE1B-3655391DBD2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C70F114A-5755-4E16-A2AB-E4D20D32FD3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75574E9-792F-429A-BE53-56588716954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379D48E-3C77-40AD-8469-EE3A690540C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73DC945F-BFCE-496F-B696-D825972C1A6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93F03110-BEF5-4D4C-9D76-4756C2846EA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1A7797CA-E914-4978-87CF-EF09FC11B6C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BFC371C8-1A5C-4F05-9708-7176C9B47B2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4CCD88D6-4148-41F0-A617-64BED063805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78C181D6-7A2B-4244-8A5F-52109A4D667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8B1D4CEC-25F2-46AA-BE40-A158210843B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B8FAC00A-80A3-449F-B7B7-10816730384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85EFD562-BE29-47B0-92FC-4164C9E5D68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E2395C58-1A62-4913-8DD1-602A9AA1ED0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10488338-8D28-4390-964F-779145DDEB5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F0C41018-D106-437B-99D2-0F882FB9EE2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22CDD18D-770C-4E9A-819A-FE031D29EE5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CCE027B2-3690-45A9-9D6E-D79358D2296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31A6FB4E-AC3E-4217-B6CC-9A130663FAA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EBB14F84-416F-42C2-9A1A-A8CFB25189C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92EE0AEB-AA15-4FCB-97A2-A445DE925B57}"/>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2BF9298-9278-4E31-8AB3-A7992AFCB3DD}"/>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A5A6F03B-C008-4B36-BD8B-1E412DE3ED21}"/>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AC216B3E-E2D2-4628-9225-7E9FA61E104E}"/>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id="{4ECE746F-766B-4F06-872F-CFCB57968E69}"/>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683FD0BF-60C0-4AD3-987D-EBE23BC685F0}"/>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id="{E959B20D-6E17-4945-BE4A-7A55A5B4A190}"/>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id="{0FE6CF7B-6416-4213-B246-0A46A2F22BDA}"/>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id="{A034F3B8-E584-46A1-8E59-5B7F3F0C9566}"/>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E2F00F9D-27F8-43B9-B9E9-2FE420F23BE5}"/>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id="{269427D7-8903-4212-A650-12753D6E815C}"/>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3995DE4-0204-4F1D-8A95-1F020F62BBA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E1B3532-8018-4368-A8D1-CD424087414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CD0D6AB-A288-45A5-A53B-FCBC4DFFB75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10D71B5-C630-4E44-AFAE-F01D4B1E674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BEDA3AC-68DF-48D2-AF34-2EB2227DBBC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159838</xdr:rowOff>
    </xdr:from>
    <xdr:to>
      <xdr:col>24</xdr:col>
      <xdr:colOff>114300</xdr:colOff>
      <xdr:row>62</xdr:row>
      <xdr:rowOff>89988</xdr:rowOff>
    </xdr:to>
    <xdr:sp macro="" textlink="">
      <xdr:nvSpPr>
        <xdr:cNvPr id="189" name="楕円 188">
          <a:extLst>
            <a:ext uri="{FF2B5EF4-FFF2-40B4-BE49-F238E27FC236}">
              <a16:creationId xmlns:a16="http://schemas.microsoft.com/office/drawing/2014/main" id="{1BA4977E-7BCD-4EA4-A4DC-BE7644C7FDB3}"/>
            </a:ext>
          </a:extLst>
        </xdr:cNvPr>
        <xdr:cNvSpPr/>
      </xdr:nvSpPr>
      <xdr:spPr>
        <a:xfrm>
          <a:off x="45847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138265</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ECD89DF-FB3F-4B9B-B1CF-72FB11E0D8B5}"/>
            </a:ext>
          </a:extLst>
        </xdr:cNvPr>
        <xdr:cNvSpPr txBox="1"/>
      </xdr:nvSpPr>
      <xdr:spPr>
        <a:xfrm>
          <a:off x="4673600"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127181</xdr:rowOff>
    </xdr:from>
    <xdr:to>
      <xdr:col>20</xdr:col>
      <xdr:colOff>38100</xdr:colOff>
      <xdr:row>62</xdr:row>
      <xdr:rowOff>57331</xdr:rowOff>
    </xdr:to>
    <xdr:sp macro="" textlink="">
      <xdr:nvSpPr>
        <xdr:cNvPr id="191" name="楕円 190">
          <a:extLst>
            <a:ext uri="{FF2B5EF4-FFF2-40B4-BE49-F238E27FC236}">
              <a16:creationId xmlns:a16="http://schemas.microsoft.com/office/drawing/2014/main" id="{D13AA0F5-8CC2-4123-B75B-61608F4930F8}"/>
            </a:ext>
          </a:extLst>
        </xdr:cNvPr>
        <xdr:cNvSpPr/>
      </xdr:nvSpPr>
      <xdr:spPr>
        <a:xfrm>
          <a:off x="3746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6531</xdr:rowOff>
    </xdr:from>
    <xdr:to>
      <xdr:col>24</xdr:col>
      <xdr:colOff>63500</xdr:colOff>
      <xdr:row>62</xdr:row>
      <xdr:rowOff>39188</xdr:rowOff>
    </xdr:to>
    <xdr:cxnSp macro="">
      <xdr:nvCxnSpPr>
        <xdr:cNvPr id="192" name="直線コネクタ 191">
          <a:extLst>
            <a:ext uri="{FF2B5EF4-FFF2-40B4-BE49-F238E27FC236}">
              <a16:creationId xmlns:a16="http://schemas.microsoft.com/office/drawing/2014/main" id="{E5A00F96-8BF9-4D69-A588-61829C144D73}"/>
            </a:ext>
          </a:extLst>
        </xdr:cNvPr>
        <xdr:cNvCxnSpPr/>
      </xdr:nvCxnSpPr>
      <xdr:spPr>
        <a:xfrm>
          <a:off x="3797300" y="106364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123916</xdr:rowOff>
    </xdr:from>
    <xdr:to>
      <xdr:col>15</xdr:col>
      <xdr:colOff>101600</xdr:colOff>
      <xdr:row>62</xdr:row>
      <xdr:rowOff>54066</xdr:rowOff>
    </xdr:to>
    <xdr:sp macro="" textlink="">
      <xdr:nvSpPr>
        <xdr:cNvPr id="193" name="楕円 192">
          <a:extLst>
            <a:ext uri="{FF2B5EF4-FFF2-40B4-BE49-F238E27FC236}">
              <a16:creationId xmlns:a16="http://schemas.microsoft.com/office/drawing/2014/main" id="{B2264306-FFB3-4694-A237-E0A2892AC10F}"/>
            </a:ext>
          </a:extLst>
        </xdr:cNvPr>
        <xdr:cNvSpPr/>
      </xdr:nvSpPr>
      <xdr:spPr>
        <a:xfrm>
          <a:off x="2857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3266</xdr:rowOff>
    </xdr:from>
    <xdr:to>
      <xdr:col>19</xdr:col>
      <xdr:colOff>177800</xdr:colOff>
      <xdr:row>62</xdr:row>
      <xdr:rowOff>6531</xdr:rowOff>
    </xdr:to>
    <xdr:cxnSp macro="">
      <xdr:nvCxnSpPr>
        <xdr:cNvPr id="194" name="直線コネクタ 193">
          <a:extLst>
            <a:ext uri="{FF2B5EF4-FFF2-40B4-BE49-F238E27FC236}">
              <a16:creationId xmlns:a16="http://schemas.microsoft.com/office/drawing/2014/main" id="{17BFEB3F-7D7B-425D-95EA-CEA387BA1BA1}"/>
            </a:ext>
          </a:extLst>
        </xdr:cNvPr>
        <xdr:cNvCxnSpPr/>
      </xdr:nvCxnSpPr>
      <xdr:spPr>
        <a:xfrm>
          <a:off x="2908300" y="106331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146776</xdr:rowOff>
    </xdr:from>
    <xdr:to>
      <xdr:col>10</xdr:col>
      <xdr:colOff>165100</xdr:colOff>
      <xdr:row>62</xdr:row>
      <xdr:rowOff>76926</xdr:rowOff>
    </xdr:to>
    <xdr:sp macro="" textlink="">
      <xdr:nvSpPr>
        <xdr:cNvPr id="195" name="楕円 194">
          <a:extLst>
            <a:ext uri="{FF2B5EF4-FFF2-40B4-BE49-F238E27FC236}">
              <a16:creationId xmlns:a16="http://schemas.microsoft.com/office/drawing/2014/main" id="{5516106F-2B72-420D-A8CC-94017324803A}"/>
            </a:ext>
          </a:extLst>
        </xdr:cNvPr>
        <xdr:cNvSpPr/>
      </xdr:nvSpPr>
      <xdr:spPr>
        <a:xfrm>
          <a:off x="1968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3266</xdr:rowOff>
    </xdr:from>
    <xdr:to>
      <xdr:col>15</xdr:col>
      <xdr:colOff>50800</xdr:colOff>
      <xdr:row>62</xdr:row>
      <xdr:rowOff>26126</xdr:rowOff>
    </xdr:to>
    <xdr:cxnSp macro="">
      <xdr:nvCxnSpPr>
        <xdr:cNvPr id="196" name="直線コネクタ 195">
          <a:extLst>
            <a:ext uri="{FF2B5EF4-FFF2-40B4-BE49-F238E27FC236}">
              <a16:creationId xmlns:a16="http://schemas.microsoft.com/office/drawing/2014/main" id="{DED73E77-9718-40E4-8292-277585F82A22}"/>
            </a:ext>
          </a:extLst>
        </xdr:cNvPr>
        <xdr:cNvCxnSpPr/>
      </xdr:nvCxnSpPr>
      <xdr:spPr>
        <a:xfrm flipV="1">
          <a:off x="2019300" y="106331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114119</xdr:rowOff>
    </xdr:from>
    <xdr:to>
      <xdr:col>6</xdr:col>
      <xdr:colOff>38100</xdr:colOff>
      <xdr:row>62</xdr:row>
      <xdr:rowOff>44269</xdr:rowOff>
    </xdr:to>
    <xdr:sp macro="" textlink="">
      <xdr:nvSpPr>
        <xdr:cNvPr id="197" name="楕円 196">
          <a:extLst>
            <a:ext uri="{FF2B5EF4-FFF2-40B4-BE49-F238E27FC236}">
              <a16:creationId xmlns:a16="http://schemas.microsoft.com/office/drawing/2014/main" id="{5A01E98D-15B3-4EF0-A5AE-8C8F87AA45A2}"/>
            </a:ext>
          </a:extLst>
        </xdr:cNvPr>
        <xdr:cNvSpPr/>
      </xdr:nvSpPr>
      <xdr:spPr>
        <a:xfrm>
          <a:off x="1079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164919</xdr:rowOff>
    </xdr:from>
    <xdr:to>
      <xdr:col>10</xdr:col>
      <xdr:colOff>114300</xdr:colOff>
      <xdr:row>62</xdr:row>
      <xdr:rowOff>26126</xdr:rowOff>
    </xdr:to>
    <xdr:cxnSp macro="">
      <xdr:nvCxnSpPr>
        <xdr:cNvPr id="198" name="直線コネクタ 197">
          <a:extLst>
            <a:ext uri="{FF2B5EF4-FFF2-40B4-BE49-F238E27FC236}">
              <a16:creationId xmlns:a16="http://schemas.microsoft.com/office/drawing/2014/main" id="{62F54AAF-C500-4BC3-8568-69811DEC4115}"/>
            </a:ext>
          </a:extLst>
        </xdr:cNvPr>
        <xdr:cNvCxnSpPr/>
      </xdr:nvCxnSpPr>
      <xdr:spPr>
        <a:xfrm>
          <a:off x="1130300" y="10623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D6C04B64-E731-4729-AF00-26B80E3070A1}"/>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1F410A97-AEA0-43D6-9173-EB597CF976ED}"/>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6AD00C55-0339-4B32-805F-B4F24F49EE8E}"/>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A8C27C5A-D99F-4C13-9921-83B32B628F13}"/>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48458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B347392-D1A7-4ECE-8030-F9A287356F4F}"/>
            </a:ext>
          </a:extLst>
        </xdr:cNvPr>
        <xdr:cNvSpPr txBox="1"/>
      </xdr:nvSpPr>
      <xdr:spPr>
        <a:xfrm>
          <a:off x="35820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45193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B9E1A989-D022-4C95-9F01-A09AF4963786}"/>
            </a:ext>
          </a:extLst>
        </xdr:cNvPr>
        <xdr:cNvSpPr txBox="1"/>
      </xdr:nvSpPr>
      <xdr:spPr>
        <a:xfrm>
          <a:off x="2705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68053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31C54C80-D62F-41EF-8041-D8491E5E1805}"/>
            </a:ext>
          </a:extLst>
        </xdr:cNvPr>
        <xdr:cNvSpPr txBox="1"/>
      </xdr:nvSpPr>
      <xdr:spPr>
        <a:xfrm>
          <a:off x="1816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35396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79E57042-431B-4DFD-BA90-06B4664A19E3}"/>
            </a:ext>
          </a:extLst>
        </xdr:cNvPr>
        <xdr:cNvSpPr txBox="1"/>
      </xdr:nvSpPr>
      <xdr:spPr>
        <a:xfrm>
          <a:off x="9277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9675AFF-8D33-4D2F-8CDC-B9911C8EA61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6055DDD-EED6-458E-90E3-CDD56ADFBE5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4323957-FD17-4875-A686-92BD775301C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2CDF1D5-DB9D-42BB-8F07-C037E5AA882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DB33E623-8357-4179-A81E-BB16E506150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3A1580DE-05B1-47A8-BBCE-3911A86BA7E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193A1962-B913-48F6-8CF1-CC9F37D5FBB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CE6E45F-0AA4-4937-B155-5569ECF7850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DC807D2-AA49-45A9-9CB4-828A54A4536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10BD5DF4-AC6E-4EB8-B2C2-EE30B17B170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28BF0ADC-D13B-4894-B23B-A20F92ED85C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38212868-5F51-4541-B244-F8502679F19F}"/>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E37D0302-16A2-4F57-AE7B-8D2B3F771E6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id="{9F7CECF7-EB4D-4058-8DDB-998960ECC9C8}"/>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FC7DA2C5-B01E-4B1C-8E47-CB8FA75DF03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id="{4D67C74D-09A8-4466-9BF1-28D1DBD02FAB}"/>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B4CF3507-D10E-4ADE-A181-BE88A2E8E45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id="{AAB99BE3-A906-4CC7-9E6D-EB05E75DE893}"/>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5E982917-8288-4E83-92D5-7BF8649C625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B3FD5517-0DF5-4CF1-A102-1AF596CA36A2}"/>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D3548354-1571-4D3D-AFE8-72C605022B4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8C76E6C5-A021-4324-BF12-443072C40CC7}"/>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61AD092F-CC65-43A2-9B4E-5E5B987D7F7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E6BC0809-BC59-4681-BBFB-A5A395F3911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50B1A8E0-F302-4092-B595-509D8986F31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id="{314A7C01-6E47-47A8-BDC6-E9B9CAFFC653}"/>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E9302EF5-5592-47EA-913C-E694B1D92AAF}"/>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id="{7751FB74-70A8-4B44-9CEC-06CB324FBFC8}"/>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3B2BAF07-3949-4F04-9D17-5EBF9F37DC58}"/>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id="{30D388A0-2CA7-4371-B8BE-AA1C23483314}"/>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805DE2F1-AE13-43E6-9B76-93DEA8B67C51}"/>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id="{82981D72-1F28-4A67-8657-D366157F4C9E}"/>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id="{70BF38AB-507E-4A68-8D57-145BCAEF2588}"/>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id="{020A7CF0-FEDC-4891-B41B-EC135C71CBEF}"/>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id="{55096AEC-F242-4161-8FBC-0FB79B33CBFC}"/>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id="{F4FF124C-1899-430B-A55F-22535A4ED11E}"/>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FF1659C-7F2E-421C-B857-C1ECD2DFBA7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34330F9-A036-45EF-A033-BEA7B2ACFF3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DA5C115-6611-4E64-977D-6AF49762236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F3DA9F9-68A4-4067-B80C-E52C35DB88C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324AFA34-DA37-4A99-87F8-D40B7C18265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30041</xdr:rowOff>
    </xdr:from>
    <xdr:to>
      <xdr:col>55</xdr:col>
      <xdr:colOff>50800</xdr:colOff>
      <xdr:row>64</xdr:row>
      <xdr:rowOff>131641</xdr:rowOff>
    </xdr:to>
    <xdr:sp macro="" textlink="">
      <xdr:nvSpPr>
        <xdr:cNvPr id="248" name="楕円 247">
          <a:extLst>
            <a:ext uri="{FF2B5EF4-FFF2-40B4-BE49-F238E27FC236}">
              <a16:creationId xmlns:a16="http://schemas.microsoft.com/office/drawing/2014/main" id="{D8220BD3-B7FD-4E9E-BF9B-7919C1A93265}"/>
            </a:ext>
          </a:extLst>
        </xdr:cNvPr>
        <xdr:cNvSpPr/>
      </xdr:nvSpPr>
      <xdr:spPr>
        <a:xfrm>
          <a:off x="10426700" y="1100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EF5B61DA-C8B2-4DAE-953C-0D71CE933AA1}"/>
            </a:ext>
          </a:extLst>
        </xdr:cNvPr>
        <xdr:cNvSpPr txBox="1"/>
      </xdr:nvSpPr>
      <xdr:spPr>
        <a:xfrm>
          <a:off x="10515600" y="1096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30484</xdr:rowOff>
    </xdr:from>
    <xdr:to>
      <xdr:col>50</xdr:col>
      <xdr:colOff>165100</xdr:colOff>
      <xdr:row>64</xdr:row>
      <xdr:rowOff>132084</xdr:rowOff>
    </xdr:to>
    <xdr:sp macro="" textlink="">
      <xdr:nvSpPr>
        <xdr:cNvPr id="250" name="楕円 249">
          <a:extLst>
            <a:ext uri="{FF2B5EF4-FFF2-40B4-BE49-F238E27FC236}">
              <a16:creationId xmlns:a16="http://schemas.microsoft.com/office/drawing/2014/main" id="{AD01BAEA-0175-4D18-8BB8-A4F2E433920D}"/>
            </a:ext>
          </a:extLst>
        </xdr:cNvPr>
        <xdr:cNvSpPr/>
      </xdr:nvSpPr>
      <xdr:spPr>
        <a:xfrm>
          <a:off x="9588500" y="110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80841</xdr:rowOff>
    </xdr:from>
    <xdr:to>
      <xdr:col>55</xdr:col>
      <xdr:colOff>0</xdr:colOff>
      <xdr:row>64</xdr:row>
      <xdr:rowOff>81284</xdr:rowOff>
    </xdr:to>
    <xdr:cxnSp macro="">
      <xdr:nvCxnSpPr>
        <xdr:cNvPr id="251" name="直線コネクタ 250">
          <a:extLst>
            <a:ext uri="{FF2B5EF4-FFF2-40B4-BE49-F238E27FC236}">
              <a16:creationId xmlns:a16="http://schemas.microsoft.com/office/drawing/2014/main" id="{DE4EB214-D5B2-44D1-B12E-ECAC4163DF64}"/>
            </a:ext>
          </a:extLst>
        </xdr:cNvPr>
        <xdr:cNvCxnSpPr/>
      </xdr:nvCxnSpPr>
      <xdr:spPr>
        <a:xfrm flipV="1">
          <a:off x="9639300" y="11053641"/>
          <a:ext cx="838200" cy="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32290</xdr:rowOff>
    </xdr:from>
    <xdr:to>
      <xdr:col>46</xdr:col>
      <xdr:colOff>38100</xdr:colOff>
      <xdr:row>64</xdr:row>
      <xdr:rowOff>133890</xdr:rowOff>
    </xdr:to>
    <xdr:sp macro="" textlink="">
      <xdr:nvSpPr>
        <xdr:cNvPr id="252" name="楕円 251">
          <a:extLst>
            <a:ext uri="{FF2B5EF4-FFF2-40B4-BE49-F238E27FC236}">
              <a16:creationId xmlns:a16="http://schemas.microsoft.com/office/drawing/2014/main" id="{22F4B033-BDAF-4B67-B6D9-6CF1605976F9}"/>
            </a:ext>
          </a:extLst>
        </xdr:cNvPr>
        <xdr:cNvSpPr/>
      </xdr:nvSpPr>
      <xdr:spPr>
        <a:xfrm>
          <a:off x="8699500" y="110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81284</xdr:rowOff>
    </xdr:from>
    <xdr:to>
      <xdr:col>50</xdr:col>
      <xdr:colOff>114300</xdr:colOff>
      <xdr:row>64</xdr:row>
      <xdr:rowOff>83090</xdr:rowOff>
    </xdr:to>
    <xdr:cxnSp macro="">
      <xdr:nvCxnSpPr>
        <xdr:cNvPr id="253" name="直線コネクタ 252">
          <a:extLst>
            <a:ext uri="{FF2B5EF4-FFF2-40B4-BE49-F238E27FC236}">
              <a16:creationId xmlns:a16="http://schemas.microsoft.com/office/drawing/2014/main" id="{51C71AE0-A65A-4DAA-BA71-E867E02F2431}"/>
            </a:ext>
          </a:extLst>
        </xdr:cNvPr>
        <xdr:cNvCxnSpPr/>
      </xdr:nvCxnSpPr>
      <xdr:spPr>
        <a:xfrm flipV="1">
          <a:off x="8750300" y="11054084"/>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34798</xdr:rowOff>
    </xdr:from>
    <xdr:to>
      <xdr:col>41</xdr:col>
      <xdr:colOff>101600</xdr:colOff>
      <xdr:row>64</xdr:row>
      <xdr:rowOff>136398</xdr:rowOff>
    </xdr:to>
    <xdr:sp macro="" textlink="">
      <xdr:nvSpPr>
        <xdr:cNvPr id="254" name="楕円 253">
          <a:extLst>
            <a:ext uri="{FF2B5EF4-FFF2-40B4-BE49-F238E27FC236}">
              <a16:creationId xmlns:a16="http://schemas.microsoft.com/office/drawing/2014/main" id="{2AFF45A0-4C1F-4B7F-9A0C-EB61C865C98B}"/>
            </a:ext>
          </a:extLst>
        </xdr:cNvPr>
        <xdr:cNvSpPr/>
      </xdr:nvSpPr>
      <xdr:spPr>
        <a:xfrm>
          <a:off x="7810500" y="1100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83090</xdr:rowOff>
    </xdr:from>
    <xdr:to>
      <xdr:col>45</xdr:col>
      <xdr:colOff>177800</xdr:colOff>
      <xdr:row>64</xdr:row>
      <xdr:rowOff>85598</xdr:rowOff>
    </xdr:to>
    <xdr:cxnSp macro="">
      <xdr:nvCxnSpPr>
        <xdr:cNvPr id="255" name="直線コネクタ 254">
          <a:extLst>
            <a:ext uri="{FF2B5EF4-FFF2-40B4-BE49-F238E27FC236}">
              <a16:creationId xmlns:a16="http://schemas.microsoft.com/office/drawing/2014/main" id="{435425A0-65F2-4604-B00F-91134C77C352}"/>
            </a:ext>
          </a:extLst>
        </xdr:cNvPr>
        <xdr:cNvCxnSpPr/>
      </xdr:nvCxnSpPr>
      <xdr:spPr>
        <a:xfrm flipV="1">
          <a:off x="7861300" y="11055890"/>
          <a:ext cx="8890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35134</xdr:rowOff>
    </xdr:from>
    <xdr:to>
      <xdr:col>36</xdr:col>
      <xdr:colOff>165100</xdr:colOff>
      <xdr:row>64</xdr:row>
      <xdr:rowOff>136734</xdr:rowOff>
    </xdr:to>
    <xdr:sp macro="" textlink="">
      <xdr:nvSpPr>
        <xdr:cNvPr id="256" name="楕円 255">
          <a:extLst>
            <a:ext uri="{FF2B5EF4-FFF2-40B4-BE49-F238E27FC236}">
              <a16:creationId xmlns:a16="http://schemas.microsoft.com/office/drawing/2014/main" id="{B10BA7EE-3E55-410C-8C4E-C011BC8B65F7}"/>
            </a:ext>
          </a:extLst>
        </xdr:cNvPr>
        <xdr:cNvSpPr/>
      </xdr:nvSpPr>
      <xdr:spPr>
        <a:xfrm>
          <a:off x="6921500" y="110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85598</xdr:rowOff>
    </xdr:from>
    <xdr:to>
      <xdr:col>41</xdr:col>
      <xdr:colOff>50800</xdr:colOff>
      <xdr:row>64</xdr:row>
      <xdr:rowOff>85934</xdr:rowOff>
    </xdr:to>
    <xdr:cxnSp macro="">
      <xdr:nvCxnSpPr>
        <xdr:cNvPr id="257" name="直線コネクタ 256">
          <a:extLst>
            <a:ext uri="{FF2B5EF4-FFF2-40B4-BE49-F238E27FC236}">
              <a16:creationId xmlns:a16="http://schemas.microsoft.com/office/drawing/2014/main" id="{DB192C80-4851-4CF3-9B83-86E83A8D6EE8}"/>
            </a:ext>
          </a:extLst>
        </xdr:cNvPr>
        <xdr:cNvCxnSpPr/>
      </xdr:nvCxnSpPr>
      <xdr:spPr>
        <a:xfrm flipV="1">
          <a:off x="6972300" y="11058398"/>
          <a:ext cx="8890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63258489-0F1E-48BC-A45C-B6C9AE7F1F38}"/>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A2150006-C7A8-45A5-A6A7-FE404596EE4D}"/>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84E58EA0-EBCA-4B84-B96C-73C964C8224F}"/>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13B34F43-833D-4906-9830-3879169A1473}"/>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123211</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696AD7DE-7000-4F59-ACCB-8176A5DBB1DB}"/>
            </a:ext>
          </a:extLst>
        </xdr:cNvPr>
        <xdr:cNvSpPr txBox="1"/>
      </xdr:nvSpPr>
      <xdr:spPr>
        <a:xfrm>
          <a:off x="9327095" y="1109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125017</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E2FC8ED5-9E5C-41F0-A186-4FD1BF0CFAEE}"/>
            </a:ext>
          </a:extLst>
        </xdr:cNvPr>
        <xdr:cNvSpPr txBox="1"/>
      </xdr:nvSpPr>
      <xdr:spPr>
        <a:xfrm>
          <a:off x="8450795" y="1109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127525</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FC6584B2-D00F-4082-BA9F-990261AF262C}"/>
            </a:ext>
          </a:extLst>
        </xdr:cNvPr>
        <xdr:cNvSpPr txBox="1"/>
      </xdr:nvSpPr>
      <xdr:spPr>
        <a:xfrm>
          <a:off x="7561795" y="1110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127861</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86F68AE6-C673-485A-8560-E6E076131C53}"/>
            </a:ext>
          </a:extLst>
        </xdr:cNvPr>
        <xdr:cNvSpPr txBox="1"/>
      </xdr:nvSpPr>
      <xdr:spPr>
        <a:xfrm>
          <a:off x="6672795" y="1110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91AF491A-EDC9-40E4-B41A-856E72E70C6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D0C361C0-2488-42A4-8D92-579A781F967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F42665B1-1E30-475B-9527-A87371DC7C2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3DDB4656-AEB2-4929-97E9-91CA9076801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242D4E22-683B-4A3F-A300-7B2FE5ED481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2272168E-5F4E-4112-A6DE-DB94F19B730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7A51E84B-CDE4-48F8-A71E-AFDB4DB0A14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12586DC4-E51F-4C5D-862D-55CBF36FAED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A5C404EA-DA43-4F6B-8140-A5375B75814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D6E6E7E7-07E1-4772-920C-4138091E1F2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ECA8E743-648D-473F-944C-D716A7B3577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38669299-6504-4B69-9BEC-00FDD8F2EC9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23309A51-063B-402E-AA97-10D4C44D01A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4453BAD0-D24D-49F2-87BC-AD5EEB6FBF6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30DB0D0E-90FC-43AA-9590-70B4581F7C5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321554D4-6191-4D7A-A710-C9FF51CA358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2C26F6B6-0A5C-4DAE-AC3D-3596BD6704E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56AA1EF0-BDD5-437A-B560-41EB1D8CE35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69A7C904-F5C0-4B5E-BA68-C5B081FF106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2FBFE95C-EBA3-44F5-9A18-4366F7EABF1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381E106B-AC96-48C2-8A92-075DD23B955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0702BEE1-EC39-4DBD-9821-520AFCC006E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FA8C8CC3-0A57-4804-BAD7-FCC5AE26E34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DE479CFE-F574-499A-A340-E7D4E710992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EAD4872E-F7C8-4BC2-A764-5466E046013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79A06A44-05AD-4539-8A5E-43D39152E127}"/>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id="{BC04249D-66A9-4888-BDAA-ECC08107320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8116F737-CDA6-420D-8374-EB6D19A7248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a:extLst>
            <a:ext uri="{FF2B5EF4-FFF2-40B4-BE49-F238E27FC236}">
              <a16:creationId xmlns:a16="http://schemas.microsoft.com/office/drawing/2014/main" id="{9E1313BC-3E77-409D-BB38-32D357EE6F19}"/>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a:extLst>
            <a:ext uri="{FF2B5EF4-FFF2-40B4-BE49-F238E27FC236}">
              <a16:creationId xmlns:a16="http://schemas.microsoft.com/office/drawing/2014/main" id="{9C00E711-3D50-4CB0-B66B-9D48F6DE5C14}"/>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98B52369-152C-46BB-A0A9-3AE7E2FD2B2B}"/>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a:extLst>
            <a:ext uri="{FF2B5EF4-FFF2-40B4-BE49-F238E27FC236}">
              <a16:creationId xmlns:a16="http://schemas.microsoft.com/office/drawing/2014/main" id="{C467AEE4-6AAE-4BCE-8112-6D12B1BAD8C9}"/>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a:extLst>
            <a:ext uri="{FF2B5EF4-FFF2-40B4-BE49-F238E27FC236}">
              <a16:creationId xmlns:a16="http://schemas.microsoft.com/office/drawing/2014/main" id="{BDDE7425-0727-469D-A8CD-82F03A8608E0}"/>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a:extLst>
            <a:ext uri="{FF2B5EF4-FFF2-40B4-BE49-F238E27FC236}">
              <a16:creationId xmlns:a16="http://schemas.microsoft.com/office/drawing/2014/main" id="{7C8D55AB-4753-4D5B-AC0B-622B3B3AA7E7}"/>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a:extLst>
            <a:ext uri="{FF2B5EF4-FFF2-40B4-BE49-F238E27FC236}">
              <a16:creationId xmlns:a16="http://schemas.microsoft.com/office/drawing/2014/main" id="{F521E631-C81C-4132-8D4E-579197D9A2EE}"/>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a:extLst>
            <a:ext uri="{FF2B5EF4-FFF2-40B4-BE49-F238E27FC236}">
              <a16:creationId xmlns:a16="http://schemas.microsoft.com/office/drawing/2014/main" id="{B4944B27-1EE1-494A-A674-C39AA6735E82}"/>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B488887-8762-4978-AEAD-17A9E9955D1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E60B466-1AE8-41B7-B0E1-70E8B7DF47A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5F20219-7E97-4C4D-B3EF-9C1EA5A810B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C4E0EFC-887A-4811-99CE-3422A952F9B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7CF73AFC-86AF-40E8-B7F9-375311C9739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307" name="楕円 306">
          <a:extLst>
            <a:ext uri="{FF2B5EF4-FFF2-40B4-BE49-F238E27FC236}">
              <a16:creationId xmlns:a16="http://schemas.microsoft.com/office/drawing/2014/main" id="{04EF7CE9-168C-4A01-9D0D-0B644809F809}"/>
            </a:ext>
          </a:extLst>
        </xdr:cNvPr>
        <xdr:cNvSpPr/>
      </xdr:nvSpPr>
      <xdr:spPr>
        <a:xfrm>
          <a:off x="4584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57166</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6C747AE4-24AE-4583-8999-9DB393CE20CB}"/>
            </a:ext>
          </a:extLst>
        </xdr:cNvPr>
        <xdr:cNvSpPr txBox="1"/>
      </xdr:nvSpPr>
      <xdr:spPr>
        <a:xfrm>
          <a:off x="46736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57513</xdr:rowOff>
    </xdr:from>
    <xdr:to>
      <xdr:col>20</xdr:col>
      <xdr:colOff>38100</xdr:colOff>
      <xdr:row>83</xdr:row>
      <xdr:rowOff>159113</xdr:rowOff>
    </xdr:to>
    <xdr:sp macro="" textlink="">
      <xdr:nvSpPr>
        <xdr:cNvPr id="309" name="楕円 308">
          <a:extLst>
            <a:ext uri="{FF2B5EF4-FFF2-40B4-BE49-F238E27FC236}">
              <a16:creationId xmlns:a16="http://schemas.microsoft.com/office/drawing/2014/main" id="{98463593-1DE2-4A7F-99C8-A3A259F437EB}"/>
            </a:ext>
          </a:extLst>
        </xdr:cNvPr>
        <xdr:cNvSpPr/>
      </xdr:nvSpPr>
      <xdr:spPr>
        <a:xfrm>
          <a:off x="3746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108313</xdr:rowOff>
    </xdr:from>
    <xdr:to>
      <xdr:col>24</xdr:col>
      <xdr:colOff>63500</xdr:colOff>
      <xdr:row>83</xdr:row>
      <xdr:rowOff>129539</xdr:rowOff>
    </xdr:to>
    <xdr:cxnSp macro="">
      <xdr:nvCxnSpPr>
        <xdr:cNvPr id="310" name="直線コネクタ 309">
          <a:extLst>
            <a:ext uri="{FF2B5EF4-FFF2-40B4-BE49-F238E27FC236}">
              <a16:creationId xmlns:a16="http://schemas.microsoft.com/office/drawing/2014/main" id="{F3A35F79-6163-4A41-BBE8-93807EC6FD8E}"/>
            </a:ext>
          </a:extLst>
        </xdr:cNvPr>
        <xdr:cNvCxnSpPr/>
      </xdr:nvCxnSpPr>
      <xdr:spPr>
        <a:xfrm>
          <a:off x="3797300" y="14338663"/>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24856</xdr:rowOff>
    </xdr:from>
    <xdr:to>
      <xdr:col>15</xdr:col>
      <xdr:colOff>101600</xdr:colOff>
      <xdr:row>83</xdr:row>
      <xdr:rowOff>126456</xdr:rowOff>
    </xdr:to>
    <xdr:sp macro="" textlink="">
      <xdr:nvSpPr>
        <xdr:cNvPr id="311" name="楕円 310">
          <a:extLst>
            <a:ext uri="{FF2B5EF4-FFF2-40B4-BE49-F238E27FC236}">
              <a16:creationId xmlns:a16="http://schemas.microsoft.com/office/drawing/2014/main" id="{655A27A5-74A4-4745-A0AF-42E02C62A451}"/>
            </a:ext>
          </a:extLst>
        </xdr:cNvPr>
        <xdr:cNvSpPr/>
      </xdr:nvSpPr>
      <xdr:spPr>
        <a:xfrm>
          <a:off x="2857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75656</xdr:rowOff>
    </xdr:from>
    <xdr:to>
      <xdr:col>19</xdr:col>
      <xdr:colOff>177800</xdr:colOff>
      <xdr:row>83</xdr:row>
      <xdr:rowOff>108313</xdr:rowOff>
    </xdr:to>
    <xdr:cxnSp macro="">
      <xdr:nvCxnSpPr>
        <xdr:cNvPr id="312" name="直線コネクタ 311">
          <a:extLst>
            <a:ext uri="{FF2B5EF4-FFF2-40B4-BE49-F238E27FC236}">
              <a16:creationId xmlns:a16="http://schemas.microsoft.com/office/drawing/2014/main" id="{DC516E45-542C-4231-B3CB-98D822923BFB}"/>
            </a:ext>
          </a:extLst>
        </xdr:cNvPr>
        <xdr:cNvCxnSpPr/>
      </xdr:nvCxnSpPr>
      <xdr:spPr>
        <a:xfrm>
          <a:off x="2908300" y="143060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313" name="楕円 312">
          <a:extLst>
            <a:ext uri="{FF2B5EF4-FFF2-40B4-BE49-F238E27FC236}">
              <a16:creationId xmlns:a16="http://schemas.microsoft.com/office/drawing/2014/main" id="{61E14340-A7D4-442D-A2C1-F94DBED522D9}"/>
            </a:ext>
          </a:extLst>
        </xdr:cNvPr>
        <xdr:cNvSpPr/>
      </xdr:nvSpPr>
      <xdr:spPr>
        <a:xfrm>
          <a:off x="196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75656</xdr:rowOff>
    </xdr:to>
    <xdr:cxnSp macro="">
      <xdr:nvCxnSpPr>
        <xdr:cNvPr id="314" name="直線コネクタ 313">
          <a:extLst>
            <a:ext uri="{FF2B5EF4-FFF2-40B4-BE49-F238E27FC236}">
              <a16:creationId xmlns:a16="http://schemas.microsoft.com/office/drawing/2014/main" id="{30A0CE52-C9B0-4443-9845-7F8DB9A26F9D}"/>
            </a:ext>
          </a:extLst>
        </xdr:cNvPr>
        <xdr:cNvCxnSpPr/>
      </xdr:nvCxnSpPr>
      <xdr:spPr>
        <a:xfrm>
          <a:off x="2019300" y="142798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148952</xdr:rowOff>
    </xdr:from>
    <xdr:to>
      <xdr:col>6</xdr:col>
      <xdr:colOff>38100</xdr:colOff>
      <xdr:row>83</xdr:row>
      <xdr:rowOff>79102</xdr:rowOff>
    </xdr:to>
    <xdr:sp macro="" textlink="">
      <xdr:nvSpPr>
        <xdr:cNvPr id="315" name="楕円 314">
          <a:extLst>
            <a:ext uri="{FF2B5EF4-FFF2-40B4-BE49-F238E27FC236}">
              <a16:creationId xmlns:a16="http://schemas.microsoft.com/office/drawing/2014/main" id="{E5A7806D-6001-4100-A22C-47E59FD88687}"/>
            </a:ext>
          </a:extLst>
        </xdr:cNvPr>
        <xdr:cNvSpPr/>
      </xdr:nvSpPr>
      <xdr:spPr>
        <a:xfrm>
          <a:off x="1079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28302</xdr:rowOff>
    </xdr:from>
    <xdr:to>
      <xdr:col>10</xdr:col>
      <xdr:colOff>114300</xdr:colOff>
      <xdr:row>83</xdr:row>
      <xdr:rowOff>49530</xdr:rowOff>
    </xdr:to>
    <xdr:cxnSp macro="">
      <xdr:nvCxnSpPr>
        <xdr:cNvPr id="316" name="直線コネクタ 315">
          <a:extLst>
            <a:ext uri="{FF2B5EF4-FFF2-40B4-BE49-F238E27FC236}">
              <a16:creationId xmlns:a16="http://schemas.microsoft.com/office/drawing/2014/main" id="{06B28E56-C8DA-4615-A00B-BD208DA1DCEE}"/>
            </a:ext>
          </a:extLst>
        </xdr:cNvPr>
        <xdr:cNvCxnSpPr/>
      </xdr:nvCxnSpPr>
      <xdr:spPr>
        <a:xfrm>
          <a:off x="1130300" y="1425865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17" name="n_1aveValue【公営住宅】&#10;有形固定資産減価償却率">
          <a:extLst>
            <a:ext uri="{FF2B5EF4-FFF2-40B4-BE49-F238E27FC236}">
              <a16:creationId xmlns:a16="http://schemas.microsoft.com/office/drawing/2014/main" id="{96BC455C-93FF-4050-98A1-F43E8FB20BAB}"/>
            </a:ext>
          </a:extLst>
        </xdr:cNvPr>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a:extLst>
            <a:ext uri="{FF2B5EF4-FFF2-40B4-BE49-F238E27FC236}">
              <a16:creationId xmlns:a16="http://schemas.microsoft.com/office/drawing/2014/main" id="{B04D51D4-FB5D-4072-B4AA-CB4EC283F12B}"/>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19" name="n_3aveValue【公営住宅】&#10;有形固定資産減価償却率">
          <a:extLst>
            <a:ext uri="{FF2B5EF4-FFF2-40B4-BE49-F238E27FC236}">
              <a16:creationId xmlns:a16="http://schemas.microsoft.com/office/drawing/2014/main" id="{CB469FA9-75D9-4A9F-8543-EF8BD0BC8EBD}"/>
            </a:ext>
          </a:extLst>
        </xdr:cNvPr>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20" name="n_4aveValue【公営住宅】&#10;有形固定資産減価償却率">
          <a:extLst>
            <a:ext uri="{FF2B5EF4-FFF2-40B4-BE49-F238E27FC236}">
              <a16:creationId xmlns:a16="http://schemas.microsoft.com/office/drawing/2014/main" id="{8A16F66D-7498-48F7-9B95-BB3B05D96D19}"/>
            </a:ext>
          </a:extLst>
        </xdr:cNvPr>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150240</xdr:rowOff>
    </xdr:from>
    <xdr:ext cx="405111" cy="259045"/>
    <xdr:sp macro="" textlink="">
      <xdr:nvSpPr>
        <xdr:cNvPr id="321" name="n_1mainValue【公営住宅】&#10;有形固定資産減価償却率">
          <a:extLst>
            <a:ext uri="{FF2B5EF4-FFF2-40B4-BE49-F238E27FC236}">
              <a16:creationId xmlns:a16="http://schemas.microsoft.com/office/drawing/2014/main" id="{2BFDD702-5491-4CDE-9651-DC68CBE7E61A}"/>
            </a:ext>
          </a:extLst>
        </xdr:cNvPr>
        <xdr:cNvSpPr txBox="1"/>
      </xdr:nvSpPr>
      <xdr:spPr>
        <a:xfrm>
          <a:off x="35820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22" name="n_2mainValue【公営住宅】&#10;有形固定資産減価償却率">
          <a:extLst>
            <a:ext uri="{FF2B5EF4-FFF2-40B4-BE49-F238E27FC236}">
              <a16:creationId xmlns:a16="http://schemas.microsoft.com/office/drawing/2014/main" id="{9A54CDC3-5D65-4DD3-8B7E-A8D78B410441}"/>
            </a:ext>
          </a:extLst>
        </xdr:cNvPr>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23" name="n_3mainValue【公営住宅】&#10;有形固定資産減価償却率">
          <a:extLst>
            <a:ext uri="{FF2B5EF4-FFF2-40B4-BE49-F238E27FC236}">
              <a16:creationId xmlns:a16="http://schemas.microsoft.com/office/drawing/2014/main" id="{FA1E4776-E4DC-42C8-84A4-F0788656BFC3}"/>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95629</xdr:rowOff>
    </xdr:from>
    <xdr:ext cx="405111" cy="259045"/>
    <xdr:sp macro="" textlink="">
      <xdr:nvSpPr>
        <xdr:cNvPr id="324" name="n_4mainValue【公営住宅】&#10;有形固定資産減価償却率">
          <a:extLst>
            <a:ext uri="{FF2B5EF4-FFF2-40B4-BE49-F238E27FC236}">
              <a16:creationId xmlns:a16="http://schemas.microsoft.com/office/drawing/2014/main" id="{9FB3A87C-7091-401F-A08C-179C58C0624C}"/>
            </a:ext>
          </a:extLst>
        </xdr:cNvPr>
        <xdr:cNvSpPr txBox="1"/>
      </xdr:nvSpPr>
      <xdr:spPr>
        <a:xfrm>
          <a:off x="927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5D9D2B9-ACDF-477A-8996-0CEA6954837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8C386E29-C26F-4A42-B48E-264539CCFA3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D7764201-061F-4D20-9AA6-E6ADBAC782F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37E905A2-79DC-4613-8571-F5E36C49F23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32AFC7D3-AFDB-4256-8E6D-94CE8CC7BA3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3862B8CB-923E-4E10-B26A-66854A41502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BC0CED45-904F-41D2-82CA-89675F42752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F86EB2CB-2ED8-4151-A7AD-338FC202E78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3CAD73C2-B346-422D-9856-43C32C20C2A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50826912-21BC-4AA3-A58A-9E5A8E8C886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a:extLst>
            <a:ext uri="{FF2B5EF4-FFF2-40B4-BE49-F238E27FC236}">
              <a16:creationId xmlns:a16="http://schemas.microsoft.com/office/drawing/2014/main" id="{D381FB58-AEBC-4961-A52F-C05EC6D786E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a:extLst>
            <a:ext uri="{FF2B5EF4-FFF2-40B4-BE49-F238E27FC236}">
              <a16:creationId xmlns:a16="http://schemas.microsoft.com/office/drawing/2014/main" id="{C8103F86-9D3B-48AB-A135-AA11B8EACBC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a:extLst>
            <a:ext uri="{FF2B5EF4-FFF2-40B4-BE49-F238E27FC236}">
              <a16:creationId xmlns:a16="http://schemas.microsoft.com/office/drawing/2014/main" id="{FFAC3DEB-5B6F-4144-ADDC-9B2FA39EA88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a:extLst>
            <a:ext uri="{FF2B5EF4-FFF2-40B4-BE49-F238E27FC236}">
              <a16:creationId xmlns:a16="http://schemas.microsoft.com/office/drawing/2014/main" id="{34C3671B-3832-4006-A185-605C8B082DB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a:extLst>
            <a:ext uri="{FF2B5EF4-FFF2-40B4-BE49-F238E27FC236}">
              <a16:creationId xmlns:a16="http://schemas.microsoft.com/office/drawing/2014/main" id="{F0882EAB-8BC0-428F-B9B9-8DFCD404E8A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a:extLst>
            <a:ext uri="{FF2B5EF4-FFF2-40B4-BE49-F238E27FC236}">
              <a16:creationId xmlns:a16="http://schemas.microsoft.com/office/drawing/2014/main" id="{A4951BCA-A74B-4A95-93FE-BC5B1F3D351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a:extLst>
            <a:ext uri="{FF2B5EF4-FFF2-40B4-BE49-F238E27FC236}">
              <a16:creationId xmlns:a16="http://schemas.microsoft.com/office/drawing/2014/main" id="{91229627-B8A8-43BF-9F62-08520B4DA31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a:extLst>
            <a:ext uri="{FF2B5EF4-FFF2-40B4-BE49-F238E27FC236}">
              <a16:creationId xmlns:a16="http://schemas.microsoft.com/office/drawing/2014/main" id="{CEC96C5F-45E0-4DA4-A60F-5B3308C1F45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3986C816-1AA8-46BE-B1C3-170C0383166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2FBD5CAE-DE27-46BF-8F51-E958179AA33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F7F3EA95-D35D-443D-88D7-8A18D6CB3AB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a:extLst>
            <a:ext uri="{FF2B5EF4-FFF2-40B4-BE49-F238E27FC236}">
              <a16:creationId xmlns:a16="http://schemas.microsoft.com/office/drawing/2014/main" id="{D3A9607A-8068-4679-B7D8-10BBD6ADFDC0}"/>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a:extLst>
            <a:ext uri="{FF2B5EF4-FFF2-40B4-BE49-F238E27FC236}">
              <a16:creationId xmlns:a16="http://schemas.microsoft.com/office/drawing/2014/main" id="{C9549201-AF94-4EDF-992F-22706F2081CD}"/>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a:extLst>
            <a:ext uri="{FF2B5EF4-FFF2-40B4-BE49-F238E27FC236}">
              <a16:creationId xmlns:a16="http://schemas.microsoft.com/office/drawing/2014/main" id="{AFF1033E-B833-462D-9AC5-A0BDE136C5BB}"/>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a:extLst>
            <a:ext uri="{FF2B5EF4-FFF2-40B4-BE49-F238E27FC236}">
              <a16:creationId xmlns:a16="http://schemas.microsoft.com/office/drawing/2014/main" id="{3D44E049-A12F-4F0F-8B0C-63AC2B95F589}"/>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a:extLst>
            <a:ext uri="{FF2B5EF4-FFF2-40B4-BE49-F238E27FC236}">
              <a16:creationId xmlns:a16="http://schemas.microsoft.com/office/drawing/2014/main" id="{E6D5EB99-5244-45A2-B99A-0AC8BDFD3A6B}"/>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164837</xdr:rowOff>
    </xdr:from>
    <xdr:ext cx="469744" cy="259045"/>
    <xdr:sp macro="" textlink="">
      <xdr:nvSpPr>
        <xdr:cNvPr id="351" name="【公営住宅】&#10;一人当たり面積平均値テキスト">
          <a:extLst>
            <a:ext uri="{FF2B5EF4-FFF2-40B4-BE49-F238E27FC236}">
              <a16:creationId xmlns:a16="http://schemas.microsoft.com/office/drawing/2014/main" id="{E2B0E291-9316-4B31-8BC8-FB009BD6ED06}"/>
            </a:ext>
          </a:extLst>
        </xdr:cNvPr>
        <xdr:cNvSpPr txBox="1"/>
      </xdr:nvSpPr>
      <xdr:spPr>
        <a:xfrm>
          <a:off x="10515600" y="14566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a:extLst>
            <a:ext uri="{FF2B5EF4-FFF2-40B4-BE49-F238E27FC236}">
              <a16:creationId xmlns:a16="http://schemas.microsoft.com/office/drawing/2014/main" id="{19F00F62-5AA7-4512-AB5A-CED1D891CA43}"/>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a:extLst>
            <a:ext uri="{FF2B5EF4-FFF2-40B4-BE49-F238E27FC236}">
              <a16:creationId xmlns:a16="http://schemas.microsoft.com/office/drawing/2014/main" id="{D7E55675-F769-4D78-BA3C-FBE900CA997D}"/>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a:extLst>
            <a:ext uri="{FF2B5EF4-FFF2-40B4-BE49-F238E27FC236}">
              <a16:creationId xmlns:a16="http://schemas.microsoft.com/office/drawing/2014/main" id="{DFCEDB56-7A46-4D21-89F3-360E28A12CAE}"/>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a:extLst>
            <a:ext uri="{FF2B5EF4-FFF2-40B4-BE49-F238E27FC236}">
              <a16:creationId xmlns:a16="http://schemas.microsoft.com/office/drawing/2014/main" id="{E9CDE3C6-8056-4791-B90D-8F5EAAD8F713}"/>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a:extLst>
            <a:ext uri="{FF2B5EF4-FFF2-40B4-BE49-F238E27FC236}">
              <a16:creationId xmlns:a16="http://schemas.microsoft.com/office/drawing/2014/main" id="{0EF9E045-9703-447F-8B91-9C43B6753845}"/>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C51FB14-9437-4166-95E2-1A8C9F027D4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B2AD2C0-444C-41F2-866D-DBA57053BDB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A7011D1-85B1-41DB-B435-53CAABA0FBB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FB8A8E1-2D94-46F8-86FA-716AC735749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DE51196-9482-4350-84BC-67CEE100D46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150292</xdr:rowOff>
    </xdr:from>
    <xdr:to>
      <xdr:col>55</xdr:col>
      <xdr:colOff>50800</xdr:colOff>
      <xdr:row>84</xdr:row>
      <xdr:rowOff>80442</xdr:rowOff>
    </xdr:to>
    <xdr:sp macro="" textlink="">
      <xdr:nvSpPr>
        <xdr:cNvPr id="362" name="楕円 361">
          <a:extLst>
            <a:ext uri="{FF2B5EF4-FFF2-40B4-BE49-F238E27FC236}">
              <a16:creationId xmlns:a16="http://schemas.microsoft.com/office/drawing/2014/main" id="{10B6EFEE-574E-434A-AC5C-0D271C83C598}"/>
            </a:ext>
          </a:extLst>
        </xdr:cNvPr>
        <xdr:cNvSpPr/>
      </xdr:nvSpPr>
      <xdr:spPr>
        <a:xfrm>
          <a:off x="10426700" y="143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1719</xdr:rowOff>
    </xdr:from>
    <xdr:ext cx="469744" cy="259045"/>
    <xdr:sp macro="" textlink="">
      <xdr:nvSpPr>
        <xdr:cNvPr id="363" name="【公営住宅】&#10;一人当たり面積該当値テキスト">
          <a:extLst>
            <a:ext uri="{FF2B5EF4-FFF2-40B4-BE49-F238E27FC236}">
              <a16:creationId xmlns:a16="http://schemas.microsoft.com/office/drawing/2014/main" id="{1D0B69CD-9085-4D92-AD73-49B2A6C3F4EC}"/>
            </a:ext>
          </a:extLst>
        </xdr:cNvPr>
        <xdr:cNvSpPr txBox="1"/>
      </xdr:nvSpPr>
      <xdr:spPr>
        <a:xfrm>
          <a:off x="10515600" y="1423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152806</xdr:rowOff>
    </xdr:from>
    <xdr:to>
      <xdr:col>50</xdr:col>
      <xdr:colOff>165100</xdr:colOff>
      <xdr:row>84</xdr:row>
      <xdr:rowOff>82956</xdr:rowOff>
    </xdr:to>
    <xdr:sp macro="" textlink="">
      <xdr:nvSpPr>
        <xdr:cNvPr id="364" name="楕円 363">
          <a:extLst>
            <a:ext uri="{FF2B5EF4-FFF2-40B4-BE49-F238E27FC236}">
              <a16:creationId xmlns:a16="http://schemas.microsoft.com/office/drawing/2014/main" id="{04C16F72-6299-4E0C-993F-54E128770753}"/>
            </a:ext>
          </a:extLst>
        </xdr:cNvPr>
        <xdr:cNvSpPr/>
      </xdr:nvSpPr>
      <xdr:spPr>
        <a:xfrm>
          <a:off x="9588500" y="143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29642</xdr:rowOff>
    </xdr:from>
    <xdr:to>
      <xdr:col>55</xdr:col>
      <xdr:colOff>0</xdr:colOff>
      <xdr:row>84</xdr:row>
      <xdr:rowOff>32156</xdr:rowOff>
    </xdr:to>
    <xdr:cxnSp macro="">
      <xdr:nvCxnSpPr>
        <xdr:cNvPr id="365" name="直線コネクタ 364">
          <a:extLst>
            <a:ext uri="{FF2B5EF4-FFF2-40B4-BE49-F238E27FC236}">
              <a16:creationId xmlns:a16="http://schemas.microsoft.com/office/drawing/2014/main" id="{358FE33A-4856-46D1-92DD-87FC61829A18}"/>
            </a:ext>
          </a:extLst>
        </xdr:cNvPr>
        <xdr:cNvCxnSpPr/>
      </xdr:nvCxnSpPr>
      <xdr:spPr>
        <a:xfrm flipV="1">
          <a:off x="9639300" y="14431442"/>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154863</xdr:rowOff>
    </xdr:from>
    <xdr:to>
      <xdr:col>46</xdr:col>
      <xdr:colOff>38100</xdr:colOff>
      <xdr:row>84</xdr:row>
      <xdr:rowOff>85013</xdr:rowOff>
    </xdr:to>
    <xdr:sp macro="" textlink="">
      <xdr:nvSpPr>
        <xdr:cNvPr id="366" name="楕円 365">
          <a:extLst>
            <a:ext uri="{FF2B5EF4-FFF2-40B4-BE49-F238E27FC236}">
              <a16:creationId xmlns:a16="http://schemas.microsoft.com/office/drawing/2014/main" id="{082EE5AB-C30A-436A-A039-2E7AFF9A0541}"/>
            </a:ext>
          </a:extLst>
        </xdr:cNvPr>
        <xdr:cNvSpPr/>
      </xdr:nvSpPr>
      <xdr:spPr>
        <a:xfrm>
          <a:off x="8699500" y="1438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32156</xdr:rowOff>
    </xdr:from>
    <xdr:to>
      <xdr:col>50</xdr:col>
      <xdr:colOff>114300</xdr:colOff>
      <xdr:row>84</xdr:row>
      <xdr:rowOff>34213</xdr:rowOff>
    </xdr:to>
    <xdr:cxnSp macro="">
      <xdr:nvCxnSpPr>
        <xdr:cNvPr id="367" name="直線コネクタ 366">
          <a:extLst>
            <a:ext uri="{FF2B5EF4-FFF2-40B4-BE49-F238E27FC236}">
              <a16:creationId xmlns:a16="http://schemas.microsoft.com/office/drawing/2014/main" id="{76871D70-71CE-40C7-85C4-C5F4DBD298F4}"/>
            </a:ext>
          </a:extLst>
        </xdr:cNvPr>
        <xdr:cNvCxnSpPr/>
      </xdr:nvCxnSpPr>
      <xdr:spPr>
        <a:xfrm flipV="1">
          <a:off x="8750300" y="1443395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154178</xdr:rowOff>
    </xdr:from>
    <xdr:to>
      <xdr:col>41</xdr:col>
      <xdr:colOff>101600</xdr:colOff>
      <xdr:row>84</xdr:row>
      <xdr:rowOff>84328</xdr:rowOff>
    </xdr:to>
    <xdr:sp macro="" textlink="">
      <xdr:nvSpPr>
        <xdr:cNvPr id="368" name="楕円 367">
          <a:extLst>
            <a:ext uri="{FF2B5EF4-FFF2-40B4-BE49-F238E27FC236}">
              <a16:creationId xmlns:a16="http://schemas.microsoft.com/office/drawing/2014/main" id="{3845AE78-E6AD-4439-9327-7ECD09D5737A}"/>
            </a:ext>
          </a:extLst>
        </xdr:cNvPr>
        <xdr:cNvSpPr/>
      </xdr:nvSpPr>
      <xdr:spPr>
        <a:xfrm>
          <a:off x="7810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33528</xdr:rowOff>
    </xdr:from>
    <xdr:to>
      <xdr:col>45</xdr:col>
      <xdr:colOff>177800</xdr:colOff>
      <xdr:row>84</xdr:row>
      <xdr:rowOff>34213</xdr:rowOff>
    </xdr:to>
    <xdr:cxnSp macro="">
      <xdr:nvCxnSpPr>
        <xdr:cNvPr id="369" name="直線コネクタ 368">
          <a:extLst>
            <a:ext uri="{FF2B5EF4-FFF2-40B4-BE49-F238E27FC236}">
              <a16:creationId xmlns:a16="http://schemas.microsoft.com/office/drawing/2014/main" id="{6BDE4022-1909-4B52-A0CA-4EB773598A1D}"/>
            </a:ext>
          </a:extLst>
        </xdr:cNvPr>
        <xdr:cNvCxnSpPr/>
      </xdr:nvCxnSpPr>
      <xdr:spPr>
        <a:xfrm>
          <a:off x="7861300" y="14435328"/>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156693</xdr:rowOff>
    </xdr:from>
    <xdr:to>
      <xdr:col>36</xdr:col>
      <xdr:colOff>165100</xdr:colOff>
      <xdr:row>84</xdr:row>
      <xdr:rowOff>86843</xdr:rowOff>
    </xdr:to>
    <xdr:sp macro="" textlink="">
      <xdr:nvSpPr>
        <xdr:cNvPr id="370" name="楕円 369">
          <a:extLst>
            <a:ext uri="{FF2B5EF4-FFF2-40B4-BE49-F238E27FC236}">
              <a16:creationId xmlns:a16="http://schemas.microsoft.com/office/drawing/2014/main" id="{232928FA-B89C-47CD-8FCC-B97DBEA0688A}"/>
            </a:ext>
          </a:extLst>
        </xdr:cNvPr>
        <xdr:cNvSpPr/>
      </xdr:nvSpPr>
      <xdr:spPr>
        <a:xfrm>
          <a:off x="6921500" y="143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33528</xdr:rowOff>
    </xdr:from>
    <xdr:to>
      <xdr:col>41</xdr:col>
      <xdr:colOff>50800</xdr:colOff>
      <xdr:row>84</xdr:row>
      <xdr:rowOff>36043</xdr:rowOff>
    </xdr:to>
    <xdr:cxnSp macro="">
      <xdr:nvCxnSpPr>
        <xdr:cNvPr id="371" name="直線コネクタ 370">
          <a:extLst>
            <a:ext uri="{FF2B5EF4-FFF2-40B4-BE49-F238E27FC236}">
              <a16:creationId xmlns:a16="http://schemas.microsoft.com/office/drawing/2014/main" id="{ED0957BE-CD3D-475A-AAC7-5560406B9A0E}"/>
            </a:ext>
          </a:extLst>
        </xdr:cNvPr>
        <xdr:cNvCxnSpPr/>
      </xdr:nvCxnSpPr>
      <xdr:spPr>
        <a:xfrm flipV="1">
          <a:off x="6972300" y="1443532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113631</xdr:rowOff>
    </xdr:from>
    <xdr:ext cx="469744" cy="259045"/>
    <xdr:sp macro="" textlink="">
      <xdr:nvSpPr>
        <xdr:cNvPr id="372" name="n_1aveValue【公営住宅】&#10;一人当たり面積">
          <a:extLst>
            <a:ext uri="{FF2B5EF4-FFF2-40B4-BE49-F238E27FC236}">
              <a16:creationId xmlns:a16="http://schemas.microsoft.com/office/drawing/2014/main" id="{BAC17806-E686-4096-8F56-616373007AFB}"/>
            </a:ext>
          </a:extLst>
        </xdr:cNvPr>
        <xdr:cNvSpPr txBox="1"/>
      </xdr:nvSpPr>
      <xdr:spPr>
        <a:xfrm>
          <a:off x="9391727" y="1468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127804</xdr:rowOff>
    </xdr:from>
    <xdr:ext cx="469744" cy="259045"/>
    <xdr:sp macro="" textlink="">
      <xdr:nvSpPr>
        <xdr:cNvPr id="373" name="n_2aveValue【公営住宅】&#10;一人当たり面積">
          <a:extLst>
            <a:ext uri="{FF2B5EF4-FFF2-40B4-BE49-F238E27FC236}">
              <a16:creationId xmlns:a16="http://schemas.microsoft.com/office/drawing/2014/main" id="{FD3245CA-5BE0-4036-9F8A-E74E016B90BE}"/>
            </a:ext>
          </a:extLst>
        </xdr:cNvPr>
        <xdr:cNvSpPr txBox="1"/>
      </xdr:nvSpPr>
      <xdr:spPr>
        <a:xfrm>
          <a:off x="8515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110202</xdr:rowOff>
    </xdr:from>
    <xdr:ext cx="469744" cy="259045"/>
    <xdr:sp macro="" textlink="">
      <xdr:nvSpPr>
        <xdr:cNvPr id="374" name="n_3aveValue【公営住宅】&#10;一人当たり面積">
          <a:extLst>
            <a:ext uri="{FF2B5EF4-FFF2-40B4-BE49-F238E27FC236}">
              <a16:creationId xmlns:a16="http://schemas.microsoft.com/office/drawing/2014/main" id="{86341EE8-9141-438D-9CA3-0F1E0E05FC37}"/>
            </a:ext>
          </a:extLst>
        </xdr:cNvPr>
        <xdr:cNvSpPr txBox="1"/>
      </xdr:nvSpPr>
      <xdr:spPr>
        <a:xfrm>
          <a:off x="7626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128261</xdr:rowOff>
    </xdr:from>
    <xdr:ext cx="469744" cy="259045"/>
    <xdr:sp macro="" textlink="">
      <xdr:nvSpPr>
        <xdr:cNvPr id="375" name="n_4aveValue【公営住宅】&#10;一人当たり面積">
          <a:extLst>
            <a:ext uri="{FF2B5EF4-FFF2-40B4-BE49-F238E27FC236}">
              <a16:creationId xmlns:a16="http://schemas.microsoft.com/office/drawing/2014/main" id="{4FB70195-F71D-4160-8276-1BDC9FDF0DD7}"/>
            </a:ext>
          </a:extLst>
        </xdr:cNvPr>
        <xdr:cNvSpPr txBox="1"/>
      </xdr:nvSpPr>
      <xdr:spPr>
        <a:xfrm>
          <a:off x="6737427" y="1470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99483</xdr:rowOff>
    </xdr:from>
    <xdr:ext cx="469744" cy="259045"/>
    <xdr:sp macro="" textlink="">
      <xdr:nvSpPr>
        <xdr:cNvPr id="376" name="n_1mainValue【公営住宅】&#10;一人当たり面積">
          <a:extLst>
            <a:ext uri="{FF2B5EF4-FFF2-40B4-BE49-F238E27FC236}">
              <a16:creationId xmlns:a16="http://schemas.microsoft.com/office/drawing/2014/main" id="{6DF04806-88FD-4765-9376-E308C81CB9FC}"/>
            </a:ext>
          </a:extLst>
        </xdr:cNvPr>
        <xdr:cNvSpPr txBox="1"/>
      </xdr:nvSpPr>
      <xdr:spPr>
        <a:xfrm>
          <a:off x="9391727" y="141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101540</xdr:rowOff>
    </xdr:from>
    <xdr:ext cx="469744" cy="259045"/>
    <xdr:sp macro="" textlink="">
      <xdr:nvSpPr>
        <xdr:cNvPr id="377" name="n_2mainValue【公営住宅】&#10;一人当たり面積">
          <a:extLst>
            <a:ext uri="{FF2B5EF4-FFF2-40B4-BE49-F238E27FC236}">
              <a16:creationId xmlns:a16="http://schemas.microsoft.com/office/drawing/2014/main" id="{94C59DD2-1D46-4065-89C1-FC04EA1D277B}"/>
            </a:ext>
          </a:extLst>
        </xdr:cNvPr>
        <xdr:cNvSpPr txBox="1"/>
      </xdr:nvSpPr>
      <xdr:spPr>
        <a:xfrm>
          <a:off x="8515427" y="1416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100855</xdr:rowOff>
    </xdr:from>
    <xdr:ext cx="469744" cy="259045"/>
    <xdr:sp macro="" textlink="">
      <xdr:nvSpPr>
        <xdr:cNvPr id="378" name="n_3mainValue【公営住宅】&#10;一人当たり面積">
          <a:extLst>
            <a:ext uri="{FF2B5EF4-FFF2-40B4-BE49-F238E27FC236}">
              <a16:creationId xmlns:a16="http://schemas.microsoft.com/office/drawing/2014/main" id="{83258555-C1D7-4816-B84E-AA7108B1F9B5}"/>
            </a:ext>
          </a:extLst>
        </xdr:cNvPr>
        <xdr:cNvSpPr txBox="1"/>
      </xdr:nvSpPr>
      <xdr:spPr>
        <a:xfrm>
          <a:off x="7626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103370</xdr:rowOff>
    </xdr:from>
    <xdr:ext cx="469744" cy="259045"/>
    <xdr:sp macro="" textlink="">
      <xdr:nvSpPr>
        <xdr:cNvPr id="379" name="n_4mainValue【公営住宅】&#10;一人当たり面積">
          <a:extLst>
            <a:ext uri="{FF2B5EF4-FFF2-40B4-BE49-F238E27FC236}">
              <a16:creationId xmlns:a16="http://schemas.microsoft.com/office/drawing/2014/main" id="{2E9C46DB-1DE4-4D32-9F26-A031D1EF058E}"/>
            </a:ext>
          </a:extLst>
        </xdr:cNvPr>
        <xdr:cNvSpPr txBox="1"/>
      </xdr:nvSpPr>
      <xdr:spPr>
        <a:xfrm>
          <a:off x="6737427" y="1416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1F29FC4D-87E2-49E1-8640-61638B7044F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AD547595-2333-47F1-9E3A-0C253B8773D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CFA9FC48-1174-468B-B0F4-705CA9A6B5C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3E81EB92-9055-41D5-9382-2566FB3BDEB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5850B323-92C4-427C-95A4-7D1C3CA6CAA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E87743CB-D043-4958-80B4-4967CA55BB0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EFB65697-FFB0-4148-9438-CD9CCB3D2B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3D4F7008-DF65-4D4C-BE94-7647C918553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E419965C-F353-41C5-B938-EE7F0F0D44F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2895168B-D745-49A4-9138-E92930968AC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D620205-164E-4B25-B70E-BFBE98A54A9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91DD9118-FA2C-48AE-B763-5D69099FAA8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9165782-7870-45A4-9BB6-049E4FF53E5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C7EABF20-2578-4F38-BB79-588A532244F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1B7FB991-B5E8-42E5-8049-D3634855AB1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2D44D1E3-17C8-4645-B064-408DFDD1487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44FA8117-A1F4-4E63-847C-B6BFBE56472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936EA25B-D035-457A-9DD0-DE80E9B042B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515C8DF3-52AD-4FED-8ED3-8A1B15E864E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BB772343-501F-4779-800B-9203EDD7E92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897526DA-B334-4209-9509-16D48D123B5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8258D72A-B633-48AB-9EDA-F40BC811A3A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E5231B29-536B-4ECB-A2B2-F9A5A53913F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E09E7CB2-BD24-4144-BD59-D1A21B264F8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BFA49A06-05F4-41D6-810D-444D9CF374B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771ABA86-D369-4CA1-8F40-4E6C458F722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ADE97E56-43E5-47AB-B4C1-EC404A4194C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97E07D5F-1318-4BD0-B2A6-4A0529C67EB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A378B24C-1BD9-4B91-B387-10E95EA44A6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F5AE17E1-45EA-4E1C-92E9-879041C1B64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89A1B460-AB73-456E-A221-9839FC72EFB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F981BB81-3F67-4228-8477-13966B42C51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21C68BDE-5757-43E5-B3BB-05003485CDD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94EF408-5FF9-4BE3-BD4A-D69ECAAE54B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840C3DFD-FECD-4BBD-8480-6AB66E8A30A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EAC0D091-9346-4278-B06C-711E91A2EBC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E5CDFA1C-1E05-4DAF-BD9B-308311156C4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E9161183-F9C5-4A9E-8EC0-C225A1A27B2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B56B4F06-20D2-4175-A30A-397F8C87440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4AEDA318-8A82-4C27-A9F6-1ED3B0370C0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5439527F-B305-4F90-9FD7-7BF1139FE29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FDFE92FF-BE33-4237-B0E2-B8C1D83A57CE}"/>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932459D5-7624-4F30-97E3-32E34D27D86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DAABF03B-DD16-4B90-9502-3C8F38B51E5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E5E52F52-B825-4094-8A78-502F0D7ABBC7}"/>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a:extLst>
            <a:ext uri="{FF2B5EF4-FFF2-40B4-BE49-F238E27FC236}">
              <a16:creationId xmlns:a16="http://schemas.microsoft.com/office/drawing/2014/main" id="{4AD58AF6-76B7-43B3-8AC8-009F9BBA6DD2}"/>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BDF1D610-EC2C-4DD0-9101-0ADBDC23CB96}"/>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a:extLst>
            <a:ext uri="{FF2B5EF4-FFF2-40B4-BE49-F238E27FC236}">
              <a16:creationId xmlns:a16="http://schemas.microsoft.com/office/drawing/2014/main" id="{2D095A75-AF13-4AB8-9D9C-D43004A711E8}"/>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a:extLst>
            <a:ext uri="{FF2B5EF4-FFF2-40B4-BE49-F238E27FC236}">
              <a16:creationId xmlns:a16="http://schemas.microsoft.com/office/drawing/2014/main" id="{142602B4-DB66-49CD-ABD4-636756BA6A8C}"/>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a:extLst>
            <a:ext uri="{FF2B5EF4-FFF2-40B4-BE49-F238E27FC236}">
              <a16:creationId xmlns:a16="http://schemas.microsoft.com/office/drawing/2014/main" id="{1F0674A3-B991-4B45-AAC8-59137242EA5A}"/>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a:extLst>
            <a:ext uri="{FF2B5EF4-FFF2-40B4-BE49-F238E27FC236}">
              <a16:creationId xmlns:a16="http://schemas.microsoft.com/office/drawing/2014/main" id="{A0755C18-26A4-478E-96EB-AA6A2EAA9E0F}"/>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A7EC03D1-9576-4ED6-8EEF-6B60A13A0CD1}"/>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B2C42E2-2FC1-4D8D-A3CD-D882B180D67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A4AB804-129A-47F4-885A-4237804999A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657CBF3-7927-4188-B14D-200866D78A8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80327C1F-DD76-48A0-9F2B-586956E95DA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706F0153-2612-4A5F-A104-750056003CB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xdr:rowOff>
    </xdr:from>
    <xdr:to>
      <xdr:col>85</xdr:col>
      <xdr:colOff>177800</xdr:colOff>
      <xdr:row>39</xdr:row>
      <xdr:rowOff>104140</xdr:rowOff>
    </xdr:to>
    <xdr:sp macro="" textlink="">
      <xdr:nvSpPr>
        <xdr:cNvPr id="437" name="楕円 436">
          <a:extLst>
            <a:ext uri="{FF2B5EF4-FFF2-40B4-BE49-F238E27FC236}">
              <a16:creationId xmlns:a16="http://schemas.microsoft.com/office/drawing/2014/main" id="{0044BB78-25FF-43E0-983D-7424148119BB}"/>
            </a:ext>
          </a:extLst>
        </xdr:cNvPr>
        <xdr:cNvSpPr/>
      </xdr:nvSpPr>
      <xdr:spPr>
        <a:xfrm>
          <a:off x="16268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152417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80408B83-E918-4FDB-BD26-1AA744FAEA20}"/>
            </a:ext>
          </a:extLst>
        </xdr:cNvPr>
        <xdr:cNvSpPr txBox="1"/>
      </xdr:nvSpPr>
      <xdr:spPr>
        <a:xfrm>
          <a:off x="16357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439" name="楕円 438">
          <a:extLst>
            <a:ext uri="{FF2B5EF4-FFF2-40B4-BE49-F238E27FC236}">
              <a16:creationId xmlns:a16="http://schemas.microsoft.com/office/drawing/2014/main" id="{FE078CB5-3334-4CC1-99AC-76ACBFE6291A}"/>
            </a:ext>
          </a:extLst>
        </xdr:cNvPr>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39</xdr:row>
      <xdr:rowOff>53340</xdr:rowOff>
    </xdr:to>
    <xdr:cxnSp macro="">
      <xdr:nvCxnSpPr>
        <xdr:cNvPr id="440" name="直線コネクタ 439">
          <a:extLst>
            <a:ext uri="{FF2B5EF4-FFF2-40B4-BE49-F238E27FC236}">
              <a16:creationId xmlns:a16="http://schemas.microsoft.com/office/drawing/2014/main" id="{25A8CAFD-9D73-4466-986E-173F3F9BDFA9}"/>
            </a:ext>
          </a:extLst>
        </xdr:cNvPr>
        <xdr:cNvCxnSpPr/>
      </xdr:nvCxnSpPr>
      <xdr:spPr>
        <a:xfrm>
          <a:off x="15481300" y="67056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41" name="楕円 440">
          <a:extLst>
            <a:ext uri="{FF2B5EF4-FFF2-40B4-BE49-F238E27FC236}">
              <a16:creationId xmlns:a16="http://schemas.microsoft.com/office/drawing/2014/main" id="{0281F81C-4490-4E43-851F-347AD8128766}"/>
            </a:ext>
          </a:extLst>
        </xdr:cNvPr>
        <xdr:cNvSpPr/>
      </xdr:nvSpPr>
      <xdr:spPr>
        <a:xfrm>
          <a:off x="14541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151312</xdr:rowOff>
    </xdr:from>
    <xdr:to>
      <xdr:col>81</xdr:col>
      <xdr:colOff>50800</xdr:colOff>
      <xdr:row>39</xdr:row>
      <xdr:rowOff>19050</xdr:rowOff>
    </xdr:to>
    <xdr:cxnSp macro="">
      <xdr:nvCxnSpPr>
        <xdr:cNvPr id="442" name="直線コネクタ 441">
          <a:extLst>
            <a:ext uri="{FF2B5EF4-FFF2-40B4-BE49-F238E27FC236}">
              <a16:creationId xmlns:a16="http://schemas.microsoft.com/office/drawing/2014/main" id="{C5157394-B853-4383-A654-8100AD9CBEC4}"/>
            </a:ext>
          </a:extLst>
        </xdr:cNvPr>
        <xdr:cNvCxnSpPr/>
      </xdr:nvCxnSpPr>
      <xdr:spPr>
        <a:xfrm>
          <a:off x="14592300" y="66664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59690</xdr:rowOff>
    </xdr:from>
    <xdr:to>
      <xdr:col>72</xdr:col>
      <xdr:colOff>38100</xdr:colOff>
      <xdr:row>38</xdr:row>
      <xdr:rowOff>161290</xdr:rowOff>
    </xdr:to>
    <xdr:sp macro="" textlink="">
      <xdr:nvSpPr>
        <xdr:cNvPr id="443" name="楕円 442">
          <a:extLst>
            <a:ext uri="{FF2B5EF4-FFF2-40B4-BE49-F238E27FC236}">
              <a16:creationId xmlns:a16="http://schemas.microsoft.com/office/drawing/2014/main" id="{E984814F-212A-47C5-B0B1-582B5442791D}"/>
            </a:ext>
          </a:extLst>
        </xdr:cNvPr>
        <xdr:cNvSpPr/>
      </xdr:nvSpPr>
      <xdr:spPr>
        <a:xfrm>
          <a:off x="1365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110490</xdr:rowOff>
    </xdr:from>
    <xdr:to>
      <xdr:col>76</xdr:col>
      <xdr:colOff>114300</xdr:colOff>
      <xdr:row>38</xdr:row>
      <xdr:rowOff>151312</xdr:rowOff>
    </xdr:to>
    <xdr:cxnSp macro="">
      <xdr:nvCxnSpPr>
        <xdr:cNvPr id="444" name="直線コネクタ 443">
          <a:extLst>
            <a:ext uri="{FF2B5EF4-FFF2-40B4-BE49-F238E27FC236}">
              <a16:creationId xmlns:a16="http://schemas.microsoft.com/office/drawing/2014/main" id="{14C009D9-AD9B-41E1-8456-1F5EE16166D5}"/>
            </a:ext>
          </a:extLst>
        </xdr:cNvPr>
        <xdr:cNvCxnSpPr/>
      </xdr:nvCxnSpPr>
      <xdr:spPr>
        <a:xfrm>
          <a:off x="13703300" y="662559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46627</xdr:rowOff>
    </xdr:from>
    <xdr:to>
      <xdr:col>67</xdr:col>
      <xdr:colOff>101600</xdr:colOff>
      <xdr:row>38</xdr:row>
      <xdr:rowOff>148227</xdr:rowOff>
    </xdr:to>
    <xdr:sp macro="" textlink="">
      <xdr:nvSpPr>
        <xdr:cNvPr id="445" name="楕円 444">
          <a:extLst>
            <a:ext uri="{FF2B5EF4-FFF2-40B4-BE49-F238E27FC236}">
              <a16:creationId xmlns:a16="http://schemas.microsoft.com/office/drawing/2014/main" id="{11D8B510-B752-41EE-86B5-B89F8ABCAB90}"/>
            </a:ext>
          </a:extLst>
        </xdr:cNvPr>
        <xdr:cNvSpPr/>
      </xdr:nvSpPr>
      <xdr:spPr>
        <a:xfrm>
          <a:off x="12763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97427</xdr:rowOff>
    </xdr:from>
    <xdr:to>
      <xdr:col>71</xdr:col>
      <xdr:colOff>177800</xdr:colOff>
      <xdr:row>38</xdr:row>
      <xdr:rowOff>110490</xdr:rowOff>
    </xdr:to>
    <xdr:cxnSp macro="">
      <xdr:nvCxnSpPr>
        <xdr:cNvPr id="446" name="直線コネクタ 445">
          <a:extLst>
            <a:ext uri="{FF2B5EF4-FFF2-40B4-BE49-F238E27FC236}">
              <a16:creationId xmlns:a16="http://schemas.microsoft.com/office/drawing/2014/main" id="{CF995CAA-8FFA-4D8C-9A8E-666315D023A4}"/>
            </a:ext>
          </a:extLst>
        </xdr:cNvPr>
        <xdr:cNvCxnSpPr/>
      </xdr:nvCxnSpPr>
      <xdr:spPr>
        <a:xfrm>
          <a:off x="12814300" y="661252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E7D8C1D4-68B3-4043-9F48-23CA6A2AFFC0}"/>
            </a:ext>
          </a:extLst>
        </xdr:cNvPr>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4CBE5F00-E402-4E67-BCB8-38003FB632E5}"/>
            </a:ext>
          </a:extLst>
        </xdr:cNvPr>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5D0A4F52-DEB4-4A73-9CB0-7CF8945B6749}"/>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7274B71C-56CF-44CD-8A64-8CC459F3B055}"/>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60977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8E959DF1-415F-4136-8211-6DB25C26F9B3}"/>
            </a:ext>
          </a:extLst>
        </xdr:cNvPr>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FF2544E2-D23F-4ED6-9B21-E5F0A02BF0EE}"/>
            </a:ext>
          </a:extLst>
        </xdr:cNvPr>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152417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2DDF5E83-F06E-4622-9534-C8A71B7867E9}"/>
            </a:ext>
          </a:extLst>
        </xdr:cNvPr>
        <xdr:cNvSpPr txBox="1"/>
      </xdr:nvSpPr>
      <xdr:spPr>
        <a:xfrm>
          <a:off x="13500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139354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B1372179-6942-4DB6-B01C-0243B92D980F}"/>
            </a:ext>
          </a:extLst>
        </xdr:cNvPr>
        <xdr:cNvSpPr txBox="1"/>
      </xdr:nvSpPr>
      <xdr:spPr>
        <a:xfrm>
          <a:off x="12611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5E7FA534-DC17-45CE-B808-58E5C6BF553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CB32C4DB-9D56-4ECC-8CA6-4412A395552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3BCD2C8D-EFF0-4214-9605-D6FAE2AEE02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DA9A446B-3134-4D16-9DD2-565C3C75916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C7C1DCC6-F608-4CD9-AB65-ABC588C2760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60051579-9BD8-416E-9555-1157DBDF38E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710CD71-A3A9-4710-AD17-0E734E7493D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700F23FE-95D0-4D0A-881F-2FFEEE50FCC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EAB93FB1-77D7-4ED2-83BC-1BE7ADFB818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B62D624-54C4-4FC4-837A-A12AABD4742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18CB5DD4-8CCF-43D7-BD6F-3AF2EE81196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9598F9CF-97EF-4B73-ADEA-5F94E45DEDD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EC60144B-A452-4381-9F98-848C376D310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436AD57D-6426-4738-8BB3-772AFA9FEAD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BA8597CD-D610-4DB3-9925-818E7A6901B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57DFE2F5-ED57-47AD-8B09-79F6D9F5109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2CA551EE-4152-4919-B6FD-CE3A1813F3D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12C07C0-3251-4B58-8164-A09C673867B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9601B237-6E7B-43A3-A647-B1B1049394F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67B81329-E510-4B03-A887-DC1B242DF9A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CC84858-96B1-4AFB-9A2C-8D440E48DB0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4FFAB261-3A03-4F77-A7FB-1252CC5BB0E6}"/>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F241E10F-74E8-4C19-9406-C44F5926A70C}"/>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E0CBFD72-6818-4C9A-940E-475F5F31A21C}"/>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3E669E53-EA20-4189-84C5-937E3F125ED1}"/>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a:extLst>
            <a:ext uri="{FF2B5EF4-FFF2-40B4-BE49-F238E27FC236}">
              <a16:creationId xmlns:a16="http://schemas.microsoft.com/office/drawing/2014/main" id="{D6583837-85A2-406F-AD68-B9EAA869174C}"/>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D44FC5F2-EDDA-4879-9166-1A4F80B3ABBB}"/>
            </a:ext>
          </a:extLst>
        </xdr:cNvPr>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a:extLst>
            <a:ext uri="{FF2B5EF4-FFF2-40B4-BE49-F238E27FC236}">
              <a16:creationId xmlns:a16="http://schemas.microsoft.com/office/drawing/2014/main" id="{E0A07F50-02D6-45FF-8A88-B32971E2C444}"/>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a:extLst>
            <a:ext uri="{FF2B5EF4-FFF2-40B4-BE49-F238E27FC236}">
              <a16:creationId xmlns:a16="http://schemas.microsoft.com/office/drawing/2014/main" id="{2028AEF9-31CB-4904-A10D-30476B23FA96}"/>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a:extLst>
            <a:ext uri="{FF2B5EF4-FFF2-40B4-BE49-F238E27FC236}">
              <a16:creationId xmlns:a16="http://schemas.microsoft.com/office/drawing/2014/main" id="{5D42466C-3101-4A19-AC8B-CFE199C107F9}"/>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a:extLst>
            <a:ext uri="{FF2B5EF4-FFF2-40B4-BE49-F238E27FC236}">
              <a16:creationId xmlns:a16="http://schemas.microsoft.com/office/drawing/2014/main" id="{76624553-6214-4533-A2FA-17A12338ACF8}"/>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a:extLst>
            <a:ext uri="{FF2B5EF4-FFF2-40B4-BE49-F238E27FC236}">
              <a16:creationId xmlns:a16="http://schemas.microsoft.com/office/drawing/2014/main" id="{FA60546A-839B-4060-B26F-7FCA9A08D4EA}"/>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CF40947-76F5-4887-A171-8C24D25D8D7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1B79A6B-31D5-4557-B13C-43DE018B8E8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54C2D1C-9DE3-4475-BB9B-3C0CC066BC6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A17469D-E367-45B2-B9B0-41F39D4A301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E53F243-D0BF-4854-A454-C753A2F392D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162560</xdr:rowOff>
    </xdr:from>
    <xdr:to>
      <xdr:col>116</xdr:col>
      <xdr:colOff>114300</xdr:colOff>
      <xdr:row>40</xdr:row>
      <xdr:rowOff>92710</xdr:rowOff>
    </xdr:to>
    <xdr:sp macro="" textlink="">
      <xdr:nvSpPr>
        <xdr:cNvPr id="492" name="楕円 491">
          <a:extLst>
            <a:ext uri="{FF2B5EF4-FFF2-40B4-BE49-F238E27FC236}">
              <a16:creationId xmlns:a16="http://schemas.microsoft.com/office/drawing/2014/main" id="{9593CE86-9EAF-4D9A-82F5-A23F14757218}"/>
            </a:ext>
          </a:extLst>
        </xdr:cNvPr>
        <xdr:cNvSpPr/>
      </xdr:nvSpPr>
      <xdr:spPr>
        <a:xfrm>
          <a:off x="22110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140987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9FED86E9-B3EF-4478-B5B5-99D9DA259731}"/>
            </a:ext>
          </a:extLst>
        </xdr:cNvPr>
        <xdr:cNvSpPr txBox="1"/>
      </xdr:nvSpPr>
      <xdr:spPr>
        <a:xfrm>
          <a:off x="22199600"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167132</xdr:rowOff>
    </xdr:from>
    <xdr:to>
      <xdr:col>112</xdr:col>
      <xdr:colOff>38100</xdr:colOff>
      <xdr:row>40</xdr:row>
      <xdr:rowOff>97282</xdr:rowOff>
    </xdr:to>
    <xdr:sp macro="" textlink="">
      <xdr:nvSpPr>
        <xdr:cNvPr id="494" name="楕円 493">
          <a:extLst>
            <a:ext uri="{FF2B5EF4-FFF2-40B4-BE49-F238E27FC236}">
              <a16:creationId xmlns:a16="http://schemas.microsoft.com/office/drawing/2014/main" id="{D2E50C0F-665C-4F99-BB30-F1CDC5EB0B8D}"/>
            </a:ext>
          </a:extLst>
        </xdr:cNvPr>
        <xdr:cNvSpPr/>
      </xdr:nvSpPr>
      <xdr:spPr>
        <a:xfrm>
          <a:off x="21272500" y="68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41910</xdr:rowOff>
    </xdr:from>
    <xdr:to>
      <xdr:col>116</xdr:col>
      <xdr:colOff>63500</xdr:colOff>
      <xdr:row>40</xdr:row>
      <xdr:rowOff>46482</xdr:rowOff>
    </xdr:to>
    <xdr:cxnSp macro="">
      <xdr:nvCxnSpPr>
        <xdr:cNvPr id="495" name="直線コネクタ 494">
          <a:extLst>
            <a:ext uri="{FF2B5EF4-FFF2-40B4-BE49-F238E27FC236}">
              <a16:creationId xmlns:a16="http://schemas.microsoft.com/office/drawing/2014/main" id="{DF362CE3-08C2-49E9-A51D-2BE6F9123B0B}"/>
            </a:ext>
          </a:extLst>
        </xdr:cNvPr>
        <xdr:cNvCxnSpPr/>
      </xdr:nvCxnSpPr>
      <xdr:spPr>
        <a:xfrm flipV="1">
          <a:off x="21323300" y="689991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169418</xdr:rowOff>
    </xdr:from>
    <xdr:to>
      <xdr:col>107</xdr:col>
      <xdr:colOff>101600</xdr:colOff>
      <xdr:row>40</xdr:row>
      <xdr:rowOff>99568</xdr:rowOff>
    </xdr:to>
    <xdr:sp macro="" textlink="">
      <xdr:nvSpPr>
        <xdr:cNvPr id="496" name="楕円 495">
          <a:extLst>
            <a:ext uri="{FF2B5EF4-FFF2-40B4-BE49-F238E27FC236}">
              <a16:creationId xmlns:a16="http://schemas.microsoft.com/office/drawing/2014/main" id="{3A4E7235-4AE4-45CE-8533-FEE56E9CB1E0}"/>
            </a:ext>
          </a:extLst>
        </xdr:cNvPr>
        <xdr:cNvSpPr/>
      </xdr:nvSpPr>
      <xdr:spPr>
        <a:xfrm>
          <a:off x="20383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46482</xdr:rowOff>
    </xdr:from>
    <xdr:to>
      <xdr:col>111</xdr:col>
      <xdr:colOff>177800</xdr:colOff>
      <xdr:row>40</xdr:row>
      <xdr:rowOff>48768</xdr:rowOff>
    </xdr:to>
    <xdr:cxnSp macro="">
      <xdr:nvCxnSpPr>
        <xdr:cNvPr id="497" name="直線コネクタ 496">
          <a:extLst>
            <a:ext uri="{FF2B5EF4-FFF2-40B4-BE49-F238E27FC236}">
              <a16:creationId xmlns:a16="http://schemas.microsoft.com/office/drawing/2014/main" id="{90BD01C3-98AC-4143-84C7-D203AC5320F1}"/>
            </a:ext>
          </a:extLst>
        </xdr:cNvPr>
        <xdr:cNvCxnSpPr/>
      </xdr:nvCxnSpPr>
      <xdr:spPr>
        <a:xfrm flipV="1">
          <a:off x="20434300" y="69044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xdr:rowOff>
    </xdr:from>
    <xdr:to>
      <xdr:col>102</xdr:col>
      <xdr:colOff>165100</xdr:colOff>
      <xdr:row>40</xdr:row>
      <xdr:rowOff>101854</xdr:rowOff>
    </xdr:to>
    <xdr:sp macro="" textlink="">
      <xdr:nvSpPr>
        <xdr:cNvPr id="498" name="楕円 497">
          <a:extLst>
            <a:ext uri="{FF2B5EF4-FFF2-40B4-BE49-F238E27FC236}">
              <a16:creationId xmlns:a16="http://schemas.microsoft.com/office/drawing/2014/main" id="{BFAB2EC2-F3C8-4EF5-93D4-F996BAD72C94}"/>
            </a:ext>
          </a:extLst>
        </xdr:cNvPr>
        <xdr:cNvSpPr/>
      </xdr:nvSpPr>
      <xdr:spPr>
        <a:xfrm>
          <a:off x="194945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48768</xdr:rowOff>
    </xdr:from>
    <xdr:to>
      <xdr:col>107</xdr:col>
      <xdr:colOff>50800</xdr:colOff>
      <xdr:row>40</xdr:row>
      <xdr:rowOff>51054</xdr:rowOff>
    </xdr:to>
    <xdr:cxnSp macro="">
      <xdr:nvCxnSpPr>
        <xdr:cNvPr id="499" name="直線コネクタ 498">
          <a:extLst>
            <a:ext uri="{FF2B5EF4-FFF2-40B4-BE49-F238E27FC236}">
              <a16:creationId xmlns:a16="http://schemas.microsoft.com/office/drawing/2014/main" id="{68F131BB-2E74-4F30-AAE7-29743CE4A083}"/>
            </a:ext>
          </a:extLst>
        </xdr:cNvPr>
        <xdr:cNvCxnSpPr/>
      </xdr:nvCxnSpPr>
      <xdr:spPr>
        <a:xfrm flipV="1">
          <a:off x="19545300" y="69067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xdr:rowOff>
    </xdr:from>
    <xdr:to>
      <xdr:col>98</xdr:col>
      <xdr:colOff>38100</xdr:colOff>
      <xdr:row>40</xdr:row>
      <xdr:rowOff>104140</xdr:rowOff>
    </xdr:to>
    <xdr:sp macro="" textlink="">
      <xdr:nvSpPr>
        <xdr:cNvPr id="500" name="楕円 499">
          <a:extLst>
            <a:ext uri="{FF2B5EF4-FFF2-40B4-BE49-F238E27FC236}">
              <a16:creationId xmlns:a16="http://schemas.microsoft.com/office/drawing/2014/main" id="{C766EFD8-34C5-4262-90EB-72E23E24BA96}"/>
            </a:ext>
          </a:extLst>
        </xdr:cNvPr>
        <xdr:cNvSpPr/>
      </xdr:nvSpPr>
      <xdr:spPr>
        <a:xfrm>
          <a:off x="18605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51054</xdr:rowOff>
    </xdr:from>
    <xdr:to>
      <xdr:col>102</xdr:col>
      <xdr:colOff>114300</xdr:colOff>
      <xdr:row>40</xdr:row>
      <xdr:rowOff>53340</xdr:rowOff>
    </xdr:to>
    <xdr:cxnSp macro="">
      <xdr:nvCxnSpPr>
        <xdr:cNvPr id="501" name="直線コネクタ 500">
          <a:extLst>
            <a:ext uri="{FF2B5EF4-FFF2-40B4-BE49-F238E27FC236}">
              <a16:creationId xmlns:a16="http://schemas.microsoft.com/office/drawing/2014/main" id="{28603EC6-2082-43C2-8770-B3AA8637C5B2}"/>
            </a:ext>
          </a:extLst>
        </xdr:cNvPr>
        <xdr:cNvCxnSpPr/>
      </xdr:nvCxnSpPr>
      <xdr:spPr>
        <a:xfrm flipV="1">
          <a:off x="18656300" y="69090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65647F19-5E41-4907-9189-5E87729DD688}"/>
            </a:ext>
          </a:extLst>
        </xdr:cNvPr>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ADE28116-A3BF-4A12-8799-63E50D58233C}"/>
            </a:ext>
          </a:extLst>
        </xdr:cNvPr>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A4BE4975-4E51-4ACC-B6F2-9BDB1282C71F}"/>
            </a:ext>
          </a:extLst>
        </xdr:cNvPr>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9997CF3B-1CA2-4FE5-A371-4F426BA7BCA6}"/>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88409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F95F3AFF-169B-404A-B84E-56063256CCB0}"/>
            </a:ext>
          </a:extLst>
        </xdr:cNvPr>
        <xdr:cNvSpPr txBox="1"/>
      </xdr:nvSpPr>
      <xdr:spPr>
        <a:xfrm>
          <a:off x="21075727"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B0160BEB-FC33-4A81-9318-8F91EB4B5EAA}"/>
            </a:ext>
          </a:extLst>
        </xdr:cNvPr>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92981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6843E2D5-E08A-48C9-B068-2C38F4EE390C}"/>
            </a:ext>
          </a:extLst>
        </xdr:cNvPr>
        <xdr:cNvSpPr txBox="1"/>
      </xdr:nvSpPr>
      <xdr:spPr>
        <a:xfrm>
          <a:off x="19310427" y="695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D49FB3C7-15A5-4DA2-9619-8F547B377D5B}"/>
            </a:ext>
          </a:extLst>
        </xdr:cNvPr>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DC6AAB2E-788D-4173-BBE9-F52AA3474B7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77FA0948-F114-44FA-80F7-B36EBD4E0AA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3E0A168C-17EB-4652-B98C-1F10C11E86A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EFE14F4D-CEDB-4562-B0EC-8BE919E79E6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C83C9313-0E97-4894-BBAD-E346162F235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FDEFE8BD-2049-478C-AE03-8023704DF5E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FEFB32D3-E6DB-47B7-BB9C-2751AF62A1B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123BFF82-BC60-41B8-BEF9-E5EDF3DDC05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45840C54-8A2D-454E-BE43-F41C361E41E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D7FB7890-F81B-482F-A4E6-0F1C35AC6CC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32E9B520-45F0-4D76-8E4A-D2AE922D943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23D92A19-4940-4445-9329-1D199365BF2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361A08B1-3AE3-4E9A-AA56-C8FD2C87AE5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D91B9F9E-C684-49E5-964C-00196D0EBC8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BDD9A0E-FB6C-4DD3-A94B-117A7165C6D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6EA09A7E-CA50-4BA7-84D2-0EE083BE0DA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B99B3ED5-9757-4086-8CB6-12E6725A1E4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D7E85626-C44B-4EC3-807B-8B97D50ADBB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3676EF1D-31D5-4E13-BAC8-51D3A97DCB4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3F1EFE34-C45A-433A-9D2E-3E375989A5D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5107CF9B-4882-4095-8173-B9274DAA1B6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8F4D9AF8-FE28-4EBE-B330-D8B9AE8B140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EDC44451-53F2-4E2B-9C64-F9276DE0F03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DDB2D87-A0F2-44E7-8C07-619686301F5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a:extLst>
            <a:ext uri="{FF2B5EF4-FFF2-40B4-BE49-F238E27FC236}">
              <a16:creationId xmlns:a16="http://schemas.microsoft.com/office/drawing/2014/main" id="{0E65F623-6159-46FC-A543-AC24C454B5C5}"/>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62B11F4A-34F3-4A2C-A06D-0AE198D9F10C}"/>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a:extLst>
            <a:ext uri="{FF2B5EF4-FFF2-40B4-BE49-F238E27FC236}">
              <a16:creationId xmlns:a16="http://schemas.microsoft.com/office/drawing/2014/main" id="{6F3A19B4-7D21-4F19-A25D-D3511694A607}"/>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71414FB2-1F55-48D2-86C6-594732BF56AE}"/>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a:extLst>
            <a:ext uri="{FF2B5EF4-FFF2-40B4-BE49-F238E27FC236}">
              <a16:creationId xmlns:a16="http://schemas.microsoft.com/office/drawing/2014/main" id="{F2F5398A-07DD-4681-A2CE-2220E7328BC7}"/>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1D152794-81CC-4CEE-B6A3-20353791C8D3}"/>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a:extLst>
            <a:ext uri="{FF2B5EF4-FFF2-40B4-BE49-F238E27FC236}">
              <a16:creationId xmlns:a16="http://schemas.microsoft.com/office/drawing/2014/main" id="{2CEE34DA-09A1-4197-849B-C4D3928F09B2}"/>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a:extLst>
            <a:ext uri="{FF2B5EF4-FFF2-40B4-BE49-F238E27FC236}">
              <a16:creationId xmlns:a16="http://schemas.microsoft.com/office/drawing/2014/main" id="{9FC4F567-A633-43B8-B18D-89EECDC69AF1}"/>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a:extLst>
            <a:ext uri="{FF2B5EF4-FFF2-40B4-BE49-F238E27FC236}">
              <a16:creationId xmlns:a16="http://schemas.microsoft.com/office/drawing/2014/main" id="{4F1C63A5-6FB9-4444-8EC1-0C738CF80F02}"/>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a:extLst>
            <a:ext uri="{FF2B5EF4-FFF2-40B4-BE49-F238E27FC236}">
              <a16:creationId xmlns:a16="http://schemas.microsoft.com/office/drawing/2014/main" id="{76A8A20B-35AB-457D-B146-30136B336D1B}"/>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a:extLst>
            <a:ext uri="{FF2B5EF4-FFF2-40B4-BE49-F238E27FC236}">
              <a16:creationId xmlns:a16="http://schemas.microsoft.com/office/drawing/2014/main" id="{8CE9B473-0BBE-4E80-901F-0748F92DF33D}"/>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090AC7B-BE50-4BA3-BE6C-584B0FF05E5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D9F0F24E-0392-41D1-B638-FB63E56EBAA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C6D1DC23-EEE1-481C-BB81-871FF274450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8B353DC-6C0A-4885-BF73-A2C67C2020B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40F9914E-A79E-41C6-9FAD-C1A8BA12710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50" name="楕円 549">
          <a:extLst>
            <a:ext uri="{FF2B5EF4-FFF2-40B4-BE49-F238E27FC236}">
              <a16:creationId xmlns:a16="http://schemas.microsoft.com/office/drawing/2014/main" id="{67DBDA30-5F7B-4FFF-A2B3-4E80C3D53570}"/>
            </a:ext>
          </a:extLst>
        </xdr:cNvPr>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10177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4E206ED1-5CD4-4BCC-B431-F0B53E5B7EB1}"/>
            </a:ext>
          </a:extLst>
        </xdr:cNvPr>
        <xdr:cNvSpPr txBox="1"/>
      </xdr:nvSpPr>
      <xdr:spPr>
        <a:xfrm>
          <a:off x="16357600"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130175</xdr:rowOff>
    </xdr:from>
    <xdr:to>
      <xdr:col>81</xdr:col>
      <xdr:colOff>101600</xdr:colOff>
      <xdr:row>60</xdr:row>
      <xdr:rowOff>60325</xdr:rowOff>
    </xdr:to>
    <xdr:sp macro="" textlink="">
      <xdr:nvSpPr>
        <xdr:cNvPr id="552" name="楕円 551">
          <a:extLst>
            <a:ext uri="{FF2B5EF4-FFF2-40B4-BE49-F238E27FC236}">
              <a16:creationId xmlns:a16="http://schemas.microsoft.com/office/drawing/2014/main" id="{C151C63B-4090-4248-B21B-E7565D4C89C1}"/>
            </a:ext>
          </a:extLst>
        </xdr:cNvPr>
        <xdr:cNvSpPr/>
      </xdr:nvSpPr>
      <xdr:spPr>
        <a:xfrm>
          <a:off x="15430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xdr:rowOff>
    </xdr:from>
    <xdr:to>
      <xdr:col>85</xdr:col>
      <xdr:colOff>127000</xdr:colOff>
      <xdr:row>60</xdr:row>
      <xdr:rowOff>38100</xdr:rowOff>
    </xdr:to>
    <xdr:cxnSp macro="">
      <xdr:nvCxnSpPr>
        <xdr:cNvPr id="553" name="直線コネクタ 552">
          <a:extLst>
            <a:ext uri="{FF2B5EF4-FFF2-40B4-BE49-F238E27FC236}">
              <a16:creationId xmlns:a16="http://schemas.microsoft.com/office/drawing/2014/main" id="{F4084F31-803E-4B1B-A4E7-0A36B52139F0}"/>
            </a:ext>
          </a:extLst>
        </xdr:cNvPr>
        <xdr:cNvCxnSpPr/>
      </xdr:nvCxnSpPr>
      <xdr:spPr>
        <a:xfrm>
          <a:off x="15481300" y="102965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128270</xdr:rowOff>
    </xdr:from>
    <xdr:to>
      <xdr:col>76</xdr:col>
      <xdr:colOff>165100</xdr:colOff>
      <xdr:row>60</xdr:row>
      <xdr:rowOff>58420</xdr:rowOff>
    </xdr:to>
    <xdr:sp macro="" textlink="">
      <xdr:nvSpPr>
        <xdr:cNvPr id="554" name="楕円 553">
          <a:extLst>
            <a:ext uri="{FF2B5EF4-FFF2-40B4-BE49-F238E27FC236}">
              <a16:creationId xmlns:a16="http://schemas.microsoft.com/office/drawing/2014/main" id="{FD867AFE-FC53-4CE5-8D64-ADE663B0958D}"/>
            </a:ext>
          </a:extLst>
        </xdr:cNvPr>
        <xdr:cNvSpPr/>
      </xdr:nvSpPr>
      <xdr:spPr>
        <a:xfrm>
          <a:off x="14541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xdr:rowOff>
    </xdr:from>
    <xdr:to>
      <xdr:col>81</xdr:col>
      <xdr:colOff>50800</xdr:colOff>
      <xdr:row>60</xdr:row>
      <xdr:rowOff>9525</xdr:rowOff>
    </xdr:to>
    <xdr:cxnSp macro="">
      <xdr:nvCxnSpPr>
        <xdr:cNvPr id="555" name="直線コネクタ 554">
          <a:extLst>
            <a:ext uri="{FF2B5EF4-FFF2-40B4-BE49-F238E27FC236}">
              <a16:creationId xmlns:a16="http://schemas.microsoft.com/office/drawing/2014/main" id="{43BDAB1E-182E-4589-AACB-1CE2D1961950}"/>
            </a:ext>
          </a:extLst>
        </xdr:cNvPr>
        <xdr:cNvCxnSpPr/>
      </xdr:nvCxnSpPr>
      <xdr:spPr>
        <a:xfrm>
          <a:off x="14592300" y="102946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116840</xdr:rowOff>
    </xdr:from>
    <xdr:to>
      <xdr:col>72</xdr:col>
      <xdr:colOff>38100</xdr:colOff>
      <xdr:row>60</xdr:row>
      <xdr:rowOff>46990</xdr:rowOff>
    </xdr:to>
    <xdr:sp macro="" textlink="">
      <xdr:nvSpPr>
        <xdr:cNvPr id="556" name="楕円 555">
          <a:extLst>
            <a:ext uri="{FF2B5EF4-FFF2-40B4-BE49-F238E27FC236}">
              <a16:creationId xmlns:a16="http://schemas.microsoft.com/office/drawing/2014/main" id="{7DB1EF7C-B00F-45C4-BEF4-4EA54131A279}"/>
            </a:ext>
          </a:extLst>
        </xdr:cNvPr>
        <xdr:cNvSpPr/>
      </xdr:nvSpPr>
      <xdr:spPr>
        <a:xfrm>
          <a:off x="13652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167640</xdr:rowOff>
    </xdr:from>
    <xdr:to>
      <xdr:col>76</xdr:col>
      <xdr:colOff>114300</xdr:colOff>
      <xdr:row>60</xdr:row>
      <xdr:rowOff>7620</xdr:rowOff>
    </xdr:to>
    <xdr:cxnSp macro="">
      <xdr:nvCxnSpPr>
        <xdr:cNvPr id="557" name="直線コネクタ 556">
          <a:extLst>
            <a:ext uri="{FF2B5EF4-FFF2-40B4-BE49-F238E27FC236}">
              <a16:creationId xmlns:a16="http://schemas.microsoft.com/office/drawing/2014/main" id="{D047AA0D-B452-44D1-ACCD-CC1E7042ADAA}"/>
            </a:ext>
          </a:extLst>
        </xdr:cNvPr>
        <xdr:cNvCxnSpPr/>
      </xdr:nvCxnSpPr>
      <xdr:spPr>
        <a:xfrm>
          <a:off x="13703300" y="102831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73025</xdr:rowOff>
    </xdr:from>
    <xdr:to>
      <xdr:col>67</xdr:col>
      <xdr:colOff>101600</xdr:colOff>
      <xdr:row>60</xdr:row>
      <xdr:rowOff>3175</xdr:rowOff>
    </xdr:to>
    <xdr:sp macro="" textlink="">
      <xdr:nvSpPr>
        <xdr:cNvPr id="558" name="楕円 557">
          <a:extLst>
            <a:ext uri="{FF2B5EF4-FFF2-40B4-BE49-F238E27FC236}">
              <a16:creationId xmlns:a16="http://schemas.microsoft.com/office/drawing/2014/main" id="{B5B79636-7AAA-4DEB-A08B-D850B2BE26A8}"/>
            </a:ext>
          </a:extLst>
        </xdr:cNvPr>
        <xdr:cNvSpPr/>
      </xdr:nvSpPr>
      <xdr:spPr>
        <a:xfrm>
          <a:off x="12763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123825</xdr:rowOff>
    </xdr:from>
    <xdr:to>
      <xdr:col>71</xdr:col>
      <xdr:colOff>177800</xdr:colOff>
      <xdr:row>59</xdr:row>
      <xdr:rowOff>167640</xdr:rowOff>
    </xdr:to>
    <xdr:cxnSp macro="">
      <xdr:nvCxnSpPr>
        <xdr:cNvPr id="559" name="直線コネクタ 558">
          <a:extLst>
            <a:ext uri="{FF2B5EF4-FFF2-40B4-BE49-F238E27FC236}">
              <a16:creationId xmlns:a16="http://schemas.microsoft.com/office/drawing/2014/main" id="{57E31F2F-C716-47D0-AE9E-2032F5CCA8A4}"/>
            </a:ext>
          </a:extLst>
        </xdr:cNvPr>
        <xdr:cNvCxnSpPr/>
      </xdr:nvCxnSpPr>
      <xdr:spPr>
        <a:xfrm>
          <a:off x="12814300" y="102393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60" name="n_1aveValue【学校施設】&#10;有形固定資産減価償却率">
          <a:extLst>
            <a:ext uri="{FF2B5EF4-FFF2-40B4-BE49-F238E27FC236}">
              <a16:creationId xmlns:a16="http://schemas.microsoft.com/office/drawing/2014/main" id="{0138ABF2-885D-47C2-9683-944F3833E119}"/>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61" name="n_2aveValue【学校施設】&#10;有形固定資産減価償却率">
          <a:extLst>
            <a:ext uri="{FF2B5EF4-FFF2-40B4-BE49-F238E27FC236}">
              <a16:creationId xmlns:a16="http://schemas.microsoft.com/office/drawing/2014/main" id="{8A99769B-479E-4AA2-9511-5F2E957E925A}"/>
            </a:ext>
          </a:extLst>
        </xdr:cNvPr>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62" name="n_3aveValue【学校施設】&#10;有形固定資産減価償却率">
          <a:extLst>
            <a:ext uri="{FF2B5EF4-FFF2-40B4-BE49-F238E27FC236}">
              <a16:creationId xmlns:a16="http://schemas.microsoft.com/office/drawing/2014/main" id="{7CA41905-415C-46D4-A944-44B110A2D78F}"/>
            </a:ext>
          </a:extLst>
        </xdr:cNvPr>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563" name="n_4aveValue【学校施設】&#10;有形固定資産減価償却率">
          <a:extLst>
            <a:ext uri="{FF2B5EF4-FFF2-40B4-BE49-F238E27FC236}">
              <a16:creationId xmlns:a16="http://schemas.microsoft.com/office/drawing/2014/main" id="{A5FA3057-8A43-43F8-9BA3-9363C0705CC8}"/>
            </a:ext>
          </a:extLst>
        </xdr:cNvPr>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76852</xdr:rowOff>
    </xdr:from>
    <xdr:ext cx="405111" cy="259045"/>
    <xdr:sp macro="" textlink="">
      <xdr:nvSpPr>
        <xdr:cNvPr id="564" name="n_1mainValue【学校施設】&#10;有形固定資産減価償却率">
          <a:extLst>
            <a:ext uri="{FF2B5EF4-FFF2-40B4-BE49-F238E27FC236}">
              <a16:creationId xmlns:a16="http://schemas.microsoft.com/office/drawing/2014/main" id="{15C37DB5-974A-4178-8E22-6DFEBBC5E5F7}"/>
            </a:ext>
          </a:extLst>
        </xdr:cNvPr>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74947</xdr:rowOff>
    </xdr:from>
    <xdr:ext cx="405111" cy="259045"/>
    <xdr:sp macro="" textlink="">
      <xdr:nvSpPr>
        <xdr:cNvPr id="565" name="n_2mainValue【学校施設】&#10;有形固定資産減価償却率">
          <a:extLst>
            <a:ext uri="{FF2B5EF4-FFF2-40B4-BE49-F238E27FC236}">
              <a16:creationId xmlns:a16="http://schemas.microsoft.com/office/drawing/2014/main" id="{8B0170D6-00F6-480C-AA03-1F5782C8DF45}"/>
            </a:ext>
          </a:extLst>
        </xdr:cNvPr>
        <xdr:cNvSpPr txBox="1"/>
      </xdr:nvSpPr>
      <xdr:spPr>
        <a:xfrm>
          <a:off x="14389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63517</xdr:rowOff>
    </xdr:from>
    <xdr:ext cx="405111" cy="259045"/>
    <xdr:sp macro="" textlink="">
      <xdr:nvSpPr>
        <xdr:cNvPr id="566" name="n_3mainValue【学校施設】&#10;有形固定資産減価償却率">
          <a:extLst>
            <a:ext uri="{FF2B5EF4-FFF2-40B4-BE49-F238E27FC236}">
              <a16:creationId xmlns:a16="http://schemas.microsoft.com/office/drawing/2014/main" id="{FA3EF9C5-0F2C-4FDE-A4CC-40E4ED38539F}"/>
            </a:ext>
          </a:extLst>
        </xdr:cNvPr>
        <xdr:cNvSpPr txBox="1"/>
      </xdr:nvSpPr>
      <xdr:spPr>
        <a:xfrm>
          <a:off x="13500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567" name="n_4mainValue【学校施設】&#10;有形固定資産減価償却率">
          <a:extLst>
            <a:ext uri="{FF2B5EF4-FFF2-40B4-BE49-F238E27FC236}">
              <a16:creationId xmlns:a16="http://schemas.microsoft.com/office/drawing/2014/main" id="{3EF36B95-B6B5-48BB-A4A1-DB375F72FDBF}"/>
            </a:ext>
          </a:extLst>
        </xdr:cNvPr>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90B9A7E8-489D-4BBD-B4B9-13D494A2DE2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A866E8DE-62B9-461E-A96D-AF68E3272AC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60072FE1-AF7B-48CE-B388-8B1101768F9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1C626F90-0454-4DAF-BF5B-896BE245234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8B0CDFB-B011-4155-B5F8-EF0BB50147B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6190BCFC-AC35-423F-806A-1C28FCE7BEC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2FEE5AA9-F786-4262-867B-0A64E943F40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FAE0A197-3479-495D-95EE-E80776B30C7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D05BACBC-C841-4E86-9022-B1D1800B9FD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8272FD8-08A4-4137-BF6C-98CC25C2B1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CB4CA222-F88F-423D-885C-C3136E164F7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5D794928-66A6-4401-A199-D2C476B9D84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1909EC7-4342-47D6-AB8D-D79872A8751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42E76BF9-7460-4B29-A6C8-00A82278776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1E8C1FA7-E41E-45F9-803A-8DAE5A6E934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8AC53964-AEAD-404B-96C5-C38E1F1873D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3D2AD15E-6BB0-4EBE-A491-31060594644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F83759A3-75E8-4EEF-AD09-A6B859CDE7B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88308AED-26E2-46E8-8D94-5A37131FDEF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9881C5BA-42CC-4D63-BE92-72534B77082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99D4B5BC-713F-4E1C-A201-282DDBBDFD1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A1CACC82-F4FA-4D65-B2F3-C94559E73B3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a:extLst>
            <a:ext uri="{FF2B5EF4-FFF2-40B4-BE49-F238E27FC236}">
              <a16:creationId xmlns:a16="http://schemas.microsoft.com/office/drawing/2014/main" id="{7263FD17-35A4-48A7-AF58-36DA8D83A893}"/>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a:extLst>
            <a:ext uri="{FF2B5EF4-FFF2-40B4-BE49-F238E27FC236}">
              <a16:creationId xmlns:a16="http://schemas.microsoft.com/office/drawing/2014/main" id="{354DE8C7-1DF1-4F9E-B92F-DB9D75273419}"/>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a:extLst>
            <a:ext uri="{FF2B5EF4-FFF2-40B4-BE49-F238E27FC236}">
              <a16:creationId xmlns:a16="http://schemas.microsoft.com/office/drawing/2014/main" id="{96BDEAED-7CD8-4884-B579-5FA9A0358D84}"/>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a:extLst>
            <a:ext uri="{FF2B5EF4-FFF2-40B4-BE49-F238E27FC236}">
              <a16:creationId xmlns:a16="http://schemas.microsoft.com/office/drawing/2014/main" id="{A086C4D0-6FC4-4D35-BDA0-4BAF6FF7CC0D}"/>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a:extLst>
            <a:ext uri="{FF2B5EF4-FFF2-40B4-BE49-F238E27FC236}">
              <a16:creationId xmlns:a16="http://schemas.microsoft.com/office/drawing/2014/main" id="{E19D0DA2-1C3D-40EB-9DB7-D88C46A14E96}"/>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95" name="【学校施設】&#10;一人当たり面積平均値テキスト">
          <a:extLst>
            <a:ext uri="{FF2B5EF4-FFF2-40B4-BE49-F238E27FC236}">
              <a16:creationId xmlns:a16="http://schemas.microsoft.com/office/drawing/2014/main" id="{27A79AF8-529D-4D3D-8360-B70943ADA1BC}"/>
            </a:ext>
          </a:extLst>
        </xdr:cNvPr>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a:extLst>
            <a:ext uri="{FF2B5EF4-FFF2-40B4-BE49-F238E27FC236}">
              <a16:creationId xmlns:a16="http://schemas.microsoft.com/office/drawing/2014/main" id="{82759053-8000-4959-A285-BCB37ABD49D8}"/>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a:extLst>
            <a:ext uri="{FF2B5EF4-FFF2-40B4-BE49-F238E27FC236}">
              <a16:creationId xmlns:a16="http://schemas.microsoft.com/office/drawing/2014/main" id="{CD2827E6-078C-4F5D-8FCF-012EBC7AC886}"/>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a:extLst>
            <a:ext uri="{FF2B5EF4-FFF2-40B4-BE49-F238E27FC236}">
              <a16:creationId xmlns:a16="http://schemas.microsoft.com/office/drawing/2014/main" id="{0B003F27-2A0D-4DFF-A3C2-0681C01DC998}"/>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a:extLst>
            <a:ext uri="{FF2B5EF4-FFF2-40B4-BE49-F238E27FC236}">
              <a16:creationId xmlns:a16="http://schemas.microsoft.com/office/drawing/2014/main" id="{3E1F5588-CEBF-4852-BC01-FBFF6DD6D0BA}"/>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a:extLst>
            <a:ext uri="{FF2B5EF4-FFF2-40B4-BE49-F238E27FC236}">
              <a16:creationId xmlns:a16="http://schemas.microsoft.com/office/drawing/2014/main" id="{8F59C42E-105B-4B35-9947-1B85B710E59A}"/>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977FCD8-4677-4118-9147-5CBC46D8AB2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8485123-5CE8-4BA1-873A-FE9CE2BE1E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24754EF-ACFC-4226-B887-BC3A183A44F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4FD303B-CAE4-4021-ADFE-6DFCC4814D7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D5A44AD-F201-4491-A07E-F036F96FF1E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96875</xdr:rowOff>
    </xdr:from>
    <xdr:to>
      <xdr:col>116</xdr:col>
      <xdr:colOff>114300</xdr:colOff>
      <xdr:row>62</xdr:row>
      <xdr:rowOff>27025</xdr:rowOff>
    </xdr:to>
    <xdr:sp macro="" textlink="">
      <xdr:nvSpPr>
        <xdr:cNvPr id="606" name="楕円 605">
          <a:extLst>
            <a:ext uri="{FF2B5EF4-FFF2-40B4-BE49-F238E27FC236}">
              <a16:creationId xmlns:a16="http://schemas.microsoft.com/office/drawing/2014/main" id="{06DA0FCE-AD12-4CE4-90BF-AAAA17BE8533}"/>
            </a:ext>
          </a:extLst>
        </xdr:cNvPr>
        <xdr:cNvSpPr/>
      </xdr:nvSpPr>
      <xdr:spPr>
        <a:xfrm>
          <a:off x="22110700" y="105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119752</xdr:rowOff>
    </xdr:from>
    <xdr:ext cx="469744" cy="259045"/>
    <xdr:sp macro="" textlink="">
      <xdr:nvSpPr>
        <xdr:cNvPr id="607" name="【学校施設】&#10;一人当たり面積該当値テキスト">
          <a:extLst>
            <a:ext uri="{FF2B5EF4-FFF2-40B4-BE49-F238E27FC236}">
              <a16:creationId xmlns:a16="http://schemas.microsoft.com/office/drawing/2014/main" id="{D3718444-B16F-40F5-9826-F30605A3C1F9}"/>
            </a:ext>
          </a:extLst>
        </xdr:cNvPr>
        <xdr:cNvSpPr txBox="1"/>
      </xdr:nvSpPr>
      <xdr:spPr>
        <a:xfrm>
          <a:off x="22199600" y="1040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104191</xdr:rowOff>
    </xdr:from>
    <xdr:to>
      <xdr:col>112</xdr:col>
      <xdr:colOff>38100</xdr:colOff>
      <xdr:row>62</xdr:row>
      <xdr:rowOff>34341</xdr:rowOff>
    </xdr:to>
    <xdr:sp macro="" textlink="">
      <xdr:nvSpPr>
        <xdr:cNvPr id="608" name="楕円 607">
          <a:extLst>
            <a:ext uri="{FF2B5EF4-FFF2-40B4-BE49-F238E27FC236}">
              <a16:creationId xmlns:a16="http://schemas.microsoft.com/office/drawing/2014/main" id="{9C16EAA6-F8A9-43ED-9B55-2D1A8738B3CD}"/>
            </a:ext>
          </a:extLst>
        </xdr:cNvPr>
        <xdr:cNvSpPr/>
      </xdr:nvSpPr>
      <xdr:spPr>
        <a:xfrm>
          <a:off x="21272500" y="1056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147675</xdr:rowOff>
    </xdr:from>
    <xdr:to>
      <xdr:col>116</xdr:col>
      <xdr:colOff>63500</xdr:colOff>
      <xdr:row>61</xdr:row>
      <xdr:rowOff>154991</xdr:rowOff>
    </xdr:to>
    <xdr:cxnSp macro="">
      <xdr:nvCxnSpPr>
        <xdr:cNvPr id="609" name="直線コネクタ 608">
          <a:extLst>
            <a:ext uri="{FF2B5EF4-FFF2-40B4-BE49-F238E27FC236}">
              <a16:creationId xmlns:a16="http://schemas.microsoft.com/office/drawing/2014/main" id="{A95ECD1F-F5AE-42FD-A402-64C3A9B30FF8}"/>
            </a:ext>
          </a:extLst>
        </xdr:cNvPr>
        <xdr:cNvCxnSpPr/>
      </xdr:nvCxnSpPr>
      <xdr:spPr>
        <a:xfrm flipV="1">
          <a:off x="21323300" y="10606125"/>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113335</xdr:rowOff>
    </xdr:from>
    <xdr:to>
      <xdr:col>107</xdr:col>
      <xdr:colOff>101600</xdr:colOff>
      <xdr:row>62</xdr:row>
      <xdr:rowOff>43485</xdr:rowOff>
    </xdr:to>
    <xdr:sp macro="" textlink="">
      <xdr:nvSpPr>
        <xdr:cNvPr id="610" name="楕円 609">
          <a:extLst>
            <a:ext uri="{FF2B5EF4-FFF2-40B4-BE49-F238E27FC236}">
              <a16:creationId xmlns:a16="http://schemas.microsoft.com/office/drawing/2014/main" id="{01A4BFCD-4A33-4CB1-9BE2-1B0999F1141E}"/>
            </a:ext>
          </a:extLst>
        </xdr:cNvPr>
        <xdr:cNvSpPr/>
      </xdr:nvSpPr>
      <xdr:spPr>
        <a:xfrm>
          <a:off x="20383500" y="105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154991</xdr:rowOff>
    </xdr:from>
    <xdr:to>
      <xdr:col>111</xdr:col>
      <xdr:colOff>177800</xdr:colOff>
      <xdr:row>61</xdr:row>
      <xdr:rowOff>164135</xdr:rowOff>
    </xdr:to>
    <xdr:cxnSp macro="">
      <xdr:nvCxnSpPr>
        <xdr:cNvPr id="611" name="直線コネクタ 610">
          <a:extLst>
            <a:ext uri="{FF2B5EF4-FFF2-40B4-BE49-F238E27FC236}">
              <a16:creationId xmlns:a16="http://schemas.microsoft.com/office/drawing/2014/main" id="{E4F37A86-C396-4E9D-A5E4-B68DD134C2D3}"/>
            </a:ext>
          </a:extLst>
        </xdr:cNvPr>
        <xdr:cNvCxnSpPr/>
      </xdr:nvCxnSpPr>
      <xdr:spPr>
        <a:xfrm flipV="1">
          <a:off x="20434300" y="1061344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117907</xdr:rowOff>
    </xdr:from>
    <xdr:to>
      <xdr:col>102</xdr:col>
      <xdr:colOff>165100</xdr:colOff>
      <xdr:row>62</xdr:row>
      <xdr:rowOff>48057</xdr:rowOff>
    </xdr:to>
    <xdr:sp macro="" textlink="">
      <xdr:nvSpPr>
        <xdr:cNvPr id="612" name="楕円 611">
          <a:extLst>
            <a:ext uri="{FF2B5EF4-FFF2-40B4-BE49-F238E27FC236}">
              <a16:creationId xmlns:a16="http://schemas.microsoft.com/office/drawing/2014/main" id="{C4A061CD-F000-499B-9CBE-992365F9F6DF}"/>
            </a:ext>
          </a:extLst>
        </xdr:cNvPr>
        <xdr:cNvSpPr/>
      </xdr:nvSpPr>
      <xdr:spPr>
        <a:xfrm>
          <a:off x="19494500" y="105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164135</xdr:rowOff>
    </xdr:from>
    <xdr:to>
      <xdr:col>107</xdr:col>
      <xdr:colOff>50800</xdr:colOff>
      <xdr:row>61</xdr:row>
      <xdr:rowOff>168707</xdr:rowOff>
    </xdr:to>
    <xdr:cxnSp macro="">
      <xdr:nvCxnSpPr>
        <xdr:cNvPr id="613" name="直線コネクタ 612">
          <a:extLst>
            <a:ext uri="{FF2B5EF4-FFF2-40B4-BE49-F238E27FC236}">
              <a16:creationId xmlns:a16="http://schemas.microsoft.com/office/drawing/2014/main" id="{141A69EF-5C7E-4C6D-8A5A-5B9A15B12B10}"/>
            </a:ext>
          </a:extLst>
        </xdr:cNvPr>
        <xdr:cNvCxnSpPr/>
      </xdr:nvCxnSpPr>
      <xdr:spPr>
        <a:xfrm flipV="1">
          <a:off x="19545300" y="1062258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123851</xdr:rowOff>
    </xdr:from>
    <xdr:to>
      <xdr:col>98</xdr:col>
      <xdr:colOff>38100</xdr:colOff>
      <xdr:row>62</xdr:row>
      <xdr:rowOff>54001</xdr:rowOff>
    </xdr:to>
    <xdr:sp macro="" textlink="">
      <xdr:nvSpPr>
        <xdr:cNvPr id="614" name="楕円 613">
          <a:extLst>
            <a:ext uri="{FF2B5EF4-FFF2-40B4-BE49-F238E27FC236}">
              <a16:creationId xmlns:a16="http://schemas.microsoft.com/office/drawing/2014/main" id="{7542077C-EBA8-43A9-B57A-1A54369B9E7A}"/>
            </a:ext>
          </a:extLst>
        </xdr:cNvPr>
        <xdr:cNvSpPr/>
      </xdr:nvSpPr>
      <xdr:spPr>
        <a:xfrm>
          <a:off x="18605500" y="1058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168707</xdr:rowOff>
    </xdr:from>
    <xdr:to>
      <xdr:col>102</xdr:col>
      <xdr:colOff>114300</xdr:colOff>
      <xdr:row>62</xdr:row>
      <xdr:rowOff>3201</xdr:rowOff>
    </xdr:to>
    <xdr:cxnSp macro="">
      <xdr:nvCxnSpPr>
        <xdr:cNvPr id="615" name="直線コネクタ 614">
          <a:extLst>
            <a:ext uri="{FF2B5EF4-FFF2-40B4-BE49-F238E27FC236}">
              <a16:creationId xmlns:a16="http://schemas.microsoft.com/office/drawing/2014/main" id="{95590B0C-9F98-454D-AA0C-EAC8AF1DA3EB}"/>
            </a:ext>
          </a:extLst>
        </xdr:cNvPr>
        <xdr:cNvCxnSpPr/>
      </xdr:nvCxnSpPr>
      <xdr:spPr>
        <a:xfrm flipV="1">
          <a:off x="18656300" y="1062715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616" name="n_1aveValue【学校施設】&#10;一人当たり面積">
          <a:extLst>
            <a:ext uri="{FF2B5EF4-FFF2-40B4-BE49-F238E27FC236}">
              <a16:creationId xmlns:a16="http://schemas.microsoft.com/office/drawing/2014/main" id="{2D394BFA-7881-4DDF-879C-94AB657298E4}"/>
            </a:ext>
          </a:extLst>
        </xdr:cNvPr>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617" name="n_2aveValue【学校施設】&#10;一人当たり面積">
          <a:extLst>
            <a:ext uri="{FF2B5EF4-FFF2-40B4-BE49-F238E27FC236}">
              <a16:creationId xmlns:a16="http://schemas.microsoft.com/office/drawing/2014/main" id="{AB8AF04D-F345-46FA-9266-39C2F4E639ED}"/>
            </a:ext>
          </a:extLst>
        </xdr:cNvPr>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618" name="n_3aveValue【学校施設】&#10;一人当たり面積">
          <a:extLst>
            <a:ext uri="{FF2B5EF4-FFF2-40B4-BE49-F238E27FC236}">
              <a16:creationId xmlns:a16="http://schemas.microsoft.com/office/drawing/2014/main" id="{DC307AED-CC7C-4441-A7A9-C82252BB1AA3}"/>
            </a:ext>
          </a:extLst>
        </xdr:cNvPr>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619" name="n_4aveValue【学校施設】&#10;一人当たり面積">
          <a:extLst>
            <a:ext uri="{FF2B5EF4-FFF2-40B4-BE49-F238E27FC236}">
              <a16:creationId xmlns:a16="http://schemas.microsoft.com/office/drawing/2014/main" id="{2678F294-1E77-4AEF-87A1-D93022A2C6A9}"/>
            </a:ext>
          </a:extLst>
        </xdr:cNvPr>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50868</xdr:rowOff>
    </xdr:from>
    <xdr:ext cx="469744" cy="259045"/>
    <xdr:sp macro="" textlink="">
      <xdr:nvSpPr>
        <xdr:cNvPr id="620" name="n_1mainValue【学校施設】&#10;一人当たり面積">
          <a:extLst>
            <a:ext uri="{FF2B5EF4-FFF2-40B4-BE49-F238E27FC236}">
              <a16:creationId xmlns:a16="http://schemas.microsoft.com/office/drawing/2014/main" id="{95BD0E72-5085-4E0F-8D22-BF0C28F3A1D6}"/>
            </a:ext>
          </a:extLst>
        </xdr:cNvPr>
        <xdr:cNvSpPr txBox="1"/>
      </xdr:nvSpPr>
      <xdr:spPr>
        <a:xfrm>
          <a:off x="21075727" y="1033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60012</xdr:rowOff>
    </xdr:from>
    <xdr:ext cx="469744" cy="259045"/>
    <xdr:sp macro="" textlink="">
      <xdr:nvSpPr>
        <xdr:cNvPr id="621" name="n_2mainValue【学校施設】&#10;一人当たり面積">
          <a:extLst>
            <a:ext uri="{FF2B5EF4-FFF2-40B4-BE49-F238E27FC236}">
              <a16:creationId xmlns:a16="http://schemas.microsoft.com/office/drawing/2014/main" id="{D87ADED5-7E65-4E0E-96B6-81027D00BF32}"/>
            </a:ext>
          </a:extLst>
        </xdr:cNvPr>
        <xdr:cNvSpPr txBox="1"/>
      </xdr:nvSpPr>
      <xdr:spPr>
        <a:xfrm>
          <a:off x="20199427" y="1034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64584</xdr:rowOff>
    </xdr:from>
    <xdr:ext cx="469744" cy="259045"/>
    <xdr:sp macro="" textlink="">
      <xdr:nvSpPr>
        <xdr:cNvPr id="622" name="n_3mainValue【学校施設】&#10;一人当たり面積">
          <a:extLst>
            <a:ext uri="{FF2B5EF4-FFF2-40B4-BE49-F238E27FC236}">
              <a16:creationId xmlns:a16="http://schemas.microsoft.com/office/drawing/2014/main" id="{BC677D4B-C74A-4315-A3E7-F5A5C959F06D}"/>
            </a:ext>
          </a:extLst>
        </xdr:cNvPr>
        <xdr:cNvSpPr txBox="1"/>
      </xdr:nvSpPr>
      <xdr:spPr>
        <a:xfrm>
          <a:off x="19310427" y="103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70528</xdr:rowOff>
    </xdr:from>
    <xdr:ext cx="469744" cy="259045"/>
    <xdr:sp macro="" textlink="">
      <xdr:nvSpPr>
        <xdr:cNvPr id="623" name="n_4mainValue【学校施設】&#10;一人当たり面積">
          <a:extLst>
            <a:ext uri="{FF2B5EF4-FFF2-40B4-BE49-F238E27FC236}">
              <a16:creationId xmlns:a16="http://schemas.microsoft.com/office/drawing/2014/main" id="{8840E9EB-ECCE-49F6-995D-B8A35CB7BBCB}"/>
            </a:ext>
          </a:extLst>
        </xdr:cNvPr>
        <xdr:cNvSpPr txBox="1"/>
      </xdr:nvSpPr>
      <xdr:spPr>
        <a:xfrm>
          <a:off x="18421427" y="1035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754A69-5664-4355-B93C-E363245C5C7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CB4DEAA6-1B97-4A80-AB59-86C4EECEE31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5679B1F5-2189-4B3A-A509-C0F67900601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A1C11288-6989-4801-AA01-BAAB7CBA9AA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E4158495-AA87-4CDA-863A-3D2D942BAA8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91300250-BCB4-447B-B83F-EB9F69AB785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4AA1367E-B1A2-42E8-A46D-9C1476878B1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2A0645B0-0F07-4D26-8CD9-2DED53972F0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5BCC37C1-3F55-413E-AD6B-BEFFD6E12C1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E5556BC1-6323-460B-B063-37AB0FB77F8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FC5D2A60-45F6-4EBB-B30F-3EE7A81C29F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68EB61CD-830D-46DC-849F-ED1C80C4395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BA86CAE2-66F4-4624-A801-1BA57101466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7FAE49DF-C58A-417F-BC50-03C2D2FF49F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60CA6959-6BA3-4FDB-8749-98085122AD4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1EE65F9A-8B39-417C-98AD-E0FE9FB56B1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B44971A3-9E6F-422F-BECD-F2D3C93C71A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A928C168-459D-47B4-831E-BFCB817F7C9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82A9E11F-0EDC-4280-ADB6-CF84C607523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886AF677-8A07-4E9E-B3CB-DDFBC21036D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81EAC65C-B9FB-464B-A4B7-5D57BF0E135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4C7BD76C-EEF9-4A0F-9D57-7870F4BAC5C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2060617E-AB09-4798-BB8D-CB03147A1EF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65AB56B-D97B-4B0F-881D-BE747082773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1E0F31FA-7263-4CAE-A6B7-7A638BFBE58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200C4D40-6327-441B-A582-AC35F11F6D0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E914B11E-C9CD-4306-B2C9-55BDE5B7D9D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FF66D357-24D2-40D9-A4ED-53BDA7B9E34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DF857675-6287-4683-A472-AEC1B65310C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C1B5D449-9B39-4685-827E-E4A27991DB6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CAB7EE89-9E01-4342-AA0F-1439AFF61B5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1E2C7BE3-E01B-42D3-AF2F-FCE689D7C1E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046C9B30-7286-44EF-AAAE-743A7075901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E0D42664-FD5D-4C96-ACAF-88037C4D1BB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6B6B8C2F-AC2C-4D94-AE80-C90787DCDA3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738F3446-04A6-40C6-A14D-4DFE0C289E8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613D392A-0A56-4B72-8868-52F24930789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16788841-FEEA-40F4-BCA0-CEFDE99EC1D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86162D1C-7AB0-4C65-929D-33B8192385D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DE2347AC-C431-4F3D-84F9-6C4C3C74A44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772FF6AA-77D4-432A-A3BD-BEB039545A4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CD23A152-8387-4B00-B4C5-F6017C07CB34}"/>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C86905FD-6B19-4D85-8902-C2DCF3DFC7B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27582A4C-509B-4814-AC3B-76037C35BEB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68" name="【公民館】&#10;有形固定資産減価償却率最大値テキスト">
          <a:extLst>
            <a:ext uri="{FF2B5EF4-FFF2-40B4-BE49-F238E27FC236}">
              <a16:creationId xmlns:a16="http://schemas.microsoft.com/office/drawing/2014/main" id="{FBCBBBF4-8EC7-4B40-AF3D-462B6C52EB9A}"/>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69" name="直線コネクタ 668">
          <a:extLst>
            <a:ext uri="{FF2B5EF4-FFF2-40B4-BE49-F238E27FC236}">
              <a16:creationId xmlns:a16="http://schemas.microsoft.com/office/drawing/2014/main" id="{9991DD21-54B2-467A-8F12-211C26757591}"/>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670" name="【公民館】&#10;有形固定資産減価償却率平均値テキスト">
          <a:extLst>
            <a:ext uri="{FF2B5EF4-FFF2-40B4-BE49-F238E27FC236}">
              <a16:creationId xmlns:a16="http://schemas.microsoft.com/office/drawing/2014/main" id="{8FD841BC-7A25-42D3-857F-B038AC89BD63}"/>
            </a:ext>
          </a:extLst>
        </xdr:cNvPr>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71" name="フローチャート: 判断 670">
          <a:extLst>
            <a:ext uri="{FF2B5EF4-FFF2-40B4-BE49-F238E27FC236}">
              <a16:creationId xmlns:a16="http://schemas.microsoft.com/office/drawing/2014/main" id="{82644ADD-5B38-4437-AB39-49F33F216B7C}"/>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72" name="フローチャート: 判断 671">
          <a:extLst>
            <a:ext uri="{FF2B5EF4-FFF2-40B4-BE49-F238E27FC236}">
              <a16:creationId xmlns:a16="http://schemas.microsoft.com/office/drawing/2014/main" id="{62648815-F90F-4707-A299-AB73FBF7409A}"/>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73" name="フローチャート: 判断 672">
          <a:extLst>
            <a:ext uri="{FF2B5EF4-FFF2-40B4-BE49-F238E27FC236}">
              <a16:creationId xmlns:a16="http://schemas.microsoft.com/office/drawing/2014/main" id="{1A569674-5C7D-4E5B-9603-9505A2636CDA}"/>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74" name="フローチャート: 判断 673">
          <a:extLst>
            <a:ext uri="{FF2B5EF4-FFF2-40B4-BE49-F238E27FC236}">
              <a16:creationId xmlns:a16="http://schemas.microsoft.com/office/drawing/2014/main" id="{430E8213-8870-4CC5-ACA1-6562BC5AFAAD}"/>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75" name="フローチャート: 判断 674">
          <a:extLst>
            <a:ext uri="{FF2B5EF4-FFF2-40B4-BE49-F238E27FC236}">
              <a16:creationId xmlns:a16="http://schemas.microsoft.com/office/drawing/2014/main" id="{B838AB68-2373-4F01-BB48-C6AADDE52A61}"/>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6A193B52-0444-4563-A7DB-934BC2F59D8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86CEF3AB-AD2A-416B-9385-123E6592F0C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89E36F18-908D-4B5A-825A-2A9FEA161C8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F0F79D7E-C5A0-4CC2-B9F5-2451E05AAD0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5956E31E-A194-4CBD-90D7-1BFF59DBE67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681" name="楕円 680">
          <a:extLst>
            <a:ext uri="{FF2B5EF4-FFF2-40B4-BE49-F238E27FC236}">
              <a16:creationId xmlns:a16="http://schemas.microsoft.com/office/drawing/2014/main" id="{A6E8CCD6-4CA5-4ECE-96C8-C329EA8614B3}"/>
            </a:ext>
          </a:extLst>
        </xdr:cNvPr>
        <xdr:cNvSpPr/>
      </xdr:nvSpPr>
      <xdr:spPr>
        <a:xfrm>
          <a:off x="162687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144253</xdr:rowOff>
    </xdr:from>
    <xdr:ext cx="405111" cy="259045"/>
    <xdr:sp macro="" textlink="">
      <xdr:nvSpPr>
        <xdr:cNvPr id="682" name="【公民館】&#10;有形固定資産減価償却率該当値テキスト">
          <a:extLst>
            <a:ext uri="{FF2B5EF4-FFF2-40B4-BE49-F238E27FC236}">
              <a16:creationId xmlns:a16="http://schemas.microsoft.com/office/drawing/2014/main" id="{54C355D9-E62E-4940-BBD0-D2A7102AF07C}"/>
            </a:ext>
          </a:extLst>
        </xdr:cNvPr>
        <xdr:cNvSpPr txBox="1"/>
      </xdr:nvSpPr>
      <xdr:spPr>
        <a:xfrm>
          <a:off x="16357600"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151130</xdr:rowOff>
    </xdr:from>
    <xdr:to>
      <xdr:col>81</xdr:col>
      <xdr:colOff>101600</xdr:colOff>
      <xdr:row>106</xdr:row>
      <xdr:rowOff>81280</xdr:rowOff>
    </xdr:to>
    <xdr:sp macro="" textlink="">
      <xdr:nvSpPr>
        <xdr:cNvPr id="683" name="楕円 682">
          <a:extLst>
            <a:ext uri="{FF2B5EF4-FFF2-40B4-BE49-F238E27FC236}">
              <a16:creationId xmlns:a16="http://schemas.microsoft.com/office/drawing/2014/main" id="{EE2FFB86-6017-4B90-975F-ED7D362EFDAE}"/>
            </a:ext>
          </a:extLst>
        </xdr:cNvPr>
        <xdr:cNvSpPr/>
      </xdr:nvSpPr>
      <xdr:spPr>
        <a:xfrm>
          <a:off x="1543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30480</xdr:rowOff>
    </xdr:from>
    <xdr:to>
      <xdr:col>85</xdr:col>
      <xdr:colOff>127000</xdr:colOff>
      <xdr:row>106</xdr:row>
      <xdr:rowOff>45176</xdr:rowOff>
    </xdr:to>
    <xdr:cxnSp macro="">
      <xdr:nvCxnSpPr>
        <xdr:cNvPr id="684" name="直線コネクタ 683">
          <a:extLst>
            <a:ext uri="{FF2B5EF4-FFF2-40B4-BE49-F238E27FC236}">
              <a16:creationId xmlns:a16="http://schemas.microsoft.com/office/drawing/2014/main" id="{9E1FFCBD-EB46-4B55-82B1-A7282DCD3042}"/>
            </a:ext>
          </a:extLst>
        </xdr:cNvPr>
        <xdr:cNvCxnSpPr/>
      </xdr:nvCxnSpPr>
      <xdr:spPr>
        <a:xfrm>
          <a:off x="15481300" y="1820418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685" name="楕円 684">
          <a:extLst>
            <a:ext uri="{FF2B5EF4-FFF2-40B4-BE49-F238E27FC236}">
              <a16:creationId xmlns:a16="http://schemas.microsoft.com/office/drawing/2014/main" id="{2DF8AC55-ED93-4C57-B48A-018FC2D178CA}"/>
            </a:ext>
          </a:extLst>
        </xdr:cNvPr>
        <xdr:cNvSpPr/>
      </xdr:nvSpPr>
      <xdr:spPr>
        <a:xfrm>
          <a:off x="14541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166007</xdr:rowOff>
    </xdr:from>
    <xdr:to>
      <xdr:col>81</xdr:col>
      <xdr:colOff>50800</xdr:colOff>
      <xdr:row>106</xdr:row>
      <xdr:rowOff>30480</xdr:rowOff>
    </xdr:to>
    <xdr:cxnSp macro="">
      <xdr:nvCxnSpPr>
        <xdr:cNvPr id="686" name="直線コネクタ 685">
          <a:extLst>
            <a:ext uri="{FF2B5EF4-FFF2-40B4-BE49-F238E27FC236}">
              <a16:creationId xmlns:a16="http://schemas.microsoft.com/office/drawing/2014/main" id="{194469DE-14A3-49B6-81BC-95D2D118BA0E}"/>
            </a:ext>
          </a:extLst>
        </xdr:cNvPr>
        <xdr:cNvCxnSpPr/>
      </xdr:nvCxnSpPr>
      <xdr:spPr>
        <a:xfrm>
          <a:off x="14592300" y="1816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76019</xdr:rowOff>
    </xdr:from>
    <xdr:to>
      <xdr:col>72</xdr:col>
      <xdr:colOff>38100</xdr:colOff>
      <xdr:row>106</xdr:row>
      <xdr:rowOff>6169</xdr:rowOff>
    </xdr:to>
    <xdr:sp macro="" textlink="">
      <xdr:nvSpPr>
        <xdr:cNvPr id="687" name="楕円 686">
          <a:extLst>
            <a:ext uri="{FF2B5EF4-FFF2-40B4-BE49-F238E27FC236}">
              <a16:creationId xmlns:a16="http://schemas.microsoft.com/office/drawing/2014/main" id="{1A000CA3-FD61-4B80-ADB3-2C8AECEE23E4}"/>
            </a:ext>
          </a:extLst>
        </xdr:cNvPr>
        <xdr:cNvSpPr/>
      </xdr:nvSpPr>
      <xdr:spPr>
        <a:xfrm>
          <a:off x="13652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126819</xdr:rowOff>
    </xdr:from>
    <xdr:to>
      <xdr:col>76</xdr:col>
      <xdr:colOff>114300</xdr:colOff>
      <xdr:row>105</xdr:row>
      <xdr:rowOff>166007</xdr:rowOff>
    </xdr:to>
    <xdr:cxnSp macro="">
      <xdr:nvCxnSpPr>
        <xdr:cNvPr id="688" name="直線コネクタ 687">
          <a:extLst>
            <a:ext uri="{FF2B5EF4-FFF2-40B4-BE49-F238E27FC236}">
              <a16:creationId xmlns:a16="http://schemas.microsoft.com/office/drawing/2014/main" id="{42E22B56-D0E5-464C-9439-754B1D240C36}"/>
            </a:ext>
          </a:extLst>
        </xdr:cNvPr>
        <xdr:cNvCxnSpPr/>
      </xdr:nvCxnSpPr>
      <xdr:spPr>
        <a:xfrm>
          <a:off x="13703300" y="181290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7438</xdr:rowOff>
    </xdr:from>
    <xdr:to>
      <xdr:col>67</xdr:col>
      <xdr:colOff>101600</xdr:colOff>
      <xdr:row>105</xdr:row>
      <xdr:rowOff>109038</xdr:rowOff>
    </xdr:to>
    <xdr:sp macro="" textlink="">
      <xdr:nvSpPr>
        <xdr:cNvPr id="689" name="楕円 688">
          <a:extLst>
            <a:ext uri="{FF2B5EF4-FFF2-40B4-BE49-F238E27FC236}">
              <a16:creationId xmlns:a16="http://schemas.microsoft.com/office/drawing/2014/main" id="{4EBDEB0A-182A-443E-B95E-EE04A94407D9}"/>
            </a:ext>
          </a:extLst>
        </xdr:cNvPr>
        <xdr:cNvSpPr/>
      </xdr:nvSpPr>
      <xdr:spPr>
        <a:xfrm>
          <a:off x="12763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58238</xdr:rowOff>
    </xdr:from>
    <xdr:to>
      <xdr:col>71</xdr:col>
      <xdr:colOff>177800</xdr:colOff>
      <xdr:row>105</xdr:row>
      <xdr:rowOff>126819</xdr:rowOff>
    </xdr:to>
    <xdr:cxnSp macro="">
      <xdr:nvCxnSpPr>
        <xdr:cNvPr id="690" name="直線コネクタ 689">
          <a:extLst>
            <a:ext uri="{FF2B5EF4-FFF2-40B4-BE49-F238E27FC236}">
              <a16:creationId xmlns:a16="http://schemas.microsoft.com/office/drawing/2014/main" id="{EE938C4A-D1D5-44B2-B82E-4C17A28642F9}"/>
            </a:ext>
          </a:extLst>
        </xdr:cNvPr>
        <xdr:cNvCxnSpPr/>
      </xdr:nvCxnSpPr>
      <xdr:spPr>
        <a:xfrm>
          <a:off x="12814300" y="18060488"/>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691" name="n_1aveValue【公民館】&#10;有形固定資産減価償却率">
          <a:extLst>
            <a:ext uri="{FF2B5EF4-FFF2-40B4-BE49-F238E27FC236}">
              <a16:creationId xmlns:a16="http://schemas.microsoft.com/office/drawing/2014/main" id="{40B8FC2E-31B0-4A36-BDF7-14985F462E47}"/>
            </a:ext>
          </a:extLst>
        </xdr:cNvPr>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92" name="n_2aveValue【公民館】&#10;有形固定資産減価償却率">
          <a:extLst>
            <a:ext uri="{FF2B5EF4-FFF2-40B4-BE49-F238E27FC236}">
              <a16:creationId xmlns:a16="http://schemas.microsoft.com/office/drawing/2014/main" id="{9B6497FC-8448-437D-B8F3-34879414C463}"/>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93" name="n_3aveValue【公民館】&#10;有形固定資産減価償却率">
          <a:extLst>
            <a:ext uri="{FF2B5EF4-FFF2-40B4-BE49-F238E27FC236}">
              <a16:creationId xmlns:a16="http://schemas.microsoft.com/office/drawing/2014/main" id="{5D156055-D205-486D-A058-869135217B02}"/>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694" name="n_4aveValue【公民館】&#10;有形固定資産減価償却率">
          <a:extLst>
            <a:ext uri="{FF2B5EF4-FFF2-40B4-BE49-F238E27FC236}">
              <a16:creationId xmlns:a16="http://schemas.microsoft.com/office/drawing/2014/main" id="{E9EFE741-3707-4A08-8F78-9A7DB77E5493}"/>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72407</xdr:rowOff>
    </xdr:from>
    <xdr:ext cx="405111" cy="259045"/>
    <xdr:sp macro="" textlink="">
      <xdr:nvSpPr>
        <xdr:cNvPr id="695" name="n_1mainValue【公民館】&#10;有形固定資産減価償却率">
          <a:extLst>
            <a:ext uri="{FF2B5EF4-FFF2-40B4-BE49-F238E27FC236}">
              <a16:creationId xmlns:a16="http://schemas.microsoft.com/office/drawing/2014/main" id="{08075667-DE03-4B0A-9494-A5D400F493E0}"/>
            </a:ext>
          </a:extLst>
        </xdr:cNvPr>
        <xdr:cNvSpPr txBox="1"/>
      </xdr:nvSpPr>
      <xdr:spPr>
        <a:xfrm>
          <a:off x="15266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696" name="n_2mainValue【公民館】&#10;有形固定資産減価償却率">
          <a:extLst>
            <a:ext uri="{FF2B5EF4-FFF2-40B4-BE49-F238E27FC236}">
              <a16:creationId xmlns:a16="http://schemas.microsoft.com/office/drawing/2014/main" id="{A63E8DC9-09CB-4E5C-B11A-A74130CF099A}"/>
            </a:ext>
          </a:extLst>
        </xdr:cNvPr>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168746</xdr:rowOff>
    </xdr:from>
    <xdr:ext cx="405111" cy="259045"/>
    <xdr:sp macro="" textlink="">
      <xdr:nvSpPr>
        <xdr:cNvPr id="697" name="n_3mainValue【公民館】&#10;有形固定資産減価償却率">
          <a:extLst>
            <a:ext uri="{FF2B5EF4-FFF2-40B4-BE49-F238E27FC236}">
              <a16:creationId xmlns:a16="http://schemas.microsoft.com/office/drawing/2014/main" id="{A4ECA009-706B-4D54-84E5-B9C1C5E3C3BE}"/>
            </a:ext>
          </a:extLst>
        </xdr:cNvPr>
        <xdr:cNvSpPr txBox="1"/>
      </xdr:nvSpPr>
      <xdr:spPr>
        <a:xfrm>
          <a:off x="13500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125565</xdr:rowOff>
    </xdr:from>
    <xdr:ext cx="405111" cy="259045"/>
    <xdr:sp macro="" textlink="">
      <xdr:nvSpPr>
        <xdr:cNvPr id="698" name="n_4mainValue【公民館】&#10;有形固定資産減価償却率">
          <a:extLst>
            <a:ext uri="{FF2B5EF4-FFF2-40B4-BE49-F238E27FC236}">
              <a16:creationId xmlns:a16="http://schemas.microsoft.com/office/drawing/2014/main" id="{E054C298-2B75-4D4A-9056-136218DD464C}"/>
            </a:ext>
          </a:extLst>
        </xdr:cNvPr>
        <xdr:cNvSpPr txBox="1"/>
      </xdr:nvSpPr>
      <xdr:spPr>
        <a:xfrm>
          <a:off x="12611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E5D13CE9-51DF-4433-BE70-ECCC2185AC4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8FE7AA52-C048-4A3D-9014-9726A072E7D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5F5B56FD-1078-489C-8BED-6148C124611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7E0A8C14-31A1-43A6-987F-6B9FB76CC6F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5BD11396-4BB3-481F-8516-52CF0A1522D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BB02E2E2-53CB-41EA-8819-FA37AC568E7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E0D1A20B-ABA5-45E8-824D-532C8FB989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56D4A2EB-8892-485C-B024-1F83A6D0832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A1862197-FF9B-425C-B3D0-03D5FD8B0AA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D28DDF3C-66F5-4D9E-8EFB-03C2D2E815A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02640BEC-C71A-4994-8314-9778F73FDBD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4215E7BB-B846-48A5-8B69-77C22B48113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E48581F7-581E-4D2D-998E-C0B08A902EB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9B04D855-24E8-42DD-9D08-BCCA6BEE39F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0296FD0B-74BE-4EF7-BA5B-2F5C71ABA79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E0766D10-5216-443B-9456-ABE5FDF39DF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085526BD-912A-4D6D-A32D-1033A0006D0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D2A5C8F6-0343-487C-97D9-6ED0211D137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2C5BB788-247C-4221-9F7E-4C4CE825BA5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EC5EB914-AA05-4CEC-BB04-BE53784A96B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B1AC54E2-1B73-4A40-BAC6-FAC04880CA0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409336F2-F2E0-4708-922F-833FDD6B8F1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FC1E25CA-12DD-40B4-9B42-3EDA67FD621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A72AAA08-71DB-47FB-9325-C7909EBA118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B762C33D-0560-4AB9-B362-A402B9A8BA4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24" name="直線コネクタ 723">
          <a:extLst>
            <a:ext uri="{FF2B5EF4-FFF2-40B4-BE49-F238E27FC236}">
              <a16:creationId xmlns:a16="http://schemas.microsoft.com/office/drawing/2014/main" id="{E54918F6-3893-4263-8159-C205DD4CFBCC}"/>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5" name="【公民館】&#10;一人当たり面積最小値テキスト">
          <a:extLst>
            <a:ext uri="{FF2B5EF4-FFF2-40B4-BE49-F238E27FC236}">
              <a16:creationId xmlns:a16="http://schemas.microsoft.com/office/drawing/2014/main" id="{2E2DFFE4-1B1E-4AE9-B15C-0C63B383DC6C}"/>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6" name="直線コネクタ 725">
          <a:extLst>
            <a:ext uri="{FF2B5EF4-FFF2-40B4-BE49-F238E27FC236}">
              <a16:creationId xmlns:a16="http://schemas.microsoft.com/office/drawing/2014/main" id="{E4068DA2-5FF9-46D4-ABCC-902A34416C3B}"/>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7" name="【公民館】&#10;一人当たり面積最大値テキスト">
          <a:extLst>
            <a:ext uri="{FF2B5EF4-FFF2-40B4-BE49-F238E27FC236}">
              <a16:creationId xmlns:a16="http://schemas.microsoft.com/office/drawing/2014/main" id="{8A46119A-83CE-4519-ADA0-AB4FDE17D207}"/>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8" name="直線コネクタ 727">
          <a:extLst>
            <a:ext uri="{FF2B5EF4-FFF2-40B4-BE49-F238E27FC236}">
              <a16:creationId xmlns:a16="http://schemas.microsoft.com/office/drawing/2014/main" id="{4176D6D5-01FA-4E1C-A60C-CE15EB836FCC}"/>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729" name="【公民館】&#10;一人当たり面積平均値テキスト">
          <a:extLst>
            <a:ext uri="{FF2B5EF4-FFF2-40B4-BE49-F238E27FC236}">
              <a16:creationId xmlns:a16="http://schemas.microsoft.com/office/drawing/2014/main" id="{F9979287-3695-4552-8310-B85701E20F25}"/>
            </a:ext>
          </a:extLst>
        </xdr:cNvPr>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30" name="フローチャート: 判断 729">
          <a:extLst>
            <a:ext uri="{FF2B5EF4-FFF2-40B4-BE49-F238E27FC236}">
              <a16:creationId xmlns:a16="http://schemas.microsoft.com/office/drawing/2014/main" id="{CCE58F85-D86F-4E99-8B21-046DE665C52A}"/>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31" name="フローチャート: 判断 730">
          <a:extLst>
            <a:ext uri="{FF2B5EF4-FFF2-40B4-BE49-F238E27FC236}">
              <a16:creationId xmlns:a16="http://schemas.microsoft.com/office/drawing/2014/main" id="{2FDD1BD6-6C4E-49F0-9ABC-E3BF23E33D12}"/>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32" name="フローチャート: 判断 731">
          <a:extLst>
            <a:ext uri="{FF2B5EF4-FFF2-40B4-BE49-F238E27FC236}">
              <a16:creationId xmlns:a16="http://schemas.microsoft.com/office/drawing/2014/main" id="{0EECFBAC-91CB-49FD-B1BF-0BEF1D546ACF}"/>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33" name="フローチャート: 判断 732">
          <a:extLst>
            <a:ext uri="{FF2B5EF4-FFF2-40B4-BE49-F238E27FC236}">
              <a16:creationId xmlns:a16="http://schemas.microsoft.com/office/drawing/2014/main" id="{71467F96-BC7E-415D-836B-B28E54BAA04F}"/>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34" name="フローチャート: 判断 733">
          <a:extLst>
            <a:ext uri="{FF2B5EF4-FFF2-40B4-BE49-F238E27FC236}">
              <a16:creationId xmlns:a16="http://schemas.microsoft.com/office/drawing/2014/main" id="{E1B30C06-E9D1-45A2-BA83-55177EF90A6B}"/>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8549CF3B-943D-434B-BB41-D46DEDFE89B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46370B71-C115-4540-B5E0-E25076C6DDF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AA744D37-B890-4B80-996A-F462E7F83CD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87BC64CE-17BC-45D6-83FB-6553A1830E6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5CBED842-C5AA-4030-89E2-5D9A47DDB44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66221</xdr:rowOff>
    </xdr:from>
    <xdr:to>
      <xdr:col>116</xdr:col>
      <xdr:colOff>114300</xdr:colOff>
      <xdr:row>103</xdr:row>
      <xdr:rowOff>167821</xdr:rowOff>
    </xdr:to>
    <xdr:sp macro="" textlink="">
      <xdr:nvSpPr>
        <xdr:cNvPr id="740" name="楕円 739">
          <a:extLst>
            <a:ext uri="{FF2B5EF4-FFF2-40B4-BE49-F238E27FC236}">
              <a16:creationId xmlns:a16="http://schemas.microsoft.com/office/drawing/2014/main" id="{CC107745-8054-4BE3-B368-183ED0398415}"/>
            </a:ext>
          </a:extLst>
        </xdr:cNvPr>
        <xdr:cNvSpPr/>
      </xdr:nvSpPr>
      <xdr:spPr>
        <a:xfrm>
          <a:off x="221107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89098</xdr:rowOff>
    </xdr:from>
    <xdr:ext cx="469744" cy="259045"/>
    <xdr:sp macro="" textlink="">
      <xdr:nvSpPr>
        <xdr:cNvPr id="741" name="【公民館】&#10;一人当たり面積該当値テキスト">
          <a:extLst>
            <a:ext uri="{FF2B5EF4-FFF2-40B4-BE49-F238E27FC236}">
              <a16:creationId xmlns:a16="http://schemas.microsoft.com/office/drawing/2014/main" id="{E0306E17-C861-46D0-AA1B-CE20853F9C1F}"/>
            </a:ext>
          </a:extLst>
        </xdr:cNvPr>
        <xdr:cNvSpPr txBox="1"/>
      </xdr:nvSpPr>
      <xdr:spPr>
        <a:xfrm>
          <a:off x="22199600" y="1757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102144</xdr:rowOff>
    </xdr:from>
    <xdr:to>
      <xdr:col>112</xdr:col>
      <xdr:colOff>38100</xdr:colOff>
      <xdr:row>104</xdr:row>
      <xdr:rowOff>32294</xdr:rowOff>
    </xdr:to>
    <xdr:sp macro="" textlink="">
      <xdr:nvSpPr>
        <xdr:cNvPr id="742" name="楕円 741">
          <a:extLst>
            <a:ext uri="{FF2B5EF4-FFF2-40B4-BE49-F238E27FC236}">
              <a16:creationId xmlns:a16="http://schemas.microsoft.com/office/drawing/2014/main" id="{8258B4B6-6FA7-45D9-B845-8036C209DD91}"/>
            </a:ext>
          </a:extLst>
        </xdr:cNvPr>
        <xdr:cNvSpPr/>
      </xdr:nvSpPr>
      <xdr:spPr>
        <a:xfrm>
          <a:off x="21272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117021</xdr:rowOff>
    </xdr:from>
    <xdr:to>
      <xdr:col>116</xdr:col>
      <xdr:colOff>63500</xdr:colOff>
      <xdr:row>103</xdr:row>
      <xdr:rowOff>152944</xdr:rowOff>
    </xdr:to>
    <xdr:cxnSp macro="">
      <xdr:nvCxnSpPr>
        <xdr:cNvPr id="743" name="直線コネクタ 742">
          <a:extLst>
            <a:ext uri="{FF2B5EF4-FFF2-40B4-BE49-F238E27FC236}">
              <a16:creationId xmlns:a16="http://schemas.microsoft.com/office/drawing/2014/main" id="{5ECBBFE5-D40D-4A1B-BA2A-BCDFC940170C}"/>
            </a:ext>
          </a:extLst>
        </xdr:cNvPr>
        <xdr:cNvCxnSpPr/>
      </xdr:nvCxnSpPr>
      <xdr:spPr>
        <a:xfrm flipV="1">
          <a:off x="21323300" y="1777637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115207</xdr:rowOff>
    </xdr:from>
    <xdr:to>
      <xdr:col>107</xdr:col>
      <xdr:colOff>101600</xdr:colOff>
      <xdr:row>104</xdr:row>
      <xdr:rowOff>45357</xdr:rowOff>
    </xdr:to>
    <xdr:sp macro="" textlink="">
      <xdr:nvSpPr>
        <xdr:cNvPr id="744" name="楕円 743">
          <a:extLst>
            <a:ext uri="{FF2B5EF4-FFF2-40B4-BE49-F238E27FC236}">
              <a16:creationId xmlns:a16="http://schemas.microsoft.com/office/drawing/2014/main" id="{D40C8389-8D75-4DE3-A3DB-AF4795CE4C73}"/>
            </a:ext>
          </a:extLst>
        </xdr:cNvPr>
        <xdr:cNvSpPr/>
      </xdr:nvSpPr>
      <xdr:spPr>
        <a:xfrm>
          <a:off x="20383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152944</xdr:rowOff>
    </xdr:from>
    <xdr:to>
      <xdr:col>111</xdr:col>
      <xdr:colOff>177800</xdr:colOff>
      <xdr:row>103</xdr:row>
      <xdr:rowOff>166007</xdr:rowOff>
    </xdr:to>
    <xdr:cxnSp macro="">
      <xdr:nvCxnSpPr>
        <xdr:cNvPr id="745" name="直線コネクタ 744">
          <a:extLst>
            <a:ext uri="{FF2B5EF4-FFF2-40B4-BE49-F238E27FC236}">
              <a16:creationId xmlns:a16="http://schemas.microsoft.com/office/drawing/2014/main" id="{1FE2A273-6B5B-4C01-8D83-3CB47D403587}"/>
            </a:ext>
          </a:extLst>
        </xdr:cNvPr>
        <xdr:cNvCxnSpPr/>
      </xdr:nvCxnSpPr>
      <xdr:spPr>
        <a:xfrm flipV="1">
          <a:off x="20434300" y="178122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118473</xdr:rowOff>
    </xdr:from>
    <xdr:to>
      <xdr:col>102</xdr:col>
      <xdr:colOff>165100</xdr:colOff>
      <xdr:row>104</xdr:row>
      <xdr:rowOff>48623</xdr:rowOff>
    </xdr:to>
    <xdr:sp macro="" textlink="">
      <xdr:nvSpPr>
        <xdr:cNvPr id="746" name="楕円 745">
          <a:extLst>
            <a:ext uri="{FF2B5EF4-FFF2-40B4-BE49-F238E27FC236}">
              <a16:creationId xmlns:a16="http://schemas.microsoft.com/office/drawing/2014/main" id="{CB424620-C421-4B7C-980A-AFE8DB1C57D1}"/>
            </a:ext>
          </a:extLst>
        </xdr:cNvPr>
        <xdr:cNvSpPr/>
      </xdr:nvSpPr>
      <xdr:spPr>
        <a:xfrm>
          <a:off x="19494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166007</xdr:rowOff>
    </xdr:from>
    <xdr:to>
      <xdr:col>107</xdr:col>
      <xdr:colOff>50800</xdr:colOff>
      <xdr:row>103</xdr:row>
      <xdr:rowOff>169273</xdr:rowOff>
    </xdr:to>
    <xdr:cxnSp macro="">
      <xdr:nvCxnSpPr>
        <xdr:cNvPr id="747" name="直線コネクタ 746">
          <a:extLst>
            <a:ext uri="{FF2B5EF4-FFF2-40B4-BE49-F238E27FC236}">
              <a16:creationId xmlns:a16="http://schemas.microsoft.com/office/drawing/2014/main" id="{283E6AC0-1818-4B6A-8B7C-041553393068}"/>
            </a:ext>
          </a:extLst>
        </xdr:cNvPr>
        <xdr:cNvCxnSpPr/>
      </xdr:nvCxnSpPr>
      <xdr:spPr>
        <a:xfrm flipV="1">
          <a:off x="19545300" y="178253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33564</xdr:rowOff>
    </xdr:from>
    <xdr:to>
      <xdr:col>98</xdr:col>
      <xdr:colOff>38100</xdr:colOff>
      <xdr:row>105</xdr:row>
      <xdr:rowOff>135164</xdr:rowOff>
    </xdr:to>
    <xdr:sp macro="" textlink="">
      <xdr:nvSpPr>
        <xdr:cNvPr id="748" name="楕円 747">
          <a:extLst>
            <a:ext uri="{FF2B5EF4-FFF2-40B4-BE49-F238E27FC236}">
              <a16:creationId xmlns:a16="http://schemas.microsoft.com/office/drawing/2014/main" id="{E906B439-52C1-457B-A344-5009129CCB89}"/>
            </a:ext>
          </a:extLst>
        </xdr:cNvPr>
        <xdr:cNvSpPr/>
      </xdr:nvSpPr>
      <xdr:spPr>
        <a:xfrm>
          <a:off x="18605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169273</xdr:rowOff>
    </xdr:from>
    <xdr:to>
      <xdr:col>102</xdr:col>
      <xdr:colOff>114300</xdr:colOff>
      <xdr:row>105</xdr:row>
      <xdr:rowOff>84364</xdr:rowOff>
    </xdr:to>
    <xdr:cxnSp macro="">
      <xdr:nvCxnSpPr>
        <xdr:cNvPr id="749" name="直線コネクタ 748">
          <a:extLst>
            <a:ext uri="{FF2B5EF4-FFF2-40B4-BE49-F238E27FC236}">
              <a16:creationId xmlns:a16="http://schemas.microsoft.com/office/drawing/2014/main" id="{DAFC0C08-A8A9-4D04-AE5F-8DA0622B7F32}"/>
            </a:ext>
          </a:extLst>
        </xdr:cNvPr>
        <xdr:cNvCxnSpPr/>
      </xdr:nvCxnSpPr>
      <xdr:spPr>
        <a:xfrm flipV="1">
          <a:off x="18656300" y="17828623"/>
          <a:ext cx="889000" cy="25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750" name="n_1aveValue【公民館】&#10;一人当たり面積">
          <a:extLst>
            <a:ext uri="{FF2B5EF4-FFF2-40B4-BE49-F238E27FC236}">
              <a16:creationId xmlns:a16="http://schemas.microsoft.com/office/drawing/2014/main" id="{F7546CFF-3E5A-47AF-8947-1A5A8BAC1C07}"/>
            </a:ext>
          </a:extLst>
        </xdr:cNvPr>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751" name="n_2aveValue【公民館】&#10;一人当たり面積">
          <a:extLst>
            <a:ext uri="{FF2B5EF4-FFF2-40B4-BE49-F238E27FC236}">
              <a16:creationId xmlns:a16="http://schemas.microsoft.com/office/drawing/2014/main" id="{FAFF4DF0-F1E5-4563-8825-382029C09EC7}"/>
            </a:ext>
          </a:extLst>
        </xdr:cNvPr>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752" name="n_3aveValue【公民館】&#10;一人当たり面積">
          <a:extLst>
            <a:ext uri="{FF2B5EF4-FFF2-40B4-BE49-F238E27FC236}">
              <a16:creationId xmlns:a16="http://schemas.microsoft.com/office/drawing/2014/main" id="{37C3C2E1-89C8-469C-AC34-831719D69078}"/>
            </a:ext>
          </a:extLst>
        </xdr:cNvPr>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69141</xdr:rowOff>
    </xdr:from>
    <xdr:ext cx="469744" cy="259045"/>
    <xdr:sp macro="" textlink="">
      <xdr:nvSpPr>
        <xdr:cNvPr id="753" name="n_4aveValue【公民館】&#10;一人当たり面積">
          <a:extLst>
            <a:ext uri="{FF2B5EF4-FFF2-40B4-BE49-F238E27FC236}">
              <a16:creationId xmlns:a16="http://schemas.microsoft.com/office/drawing/2014/main" id="{6AD047A5-8FF1-40BB-8A29-0DFD4AF86561}"/>
            </a:ext>
          </a:extLst>
        </xdr:cNvPr>
        <xdr:cNvSpPr txBox="1"/>
      </xdr:nvSpPr>
      <xdr:spPr>
        <a:xfrm>
          <a:off x="18421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48821</xdr:rowOff>
    </xdr:from>
    <xdr:ext cx="469744" cy="259045"/>
    <xdr:sp macro="" textlink="">
      <xdr:nvSpPr>
        <xdr:cNvPr id="754" name="n_1mainValue【公民館】&#10;一人当たり面積">
          <a:extLst>
            <a:ext uri="{FF2B5EF4-FFF2-40B4-BE49-F238E27FC236}">
              <a16:creationId xmlns:a16="http://schemas.microsoft.com/office/drawing/2014/main" id="{21E6655A-0C49-46BD-B6C9-3DF2F791E4CE}"/>
            </a:ext>
          </a:extLst>
        </xdr:cNvPr>
        <xdr:cNvSpPr txBox="1"/>
      </xdr:nvSpPr>
      <xdr:spPr>
        <a:xfrm>
          <a:off x="21075727" y="1753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61884</xdr:rowOff>
    </xdr:from>
    <xdr:ext cx="469744" cy="259045"/>
    <xdr:sp macro="" textlink="">
      <xdr:nvSpPr>
        <xdr:cNvPr id="755" name="n_2mainValue【公民館】&#10;一人当たり面積">
          <a:extLst>
            <a:ext uri="{FF2B5EF4-FFF2-40B4-BE49-F238E27FC236}">
              <a16:creationId xmlns:a16="http://schemas.microsoft.com/office/drawing/2014/main" id="{E850E1CB-9CD9-447B-96BF-B5AD21966AA7}"/>
            </a:ext>
          </a:extLst>
        </xdr:cNvPr>
        <xdr:cNvSpPr txBox="1"/>
      </xdr:nvSpPr>
      <xdr:spPr>
        <a:xfrm>
          <a:off x="201994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65150</xdr:rowOff>
    </xdr:from>
    <xdr:ext cx="469744" cy="259045"/>
    <xdr:sp macro="" textlink="">
      <xdr:nvSpPr>
        <xdr:cNvPr id="756" name="n_3mainValue【公民館】&#10;一人当たり面積">
          <a:extLst>
            <a:ext uri="{FF2B5EF4-FFF2-40B4-BE49-F238E27FC236}">
              <a16:creationId xmlns:a16="http://schemas.microsoft.com/office/drawing/2014/main" id="{67709D15-952D-4ED4-8D9B-03A3D738A9FB}"/>
            </a:ext>
          </a:extLst>
        </xdr:cNvPr>
        <xdr:cNvSpPr txBox="1"/>
      </xdr:nvSpPr>
      <xdr:spPr>
        <a:xfrm>
          <a:off x="19310427" y="1755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151691</xdr:rowOff>
    </xdr:from>
    <xdr:ext cx="469744" cy="259045"/>
    <xdr:sp macro="" textlink="">
      <xdr:nvSpPr>
        <xdr:cNvPr id="757" name="n_4mainValue【公民館】&#10;一人当たり面積">
          <a:extLst>
            <a:ext uri="{FF2B5EF4-FFF2-40B4-BE49-F238E27FC236}">
              <a16:creationId xmlns:a16="http://schemas.microsoft.com/office/drawing/2014/main" id="{2FBE4D96-1538-4DDF-B4E1-298EA2912BA0}"/>
            </a:ext>
          </a:extLst>
        </xdr:cNvPr>
        <xdr:cNvSpPr txBox="1"/>
      </xdr:nvSpPr>
      <xdr:spPr>
        <a:xfrm>
          <a:off x="184214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5D874C1F-BFAE-4B50-A09C-58A0A3DA664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9B28B52F-5881-455E-872D-AE25C2C6B79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8F207AFF-4910-4D7A-B142-F2EAD3D493A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ほぼ全ての施設の有形固定資産減価償却率が類似団体の平均を上回っている。特に道路・橋りょうについては、有形固定資産減価償却率が類似団体平均に比べ高水準にある。主な要因として、昭和４０年代のニュータウン開発による道路の減価償却が進んでいることが挙げられる。また、学校施設の有形固定資産減価償却率は類似団体の平均付近であるが、一人当たりの面積については類似団体の平均を大きく上回っている。これは、学校施設の老朽化対策については平均的な水準で実施しているが、２００５年（平成１７年）の約２５千人をピークに減少に転じ、近年は約２２千人となっており、人口減少が進んでいることが、一人当たりの面積が高水準になっている要因として挙げられる。公営住宅の一人当たりの面積についても類似団体の平均を大きく上回っているため、施設の状況を適切に把握し、長寿命化または除却などを行っていく必要がある。公民館については、本館である中央公民館以外にも分館が１３か所あるため、一人当たりの面積が多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B653DC8-E281-41B5-9FB3-950DE768BD1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F49D7D4-DC1F-49D9-9030-80E3226DB32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CC566A2-C690-4527-A28A-831794CA205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015D541-F9FE-4706-8077-CB486504E3E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1D5CB89-F3DE-475E-9D86-F2C5BDF2EE4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23FEF8B-17D9-4568-A18D-51CAB3F119C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61131BF-78F7-4FFF-BB7B-E82DD209A6B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402E03B-8223-465B-A522-772C472BE58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80BAF92-08A4-4078-A234-94F0F94F8A6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A12E162-F328-48E5-A1B2-920A0CD0A9A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22,277
22,119
6.14
7,731,205
7,475,167
204,931
4,981,823
11,592,624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1D780E-9518-4B06-93AE-E745FA6F3BC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938B217-A16C-4A9E-9472-C95D8A46AC7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F25A927-2CBF-49A3-AF33-2B96C44DC4D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49AB8B7-7375-4421-8028-64B95C2E29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B4A5365-377F-4C9E-97D0-EA4594138E4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EBA9122-5128-4476-9400-58BEED54201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5B9B72A-39FC-4BB4-9F04-EE0A0AA2A77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C37AEA9-88D1-4A52-A083-3EE9DF4DC70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E234281-1B9E-4F3B-A109-F4A9B82743C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FA5937F-4AC2-4360-9978-473E1741289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9D63BF-ED6F-47C3-BAFB-19FA7C30A2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5705333-4F86-4FEB-9277-D96AB203EE2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1BD0614-9259-4E88-90C3-CCD38F971D0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25CA7D6-4A38-4D9C-AAC2-CA87AFF85F8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1BEEBFE-0354-4541-8420-60CF5D727F4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870AC55-1400-4A17-9B16-0CF41AFA4BC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0CDDA55-B04E-4968-B3EB-67DB438DC3C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2D9DFC1-96E5-404B-B346-B5614C90F1F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ECBA084-CE2C-4EA9-9D7B-CA43ACF646A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7616550-5081-48A6-8072-1DBFF7E84EE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7A3BABE-9E58-46F1-AD43-B9EC0C921C2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9F1338E-0D61-49A3-860D-4B0C14C5F52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AA2D886-4CD0-4706-84DF-707EB3275AD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E78BE7A-283A-41FB-B2E3-4C0DF9D0D29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FF455FF-D142-4E01-AA80-D2D61D9FA08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96DCA33-E8E4-4717-897F-FA6D855D4FD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97D2259-118A-4DCD-8031-9E81CFCF67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D1D2782-FD72-498A-BD97-009E58BD9FF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18BF8CB-71FB-43BE-BA71-86B7186B263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FAA7898-5D93-4031-BA78-FF1C10EEE61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D83D668-19C0-4ED4-AC50-0836CAA8CCC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BCD5C5C4-F5AF-44BD-9628-A5FBEDCEFF8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0C2FCDF-ED2B-43BD-A5F2-F19C66032C6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2668F11-1E59-4E13-964B-CBD753139D4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DD29464-8510-4209-A924-EE21A74445C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7133730-7170-421F-807B-73BFBB8FF9B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2598D7C-DBFF-4F34-9F28-60F048E756F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94B5D80-E37C-4623-AEAC-1C9043ECC48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ECC0708-0834-407D-A2CF-15DD11BFD1A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CC55790F-C8B2-4CFD-8D98-03D0890163F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E213029-64F5-4F5F-9DD4-F0EC21DF751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297E7C1-7949-4395-8D0A-4A4DB7D5E59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DA6D84A-E73A-477F-B15E-B02226359AE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244560F-33F5-4C4A-BC18-CCBD626A5F4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78DBDED-BACB-4F3E-A6E1-83DD9E19CC7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669A5D1-C2DE-47AE-AF9E-F3A617E4642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C31A84D-E4F8-4788-8DC0-85A8FC12354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CFA63C2-17AA-461A-AE9E-ED369F89F37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E5D7FA10-54BE-4818-A6B5-8A1DCEF76E4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CDF5E6AC-6C5F-4C74-AD90-144DEECABAC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DA93A2FE-1155-4FDA-A546-E68E5B01A1E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58A6ABF5-57E6-43F3-B0B6-FAB8E22FE36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A84000C1-F501-45D5-8D5A-A7DCCB85DAF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524EF874-DD88-40B9-9F47-2A9E80AAA33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C9B6BDFD-63DF-419B-9B3B-A2A639C9010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BFE07C3C-7868-47B6-B7D9-AF8FD098C6E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751D0B50-C368-4714-8DC1-830A34A0688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69" name="テキスト ボックス 68">
          <a:extLst>
            <a:ext uri="{FF2B5EF4-FFF2-40B4-BE49-F238E27FC236}">
              <a16:creationId xmlns:a16="http://schemas.microsoft.com/office/drawing/2014/main" id="{A8B01D70-7CB1-4923-A797-726D1AABFF3A}"/>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AC448C0A-3F65-461E-97C3-B6CE6821492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D4FE68D6-E1F5-4C8D-9D26-A4C19C1AA3B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72" name="直線コネクタ 71">
          <a:extLst>
            <a:ext uri="{FF2B5EF4-FFF2-40B4-BE49-F238E27FC236}">
              <a16:creationId xmlns:a16="http://schemas.microsoft.com/office/drawing/2014/main" id="{670DF69C-06ED-4956-8B95-558642F6BE3B}"/>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73" name="【体育館・プール】&#10;有形固定資産減価償却率最小値テキスト">
          <a:extLst>
            <a:ext uri="{FF2B5EF4-FFF2-40B4-BE49-F238E27FC236}">
              <a16:creationId xmlns:a16="http://schemas.microsoft.com/office/drawing/2014/main" id="{E76C51AF-251A-4D24-9013-0E72BFCEC043}"/>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74" name="直線コネクタ 73">
          <a:extLst>
            <a:ext uri="{FF2B5EF4-FFF2-40B4-BE49-F238E27FC236}">
              <a16:creationId xmlns:a16="http://schemas.microsoft.com/office/drawing/2014/main" id="{86AD9EC2-7CE7-48C8-9DFC-D299F6A725AA}"/>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75" name="【体育館・プール】&#10;有形固定資産減価償却率最大値テキスト">
          <a:extLst>
            <a:ext uri="{FF2B5EF4-FFF2-40B4-BE49-F238E27FC236}">
              <a16:creationId xmlns:a16="http://schemas.microsoft.com/office/drawing/2014/main" id="{F6D8A53D-3980-47F9-884D-5030000AA5F9}"/>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6F13637F-B17A-476F-BB32-CD561E1F2F1A}"/>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F9816211-B87A-4398-A2DE-43C467FC2980}"/>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78" name="フローチャート: 判断 77">
          <a:extLst>
            <a:ext uri="{FF2B5EF4-FFF2-40B4-BE49-F238E27FC236}">
              <a16:creationId xmlns:a16="http://schemas.microsoft.com/office/drawing/2014/main" id="{35E656BD-9280-4C85-9697-D8BC06305048}"/>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79" name="フローチャート: 判断 78">
          <a:extLst>
            <a:ext uri="{FF2B5EF4-FFF2-40B4-BE49-F238E27FC236}">
              <a16:creationId xmlns:a16="http://schemas.microsoft.com/office/drawing/2014/main" id="{C8ADED3F-FAE0-4280-BF2E-6BD7E7A17859}"/>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80" name="フローチャート: 判断 79">
          <a:extLst>
            <a:ext uri="{FF2B5EF4-FFF2-40B4-BE49-F238E27FC236}">
              <a16:creationId xmlns:a16="http://schemas.microsoft.com/office/drawing/2014/main" id="{4A637E0C-C6AD-4491-B60E-113D22305A17}"/>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81" name="フローチャート: 判断 80">
          <a:extLst>
            <a:ext uri="{FF2B5EF4-FFF2-40B4-BE49-F238E27FC236}">
              <a16:creationId xmlns:a16="http://schemas.microsoft.com/office/drawing/2014/main" id="{179AC043-35F5-4182-938F-8FF87CB172E6}"/>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82" name="フローチャート: 判断 81">
          <a:extLst>
            <a:ext uri="{FF2B5EF4-FFF2-40B4-BE49-F238E27FC236}">
              <a16:creationId xmlns:a16="http://schemas.microsoft.com/office/drawing/2014/main" id="{7E33E35E-1214-4235-9B04-2930C32B9852}"/>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B02DF29F-E020-4EEB-A9C5-944550435E2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65DFB7E6-388C-417A-A551-3D6A2AC4FC6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C81C8177-B27C-4389-B78C-65F6813654E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2C5F7B3B-8392-41EA-94AD-0BEE6981032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0242C5A-D5D7-4320-8316-B19B3C92F6B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90170</xdr:rowOff>
    </xdr:from>
    <xdr:to>
      <xdr:col>24</xdr:col>
      <xdr:colOff>114300</xdr:colOff>
      <xdr:row>61</xdr:row>
      <xdr:rowOff>20320</xdr:rowOff>
    </xdr:to>
    <xdr:sp macro="" textlink="">
      <xdr:nvSpPr>
        <xdr:cNvPr id="88" name="楕円 87">
          <a:extLst>
            <a:ext uri="{FF2B5EF4-FFF2-40B4-BE49-F238E27FC236}">
              <a16:creationId xmlns:a16="http://schemas.microsoft.com/office/drawing/2014/main" id="{C8DED7FE-33BD-4E67-BD78-73AE9F32C32F}"/>
            </a:ext>
          </a:extLst>
        </xdr:cNvPr>
        <xdr:cNvSpPr/>
      </xdr:nvSpPr>
      <xdr:spPr>
        <a:xfrm>
          <a:off x="45847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68597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FFC00959-AA0D-4D43-8BA7-15C3662430B4}"/>
            </a:ext>
          </a:extLst>
        </xdr:cNvPr>
        <xdr:cNvSpPr txBox="1"/>
      </xdr:nvSpPr>
      <xdr:spPr>
        <a:xfrm>
          <a:off x="4673600"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60960</xdr:rowOff>
    </xdr:from>
    <xdr:to>
      <xdr:col>20</xdr:col>
      <xdr:colOff>38100</xdr:colOff>
      <xdr:row>60</xdr:row>
      <xdr:rowOff>162560</xdr:rowOff>
    </xdr:to>
    <xdr:sp macro="" textlink="">
      <xdr:nvSpPr>
        <xdr:cNvPr id="90" name="楕円 89">
          <a:extLst>
            <a:ext uri="{FF2B5EF4-FFF2-40B4-BE49-F238E27FC236}">
              <a16:creationId xmlns:a16="http://schemas.microsoft.com/office/drawing/2014/main" id="{DD2A7613-9F5D-4DF2-8059-97BCA3932DCB}"/>
            </a:ext>
          </a:extLst>
        </xdr:cNvPr>
        <xdr:cNvSpPr/>
      </xdr:nvSpPr>
      <xdr:spPr>
        <a:xfrm>
          <a:off x="37465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111760</xdr:rowOff>
    </xdr:from>
    <xdr:to>
      <xdr:col>24</xdr:col>
      <xdr:colOff>63500</xdr:colOff>
      <xdr:row>60</xdr:row>
      <xdr:rowOff>140970</xdr:rowOff>
    </xdr:to>
    <xdr:cxnSp macro="">
      <xdr:nvCxnSpPr>
        <xdr:cNvPr id="91" name="直線コネクタ 90">
          <a:extLst>
            <a:ext uri="{FF2B5EF4-FFF2-40B4-BE49-F238E27FC236}">
              <a16:creationId xmlns:a16="http://schemas.microsoft.com/office/drawing/2014/main" id="{C6715B74-4A31-4938-8A0F-FC1F948B6BF2}"/>
            </a:ext>
          </a:extLst>
        </xdr:cNvPr>
        <xdr:cNvCxnSpPr/>
      </xdr:nvCxnSpPr>
      <xdr:spPr>
        <a:xfrm>
          <a:off x="3797300" y="1039876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54610</xdr:rowOff>
    </xdr:from>
    <xdr:to>
      <xdr:col>15</xdr:col>
      <xdr:colOff>101600</xdr:colOff>
      <xdr:row>60</xdr:row>
      <xdr:rowOff>156210</xdr:rowOff>
    </xdr:to>
    <xdr:sp macro="" textlink="">
      <xdr:nvSpPr>
        <xdr:cNvPr id="92" name="楕円 91">
          <a:extLst>
            <a:ext uri="{FF2B5EF4-FFF2-40B4-BE49-F238E27FC236}">
              <a16:creationId xmlns:a16="http://schemas.microsoft.com/office/drawing/2014/main" id="{E43B6638-7291-4859-9387-7BB62C6521C1}"/>
            </a:ext>
          </a:extLst>
        </xdr:cNvPr>
        <xdr:cNvSpPr/>
      </xdr:nvSpPr>
      <xdr:spPr>
        <a:xfrm>
          <a:off x="2857500" y="1034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105410</xdr:rowOff>
    </xdr:from>
    <xdr:to>
      <xdr:col>19</xdr:col>
      <xdr:colOff>177800</xdr:colOff>
      <xdr:row>60</xdr:row>
      <xdr:rowOff>111760</xdr:rowOff>
    </xdr:to>
    <xdr:cxnSp macro="">
      <xdr:nvCxnSpPr>
        <xdr:cNvPr id="93" name="直線コネクタ 92">
          <a:extLst>
            <a:ext uri="{FF2B5EF4-FFF2-40B4-BE49-F238E27FC236}">
              <a16:creationId xmlns:a16="http://schemas.microsoft.com/office/drawing/2014/main" id="{2A0FAEE6-59A2-47F7-B43D-347A03C87409}"/>
            </a:ext>
          </a:extLst>
        </xdr:cNvPr>
        <xdr:cNvCxnSpPr/>
      </xdr:nvCxnSpPr>
      <xdr:spPr>
        <a:xfrm>
          <a:off x="2908300" y="1039241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22860</xdr:rowOff>
    </xdr:from>
    <xdr:to>
      <xdr:col>10</xdr:col>
      <xdr:colOff>165100</xdr:colOff>
      <xdr:row>61</xdr:row>
      <xdr:rowOff>124460</xdr:rowOff>
    </xdr:to>
    <xdr:sp macro="" textlink="">
      <xdr:nvSpPr>
        <xdr:cNvPr id="94" name="楕円 93">
          <a:extLst>
            <a:ext uri="{FF2B5EF4-FFF2-40B4-BE49-F238E27FC236}">
              <a16:creationId xmlns:a16="http://schemas.microsoft.com/office/drawing/2014/main" id="{30872D85-7AED-4450-AA6A-303F8AA9C8FB}"/>
            </a:ext>
          </a:extLst>
        </xdr:cNvPr>
        <xdr:cNvSpPr/>
      </xdr:nvSpPr>
      <xdr:spPr>
        <a:xfrm>
          <a:off x="19685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105410</xdr:rowOff>
    </xdr:from>
    <xdr:to>
      <xdr:col>15</xdr:col>
      <xdr:colOff>50800</xdr:colOff>
      <xdr:row>61</xdr:row>
      <xdr:rowOff>73660</xdr:rowOff>
    </xdr:to>
    <xdr:cxnSp macro="">
      <xdr:nvCxnSpPr>
        <xdr:cNvPr id="95" name="直線コネクタ 94">
          <a:extLst>
            <a:ext uri="{FF2B5EF4-FFF2-40B4-BE49-F238E27FC236}">
              <a16:creationId xmlns:a16="http://schemas.microsoft.com/office/drawing/2014/main" id="{A0D98F8C-295F-42F6-8AD6-03BD84ACFB1C}"/>
            </a:ext>
          </a:extLst>
        </xdr:cNvPr>
        <xdr:cNvCxnSpPr/>
      </xdr:nvCxnSpPr>
      <xdr:spPr>
        <a:xfrm flipV="1">
          <a:off x="2019300" y="1039241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12700</xdr:rowOff>
    </xdr:from>
    <xdr:to>
      <xdr:col>6</xdr:col>
      <xdr:colOff>38100</xdr:colOff>
      <xdr:row>61</xdr:row>
      <xdr:rowOff>114300</xdr:rowOff>
    </xdr:to>
    <xdr:sp macro="" textlink="">
      <xdr:nvSpPr>
        <xdr:cNvPr id="96" name="楕円 95">
          <a:extLst>
            <a:ext uri="{FF2B5EF4-FFF2-40B4-BE49-F238E27FC236}">
              <a16:creationId xmlns:a16="http://schemas.microsoft.com/office/drawing/2014/main" id="{69708F2A-0748-4256-9E75-B147126DB2BB}"/>
            </a:ext>
          </a:extLst>
        </xdr:cNvPr>
        <xdr:cNvSpPr/>
      </xdr:nvSpPr>
      <xdr:spPr>
        <a:xfrm>
          <a:off x="1079500" y="104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63500</xdr:rowOff>
    </xdr:from>
    <xdr:to>
      <xdr:col>10</xdr:col>
      <xdr:colOff>114300</xdr:colOff>
      <xdr:row>61</xdr:row>
      <xdr:rowOff>73660</xdr:rowOff>
    </xdr:to>
    <xdr:cxnSp macro="">
      <xdr:nvCxnSpPr>
        <xdr:cNvPr id="97" name="直線コネクタ 96">
          <a:extLst>
            <a:ext uri="{FF2B5EF4-FFF2-40B4-BE49-F238E27FC236}">
              <a16:creationId xmlns:a16="http://schemas.microsoft.com/office/drawing/2014/main" id="{FB119BF6-3F96-4A48-8B65-1401F049EC55}"/>
            </a:ext>
          </a:extLst>
        </xdr:cNvPr>
        <xdr:cNvCxnSpPr/>
      </xdr:nvCxnSpPr>
      <xdr:spPr>
        <a:xfrm>
          <a:off x="1130300" y="1052195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98" name="n_1aveValue【体育館・プール】&#10;有形固定資産減価償却率">
          <a:extLst>
            <a:ext uri="{FF2B5EF4-FFF2-40B4-BE49-F238E27FC236}">
              <a16:creationId xmlns:a16="http://schemas.microsoft.com/office/drawing/2014/main" id="{53D42377-F453-4708-B7AB-FD9BE697BDBF}"/>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99" name="n_2aveValue【体育館・プール】&#10;有形固定資産減価償却率">
          <a:extLst>
            <a:ext uri="{FF2B5EF4-FFF2-40B4-BE49-F238E27FC236}">
              <a16:creationId xmlns:a16="http://schemas.microsoft.com/office/drawing/2014/main" id="{EC15AE94-ADB7-470D-A243-69C1EB9198A1}"/>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00" name="n_3aveValue【体育館・プール】&#10;有形固定資産減価償却率">
          <a:extLst>
            <a:ext uri="{FF2B5EF4-FFF2-40B4-BE49-F238E27FC236}">
              <a16:creationId xmlns:a16="http://schemas.microsoft.com/office/drawing/2014/main" id="{86664D3C-6965-4004-A5D0-25CF79C91C7C}"/>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01" name="n_4aveValue【体育館・プール】&#10;有形固定資産減価償却率">
          <a:extLst>
            <a:ext uri="{FF2B5EF4-FFF2-40B4-BE49-F238E27FC236}">
              <a16:creationId xmlns:a16="http://schemas.microsoft.com/office/drawing/2014/main" id="{585AE5E0-EBFA-4B0D-9C2C-83444398261A}"/>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153687</xdr:rowOff>
    </xdr:from>
    <xdr:ext cx="405111" cy="259045"/>
    <xdr:sp macro="" textlink="">
      <xdr:nvSpPr>
        <xdr:cNvPr id="102" name="n_1mainValue【体育館・プール】&#10;有形固定資産減価償却率">
          <a:extLst>
            <a:ext uri="{FF2B5EF4-FFF2-40B4-BE49-F238E27FC236}">
              <a16:creationId xmlns:a16="http://schemas.microsoft.com/office/drawing/2014/main" id="{179F321E-82A1-4FA4-A425-88C63F86378D}"/>
            </a:ext>
          </a:extLst>
        </xdr:cNvPr>
        <xdr:cNvSpPr txBox="1"/>
      </xdr:nvSpPr>
      <xdr:spPr>
        <a:xfrm>
          <a:off x="3582044" y="1044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147337</xdr:rowOff>
    </xdr:from>
    <xdr:ext cx="405111" cy="259045"/>
    <xdr:sp macro="" textlink="">
      <xdr:nvSpPr>
        <xdr:cNvPr id="103" name="n_2mainValue【体育館・プール】&#10;有形固定資産減価償却率">
          <a:extLst>
            <a:ext uri="{FF2B5EF4-FFF2-40B4-BE49-F238E27FC236}">
              <a16:creationId xmlns:a16="http://schemas.microsoft.com/office/drawing/2014/main" id="{62A49507-E8DF-4D88-9F2A-C03E068FF33E}"/>
            </a:ext>
          </a:extLst>
        </xdr:cNvPr>
        <xdr:cNvSpPr txBox="1"/>
      </xdr:nvSpPr>
      <xdr:spPr>
        <a:xfrm>
          <a:off x="2705744" y="1043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115587</xdr:rowOff>
    </xdr:from>
    <xdr:ext cx="405111" cy="259045"/>
    <xdr:sp macro="" textlink="">
      <xdr:nvSpPr>
        <xdr:cNvPr id="104" name="n_3mainValue【体育館・プール】&#10;有形固定資産減価償却率">
          <a:extLst>
            <a:ext uri="{FF2B5EF4-FFF2-40B4-BE49-F238E27FC236}">
              <a16:creationId xmlns:a16="http://schemas.microsoft.com/office/drawing/2014/main" id="{5B97ECD9-C1C8-45A4-8158-E864D36B7ED8}"/>
            </a:ext>
          </a:extLst>
        </xdr:cNvPr>
        <xdr:cNvSpPr txBox="1"/>
      </xdr:nvSpPr>
      <xdr:spPr>
        <a:xfrm>
          <a:off x="1816744" y="1057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105427</xdr:rowOff>
    </xdr:from>
    <xdr:ext cx="405111" cy="259045"/>
    <xdr:sp macro="" textlink="">
      <xdr:nvSpPr>
        <xdr:cNvPr id="105" name="n_4mainValue【体育館・プール】&#10;有形固定資産減価償却率">
          <a:extLst>
            <a:ext uri="{FF2B5EF4-FFF2-40B4-BE49-F238E27FC236}">
              <a16:creationId xmlns:a16="http://schemas.microsoft.com/office/drawing/2014/main" id="{C2C0B7C2-FC44-4628-8D85-B8CECAED6413}"/>
            </a:ext>
          </a:extLst>
        </xdr:cNvPr>
        <xdr:cNvSpPr txBox="1"/>
      </xdr:nvSpPr>
      <xdr:spPr>
        <a:xfrm>
          <a:off x="927744" y="1056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6" name="正方形/長方形 105">
          <a:extLst>
            <a:ext uri="{FF2B5EF4-FFF2-40B4-BE49-F238E27FC236}">
              <a16:creationId xmlns:a16="http://schemas.microsoft.com/office/drawing/2014/main" id="{6C998670-9791-45EA-9BEB-51B3570254A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7" name="正方形/長方形 106">
          <a:extLst>
            <a:ext uri="{FF2B5EF4-FFF2-40B4-BE49-F238E27FC236}">
              <a16:creationId xmlns:a16="http://schemas.microsoft.com/office/drawing/2014/main" id="{1FCF4515-6935-446F-B4E6-079BA3D7E23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8" name="正方形/長方形 107">
          <a:extLst>
            <a:ext uri="{FF2B5EF4-FFF2-40B4-BE49-F238E27FC236}">
              <a16:creationId xmlns:a16="http://schemas.microsoft.com/office/drawing/2014/main" id="{06E2F901-2EAC-49D5-A40F-D9EF8CE3AC4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9" name="正方形/長方形 108">
          <a:extLst>
            <a:ext uri="{FF2B5EF4-FFF2-40B4-BE49-F238E27FC236}">
              <a16:creationId xmlns:a16="http://schemas.microsoft.com/office/drawing/2014/main" id="{EDB156BE-5C8C-4C4A-B1DC-BF2EA37FA93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0" name="正方形/長方形 109">
          <a:extLst>
            <a:ext uri="{FF2B5EF4-FFF2-40B4-BE49-F238E27FC236}">
              <a16:creationId xmlns:a16="http://schemas.microsoft.com/office/drawing/2014/main" id="{9528EF24-0B3A-4F3B-8269-D3B9AA94EA9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1" name="正方形/長方形 110">
          <a:extLst>
            <a:ext uri="{FF2B5EF4-FFF2-40B4-BE49-F238E27FC236}">
              <a16:creationId xmlns:a16="http://schemas.microsoft.com/office/drawing/2014/main" id="{17A1A4E0-91A0-4377-AB97-F3A717424C8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2" name="正方形/長方形 111">
          <a:extLst>
            <a:ext uri="{FF2B5EF4-FFF2-40B4-BE49-F238E27FC236}">
              <a16:creationId xmlns:a16="http://schemas.microsoft.com/office/drawing/2014/main" id="{3B5C572F-2902-49CD-BC2C-7446FA6C565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3" name="正方形/長方形 112">
          <a:extLst>
            <a:ext uri="{FF2B5EF4-FFF2-40B4-BE49-F238E27FC236}">
              <a16:creationId xmlns:a16="http://schemas.microsoft.com/office/drawing/2014/main" id="{22D4B27E-1F1A-4C62-B0CE-47981CA19EC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4" name="テキスト ボックス 113">
          <a:extLst>
            <a:ext uri="{FF2B5EF4-FFF2-40B4-BE49-F238E27FC236}">
              <a16:creationId xmlns:a16="http://schemas.microsoft.com/office/drawing/2014/main" id="{ECD3134F-802C-4134-8159-CB3071BBA64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5" name="直線コネクタ 114">
          <a:extLst>
            <a:ext uri="{FF2B5EF4-FFF2-40B4-BE49-F238E27FC236}">
              <a16:creationId xmlns:a16="http://schemas.microsoft.com/office/drawing/2014/main" id="{1B20F368-8E01-479D-88C6-67C60DDC075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6" name="直線コネクタ 115">
          <a:extLst>
            <a:ext uri="{FF2B5EF4-FFF2-40B4-BE49-F238E27FC236}">
              <a16:creationId xmlns:a16="http://schemas.microsoft.com/office/drawing/2014/main" id="{1A6987BE-E5C0-4092-B263-7224B654E57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7" name="テキスト ボックス 116">
          <a:extLst>
            <a:ext uri="{FF2B5EF4-FFF2-40B4-BE49-F238E27FC236}">
              <a16:creationId xmlns:a16="http://schemas.microsoft.com/office/drawing/2014/main" id="{05D27DFA-B7E9-41CB-92C7-9E17EF73CD7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8" name="直線コネクタ 117">
          <a:extLst>
            <a:ext uri="{FF2B5EF4-FFF2-40B4-BE49-F238E27FC236}">
              <a16:creationId xmlns:a16="http://schemas.microsoft.com/office/drawing/2014/main" id="{96A2FF1C-42BF-43D2-AD30-1B93B7889B0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9" name="テキスト ボックス 118">
          <a:extLst>
            <a:ext uri="{FF2B5EF4-FFF2-40B4-BE49-F238E27FC236}">
              <a16:creationId xmlns:a16="http://schemas.microsoft.com/office/drawing/2014/main" id="{C6641644-2108-43EA-BA25-CC5801E7684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FA7FB236-36B9-4B35-910B-4D25BB97F25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BD30A3A8-96C1-4E35-965D-214F7250B5C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2" name="直線コネクタ 121">
          <a:extLst>
            <a:ext uri="{FF2B5EF4-FFF2-40B4-BE49-F238E27FC236}">
              <a16:creationId xmlns:a16="http://schemas.microsoft.com/office/drawing/2014/main" id="{0047E9CE-388C-40BF-A961-F2CFE3BA093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3" name="テキスト ボックス 122">
          <a:extLst>
            <a:ext uri="{FF2B5EF4-FFF2-40B4-BE49-F238E27FC236}">
              <a16:creationId xmlns:a16="http://schemas.microsoft.com/office/drawing/2014/main" id="{DAE0CA49-775D-4AF0-A5E2-9D6FEE51BC4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4" name="直線コネクタ 123">
          <a:extLst>
            <a:ext uri="{FF2B5EF4-FFF2-40B4-BE49-F238E27FC236}">
              <a16:creationId xmlns:a16="http://schemas.microsoft.com/office/drawing/2014/main" id="{64141897-BE54-4441-B8D4-E14314BE769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5" name="テキスト ボックス 124">
          <a:extLst>
            <a:ext uri="{FF2B5EF4-FFF2-40B4-BE49-F238E27FC236}">
              <a16:creationId xmlns:a16="http://schemas.microsoft.com/office/drawing/2014/main" id="{7B3F5E1C-3C5F-4969-A4ED-6A0D73341FE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7B2870F7-2759-4B36-82B8-E7997CBADDE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a:extLst>
            <a:ext uri="{FF2B5EF4-FFF2-40B4-BE49-F238E27FC236}">
              <a16:creationId xmlns:a16="http://schemas.microsoft.com/office/drawing/2014/main" id="{AE795B26-C13A-4F11-8895-3AF69B67EC8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25B65BF9-9858-40F8-A473-36B144EE1A3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129" name="直線コネクタ 128">
          <a:extLst>
            <a:ext uri="{FF2B5EF4-FFF2-40B4-BE49-F238E27FC236}">
              <a16:creationId xmlns:a16="http://schemas.microsoft.com/office/drawing/2014/main" id="{B05F7952-04B6-47EB-8FE6-E4A85093542B}"/>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0" name="【体育館・プール】&#10;一人当たり面積最小値テキスト">
          <a:extLst>
            <a:ext uri="{FF2B5EF4-FFF2-40B4-BE49-F238E27FC236}">
              <a16:creationId xmlns:a16="http://schemas.microsoft.com/office/drawing/2014/main" id="{D825BA25-C269-4AFF-A5BE-70EF345B29CA}"/>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1" name="直線コネクタ 130">
          <a:extLst>
            <a:ext uri="{FF2B5EF4-FFF2-40B4-BE49-F238E27FC236}">
              <a16:creationId xmlns:a16="http://schemas.microsoft.com/office/drawing/2014/main" id="{B37D13AE-2BDC-4042-80CB-E55D99DC950E}"/>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132" name="【体育館・プール】&#10;一人当たり面積最大値テキスト">
          <a:extLst>
            <a:ext uri="{FF2B5EF4-FFF2-40B4-BE49-F238E27FC236}">
              <a16:creationId xmlns:a16="http://schemas.microsoft.com/office/drawing/2014/main" id="{A6A90607-620F-4687-A46A-D355604CE7AA}"/>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133" name="直線コネクタ 132">
          <a:extLst>
            <a:ext uri="{FF2B5EF4-FFF2-40B4-BE49-F238E27FC236}">
              <a16:creationId xmlns:a16="http://schemas.microsoft.com/office/drawing/2014/main" id="{0EE73A74-DDEB-4E35-B40C-3E7E63CF0756}"/>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134" name="【体育館・プール】&#10;一人当たり面積平均値テキスト">
          <a:extLst>
            <a:ext uri="{FF2B5EF4-FFF2-40B4-BE49-F238E27FC236}">
              <a16:creationId xmlns:a16="http://schemas.microsoft.com/office/drawing/2014/main" id="{C496B8B9-623E-4B57-B13B-3100DE6EFC17}"/>
            </a:ext>
          </a:extLst>
        </xdr:cNvPr>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135" name="フローチャート: 判断 134">
          <a:extLst>
            <a:ext uri="{FF2B5EF4-FFF2-40B4-BE49-F238E27FC236}">
              <a16:creationId xmlns:a16="http://schemas.microsoft.com/office/drawing/2014/main" id="{4CA17494-2131-46C0-9630-9524A1261DE7}"/>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136" name="フローチャート: 判断 135">
          <a:extLst>
            <a:ext uri="{FF2B5EF4-FFF2-40B4-BE49-F238E27FC236}">
              <a16:creationId xmlns:a16="http://schemas.microsoft.com/office/drawing/2014/main" id="{FAB80FA1-6E9B-46E4-9A68-4D4094CC61B9}"/>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137" name="フローチャート: 判断 136">
          <a:extLst>
            <a:ext uri="{FF2B5EF4-FFF2-40B4-BE49-F238E27FC236}">
              <a16:creationId xmlns:a16="http://schemas.microsoft.com/office/drawing/2014/main" id="{C525FBBD-4115-45C3-B8BF-0D569676864A}"/>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138" name="フローチャート: 判断 137">
          <a:extLst>
            <a:ext uri="{FF2B5EF4-FFF2-40B4-BE49-F238E27FC236}">
              <a16:creationId xmlns:a16="http://schemas.microsoft.com/office/drawing/2014/main" id="{C2F58DB2-E726-420C-A27B-27F945EEF291}"/>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139" name="フローチャート: 判断 138">
          <a:extLst>
            <a:ext uri="{FF2B5EF4-FFF2-40B4-BE49-F238E27FC236}">
              <a16:creationId xmlns:a16="http://schemas.microsoft.com/office/drawing/2014/main" id="{A5240776-3F91-489B-866B-1786C4E82FEA}"/>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1530AE7F-B1F5-4C1C-9300-6841B4A5DE1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BC822A09-DE7E-4AD1-AE33-5E264B87664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AC952D5D-C786-4596-8723-7822DF27D59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13B5D48-8BA8-44CD-9396-5E0A79DAF9A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5756C15D-CAD8-451C-B77F-51BB9243671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46355</xdr:rowOff>
    </xdr:from>
    <xdr:to>
      <xdr:col>55</xdr:col>
      <xdr:colOff>50800</xdr:colOff>
      <xdr:row>63</xdr:row>
      <xdr:rowOff>147955</xdr:rowOff>
    </xdr:to>
    <xdr:sp macro="" textlink="">
      <xdr:nvSpPr>
        <xdr:cNvPr id="145" name="楕円 144">
          <a:extLst>
            <a:ext uri="{FF2B5EF4-FFF2-40B4-BE49-F238E27FC236}">
              <a16:creationId xmlns:a16="http://schemas.microsoft.com/office/drawing/2014/main" id="{77FA6698-0815-4DA5-BA01-98729DDEEAFC}"/>
            </a:ext>
          </a:extLst>
        </xdr:cNvPr>
        <xdr:cNvSpPr/>
      </xdr:nvSpPr>
      <xdr:spPr>
        <a:xfrm>
          <a:off x="104267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24782</xdr:rowOff>
    </xdr:from>
    <xdr:ext cx="469744" cy="259045"/>
    <xdr:sp macro="" textlink="">
      <xdr:nvSpPr>
        <xdr:cNvPr id="146" name="【体育館・プール】&#10;一人当たり面積該当値テキスト">
          <a:extLst>
            <a:ext uri="{FF2B5EF4-FFF2-40B4-BE49-F238E27FC236}">
              <a16:creationId xmlns:a16="http://schemas.microsoft.com/office/drawing/2014/main" id="{951A2103-2CB2-4B7D-8226-0EB092D6E433}"/>
            </a:ext>
          </a:extLst>
        </xdr:cNvPr>
        <xdr:cNvSpPr txBox="1"/>
      </xdr:nvSpPr>
      <xdr:spPr>
        <a:xfrm>
          <a:off x="10515600"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48260</xdr:rowOff>
    </xdr:from>
    <xdr:to>
      <xdr:col>50</xdr:col>
      <xdr:colOff>165100</xdr:colOff>
      <xdr:row>63</xdr:row>
      <xdr:rowOff>149860</xdr:rowOff>
    </xdr:to>
    <xdr:sp macro="" textlink="">
      <xdr:nvSpPr>
        <xdr:cNvPr id="147" name="楕円 146">
          <a:extLst>
            <a:ext uri="{FF2B5EF4-FFF2-40B4-BE49-F238E27FC236}">
              <a16:creationId xmlns:a16="http://schemas.microsoft.com/office/drawing/2014/main" id="{B33F8BF5-78BF-4F8D-9273-397EB51630A9}"/>
            </a:ext>
          </a:extLst>
        </xdr:cNvPr>
        <xdr:cNvSpPr/>
      </xdr:nvSpPr>
      <xdr:spPr>
        <a:xfrm>
          <a:off x="9588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97155</xdr:rowOff>
    </xdr:from>
    <xdr:to>
      <xdr:col>55</xdr:col>
      <xdr:colOff>0</xdr:colOff>
      <xdr:row>63</xdr:row>
      <xdr:rowOff>99060</xdr:rowOff>
    </xdr:to>
    <xdr:cxnSp macro="">
      <xdr:nvCxnSpPr>
        <xdr:cNvPr id="148" name="直線コネクタ 147">
          <a:extLst>
            <a:ext uri="{FF2B5EF4-FFF2-40B4-BE49-F238E27FC236}">
              <a16:creationId xmlns:a16="http://schemas.microsoft.com/office/drawing/2014/main" id="{3DA05348-E45E-4AFD-B8DC-3B0395353D8D}"/>
            </a:ext>
          </a:extLst>
        </xdr:cNvPr>
        <xdr:cNvCxnSpPr/>
      </xdr:nvCxnSpPr>
      <xdr:spPr>
        <a:xfrm flipV="1">
          <a:off x="9639300" y="108985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50165</xdr:rowOff>
    </xdr:from>
    <xdr:to>
      <xdr:col>46</xdr:col>
      <xdr:colOff>38100</xdr:colOff>
      <xdr:row>63</xdr:row>
      <xdr:rowOff>151765</xdr:rowOff>
    </xdr:to>
    <xdr:sp macro="" textlink="">
      <xdr:nvSpPr>
        <xdr:cNvPr id="149" name="楕円 148">
          <a:extLst>
            <a:ext uri="{FF2B5EF4-FFF2-40B4-BE49-F238E27FC236}">
              <a16:creationId xmlns:a16="http://schemas.microsoft.com/office/drawing/2014/main" id="{43EE772C-886C-42FD-9890-BD8538DFCC28}"/>
            </a:ext>
          </a:extLst>
        </xdr:cNvPr>
        <xdr:cNvSpPr/>
      </xdr:nvSpPr>
      <xdr:spPr>
        <a:xfrm>
          <a:off x="8699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99060</xdr:rowOff>
    </xdr:from>
    <xdr:to>
      <xdr:col>50</xdr:col>
      <xdr:colOff>114300</xdr:colOff>
      <xdr:row>63</xdr:row>
      <xdr:rowOff>100965</xdr:rowOff>
    </xdr:to>
    <xdr:cxnSp macro="">
      <xdr:nvCxnSpPr>
        <xdr:cNvPr id="150" name="直線コネクタ 149">
          <a:extLst>
            <a:ext uri="{FF2B5EF4-FFF2-40B4-BE49-F238E27FC236}">
              <a16:creationId xmlns:a16="http://schemas.microsoft.com/office/drawing/2014/main" id="{02BE3907-2F32-45FB-BE25-A35548C66FE7}"/>
            </a:ext>
          </a:extLst>
        </xdr:cNvPr>
        <xdr:cNvCxnSpPr/>
      </xdr:nvCxnSpPr>
      <xdr:spPr>
        <a:xfrm flipV="1">
          <a:off x="8750300" y="109004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50165</xdr:rowOff>
    </xdr:from>
    <xdr:to>
      <xdr:col>41</xdr:col>
      <xdr:colOff>101600</xdr:colOff>
      <xdr:row>63</xdr:row>
      <xdr:rowOff>151765</xdr:rowOff>
    </xdr:to>
    <xdr:sp macro="" textlink="">
      <xdr:nvSpPr>
        <xdr:cNvPr id="151" name="楕円 150">
          <a:extLst>
            <a:ext uri="{FF2B5EF4-FFF2-40B4-BE49-F238E27FC236}">
              <a16:creationId xmlns:a16="http://schemas.microsoft.com/office/drawing/2014/main" id="{C51FA423-0ED9-49FF-99F3-E1DB0C22183C}"/>
            </a:ext>
          </a:extLst>
        </xdr:cNvPr>
        <xdr:cNvSpPr/>
      </xdr:nvSpPr>
      <xdr:spPr>
        <a:xfrm>
          <a:off x="7810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100965</xdr:rowOff>
    </xdr:from>
    <xdr:to>
      <xdr:col>45</xdr:col>
      <xdr:colOff>177800</xdr:colOff>
      <xdr:row>63</xdr:row>
      <xdr:rowOff>100965</xdr:rowOff>
    </xdr:to>
    <xdr:cxnSp macro="">
      <xdr:nvCxnSpPr>
        <xdr:cNvPr id="152" name="直線コネクタ 151">
          <a:extLst>
            <a:ext uri="{FF2B5EF4-FFF2-40B4-BE49-F238E27FC236}">
              <a16:creationId xmlns:a16="http://schemas.microsoft.com/office/drawing/2014/main" id="{F18E5BC8-A1F2-4B6F-A8E4-9288055499A1}"/>
            </a:ext>
          </a:extLst>
        </xdr:cNvPr>
        <xdr:cNvCxnSpPr/>
      </xdr:nvCxnSpPr>
      <xdr:spPr>
        <a:xfrm>
          <a:off x="7861300" y="1090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52070</xdr:rowOff>
    </xdr:from>
    <xdr:to>
      <xdr:col>36</xdr:col>
      <xdr:colOff>165100</xdr:colOff>
      <xdr:row>63</xdr:row>
      <xdr:rowOff>153670</xdr:rowOff>
    </xdr:to>
    <xdr:sp macro="" textlink="">
      <xdr:nvSpPr>
        <xdr:cNvPr id="153" name="楕円 152">
          <a:extLst>
            <a:ext uri="{FF2B5EF4-FFF2-40B4-BE49-F238E27FC236}">
              <a16:creationId xmlns:a16="http://schemas.microsoft.com/office/drawing/2014/main" id="{CF911D07-D48E-4E80-857E-B80725240753}"/>
            </a:ext>
          </a:extLst>
        </xdr:cNvPr>
        <xdr:cNvSpPr/>
      </xdr:nvSpPr>
      <xdr:spPr>
        <a:xfrm>
          <a:off x="6921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100965</xdr:rowOff>
    </xdr:from>
    <xdr:to>
      <xdr:col>41</xdr:col>
      <xdr:colOff>50800</xdr:colOff>
      <xdr:row>63</xdr:row>
      <xdr:rowOff>102870</xdr:rowOff>
    </xdr:to>
    <xdr:cxnSp macro="">
      <xdr:nvCxnSpPr>
        <xdr:cNvPr id="154" name="直線コネクタ 153">
          <a:extLst>
            <a:ext uri="{FF2B5EF4-FFF2-40B4-BE49-F238E27FC236}">
              <a16:creationId xmlns:a16="http://schemas.microsoft.com/office/drawing/2014/main" id="{F7FD2907-9BE5-40AA-8A13-DDC15C403981}"/>
            </a:ext>
          </a:extLst>
        </xdr:cNvPr>
        <xdr:cNvCxnSpPr/>
      </xdr:nvCxnSpPr>
      <xdr:spPr>
        <a:xfrm flipV="1">
          <a:off x="6972300" y="109023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155" name="n_1aveValue【体育館・プール】&#10;一人当たり面積">
          <a:extLst>
            <a:ext uri="{FF2B5EF4-FFF2-40B4-BE49-F238E27FC236}">
              <a16:creationId xmlns:a16="http://schemas.microsoft.com/office/drawing/2014/main" id="{394E4C32-1591-4E80-8AF7-73329D5651B4}"/>
            </a:ext>
          </a:extLst>
        </xdr:cNvPr>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156" name="n_2aveValue【体育館・プール】&#10;一人当たり面積">
          <a:extLst>
            <a:ext uri="{FF2B5EF4-FFF2-40B4-BE49-F238E27FC236}">
              <a16:creationId xmlns:a16="http://schemas.microsoft.com/office/drawing/2014/main" id="{B5B04455-3038-4E0A-AFBE-1621DCDB35B3}"/>
            </a:ext>
          </a:extLst>
        </xdr:cNvPr>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157" name="n_3aveValue【体育館・プール】&#10;一人当たり面積">
          <a:extLst>
            <a:ext uri="{FF2B5EF4-FFF2-40B4-BE49-F238E27FC236}">
              <a16:creationId xmlns:a16="http://schemas.microsoft.com/office/drawing/2014/main" id="{71BC7ED9-3976-40D1-B893-21E172172A31}"/>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158" name="n_4aveValue【体育館・プール】&#10;一人当たり面積">
          <a:extLst>
            <a:ext uri="{FF2B5EF4-FFF2-40B4-BE49-F238E27FC236}">
              <a16:creationId xmlns:a16="http://schemas.microsoft.com/office/drawing/2014/main" id="{B38F1E0A-26ED-4C42-B422-83A1C5455561}"/>
            </a:ext>
          </a:extLst>
        </xdr:cNvPr>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140987</xdr:rowOff>
    </xdr:from>
    <xdr:ext cx="469744" cy="259045"/>
    <xdr:sp macro="" textlink="">
      <xdr:nvSpPr>
        <xdr:cNvPr id="159" name="n_1mainValue【体育館・プール】&#10;一人当たり面積">
          <a:extLst>
            <a:ext uri="{FF2B5EF4-FFF2-40B4-BE49-F238E27FC236}">
              <a16:creationId xmlns:a16="http://schemas.microsoft.com/office/drawing/2014/main" id="{9A9E07A0-60B7-4836-9E7D-D871E2FD1C72}"/>
            </a:ext>
          </a:extLst>
        </xdr:cNvPr>
        <xdr:cNvSpPr txBox="1"/>
      </xdr:nvSpPr>
      <xdr:spPr>
        <a:xfrm>
          <a:off x="93917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142892</xdr:rowOff>
    </xdr:from>
    <xdr:ext cx="469744" cy="259045"/>
    <xdr:sp macro="" textlink="">
      <xdr:nvSpPr>
        <xdr:cNvPr id="160" name="n_2mainValue【体育館・プール】&#10;一人当たり面積">
          <a:extLst>
            <a:ext uri="{FF2B5EF4-FFF2-40B4-BE49-F238E27FC236}">
              <a16:creationId xmlns:a16="http://schemas.microsoft.com/office/drawing/2014/main" id="{AE16CFF3-7799-4FB8-87DF-D6232A5A78B1}"/>
            </a:ext>
          </a:extLst>
        </xdr:cNvPr>
        <xdr:cNvSpPr txBox="1"/>
      </xdr:nvSpPr>
      <xdr:spPr>
        <a:xfrm>
          <a:off x="851542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142892</xdr:rowOff>
    </xdr:from>
    <xdr:ext cx="469744" cy="259045"/>
    <xdr:sp macro="" textlink="">
      <xdr:nvSpPr>
        <xdr:cNvPr id="161" name="n_3mainValue【体育館・プール】&#10;一人当たり面積">
          <a:extLst>
            <a:ext uri="{FF2B5EF4-FFF2-40B4-BE49-F238E27FC236}">
              <a16:creationId xmlns:a16="http://schemas.microsoft.com/office/drawing/2014/main" id="{0195AB1F-4829-4576-93A0-13A5687B8530}"/>
            </a:ext>
          </a:extLst>
        </xdr:cNvPr>
        <xdr:cNvSpPr txBox="1"/>
      </xdr:nvSpPr>
      <xdr:spPr>
        <a:xfrm>
          <a:off x="762642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144797</xdr:rowOff>
    </xdr:from>
    <xdr:ext cx="469744" cy="259045"/>
    <xdr:sp macro="" textlink="">
      <xdr:nvSpPr>
        <xdr:cNvPr id="162" name="n_4mainValue【体育館・プール】&#10;一人当たり面積">
          <a:extLst>
            <a:ext uri="{FF2B5EF4-FFF2-40B4-BE49-F238E27FC236}">
              <a16:creationId xmlns:a16="http://schemas.microsoft.com/office/drawing/2014/main" id="{C7BD9CD4-187D-43DB-BA87-BAAC7365ABF2}"/>
            </a:ext>
          </a:extLst>
        </xdr:cNvPr>
        <xdr:cNvSpPr txBox="1"/>
      </xdr:nvSpPr>
      <xdr:spPr>
        <a:xfrm>
          <a:off x="6737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CC476AF1-4445-4DCF-A6E7-531A319461C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BBE2571F-D59C-4D99-9AA7-2F7AFC238EE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B7620DBE-6CE2-47B8-906C-96BE0CD3810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41C9E4CE-48E7-4CDB-922C-B95B9747499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9E8394FB-74B6-4F54-997A-E822CB1AD02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F15179D4-8769-4126-8FE6-1C7C9C208B5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9B133F85-C8BE-4C7F-AA21-243837D213D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FCCD6E5D-BD6E-46EF-A594-4DF4E527D76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32A4BC99-1747-48B0-85F6-440ADC55933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47F5F0F4-E7A1-4784-B9F6-832C3E01E35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C57203EA-351F-4549-AFCD-A7CB83BA8AA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4" name="直線コネクタ 173">
          <a:extLst>
            <a:ext uri="{FF2B5EF4-FFF2-40B4-BE49-F238E27FC236}">
              <a16:creationId xmlns:a16="http://schemas.microsoft.com/office/drawing/2014/main" id="{6AEEF4F3-F31E-4C47-9B8E-F35471E5EF6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5" name="テキスト ボックス 174">
          <a:extLst>
            <a:ext uri="{FF2B5EF4-FFF2-40B4-BE49-F238E27FC236}">
              <a16:creationId xmlns:a16="http://schemas.microsoft.com/office/drawing/2014/main" id="{4A016F2F-BB00-43A9-BAA7-5F380CEACE8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6" name="直線コネクタ 175">
          <a:extLst>
            <a:ext uri="{FF2B5EF4-FFF2-40B4-BE49-F238E27FC236}">
              <a16:creationId xmlns:a16="http://schemas.microsoft.com/office/drawing/2014/main" id="{D85525D2-26D0-4E8B-B687-7E1CDD696C4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7" name="テキスト ボックス 176">
          <a:extLst>
            <a:ext uri="{FF2B5EF4-FFF2-40B4-BE49-F238E27FC236}">
              <a16:creationId xmlns:a16="http://schemas.microsoft.com/office/drawing/2014/main" id="{DA3D08D7-378A-4BAE-AABE-E296FA82B22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8" name="直線コネクタ 177">
          <a:extLst>
            <a:ext uri="{FF2B5EF4-FFF2-40B4-BE49-F238E27FC236}">
              <a16:creationId xmlns:a16="http://schemas.microsoft.com/office/drawing/2014/main" id="{CA8914FA-38E3-4376-9D9E-96DD56BD427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9" name="テキスト ボックス 178">
          <a:extLst>
            <a:ext uri="{FF2B5EF4-FFF2-40B4-BE49-F238E27FC236}">
              <a16:creationId xmlns:a16="http://schemas.microsoft.com/office/drawing/2014/main" id="{AC79D8D6-536C-4C21-BB21-476319D0784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0" name="直線コネクタ 179">
          <a:extLst>
            <a:ext uri="{FF2B5EF4-FFF2-40B4-BE49-F238E27FC236}">
              <a16:creationId xmlns:a16="http://schemas.microsoft.com/office/drawing/2014/main" id="{8194C7FF-519B-450C-BDB4-9CF75A94069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1" name="テキスト ボックス 180">
          <a:extLst>
            <a:ext uri="{FF2B5EF4-FFF2-40B4-BE49-F238E27FC236}">
              <a16:creationId xmlns:a16="http://schemas.microsoft.com/office/drawing/2014/main" id="{3A17FC77-F531-4E93-9EC0-84B4CF87A6B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2" name="直線コネクタ 181">
          <a:extLst>
            <a:ext uri="{FF2B5EF4-FFF2-40B4-BE49-F238E27FC236}">
              <a16:creationId xmlns:a16="http://schemas.microsoft.com/office/drawing/2014/main" id="{487BCFBB-D24A-4E18-9FD1-F51F0D86B9F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3" name="テキスト ボックス 182">
          <a:extLst>
            <a:ext uri="{FF2B5EF4-FFF2-40B4-BE49-F238E27FC236}">
              <a16:creationId xmlns:a16="http://schemas.microsoft.com/office/drawing/2014/main" id="{C3D66EDA-7778-465C-8756-8A15EE1E64B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BA20BE4F-0532-4BE0-8B51-6CDE81F407D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5" name="テキスト ボックス 184">
          <a:extLst>
            <a:ext uri="{FF2B5EF4-FFF2-40B4-BE49-F238E27FC236}">
              <a16:creationId xmlns:a16="http://schemas.microsoft.com/office/drawing/2014/main" id="{90FDBE31-5560-4728-BDFC-B809FEEB177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7327473A-1D71-4BEF-91F5-C107A7F106C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187" name="直線コネクタ 186">
          <a:extLst>
            <a:ext uri="{FF2B5EF4-FFF2-40B4-BE49-F238E27FC236}">
              <a16:creationId xmlns:a16="http://schemas.microsoft.com/office/drawing/2014/main" id="{E7C3C091-5D19-4BF0-803C-F4F056D2200B}"/>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8" name="【福祉施設】&#10;有形固定資産減価償却率最小値テキスト">
          <a:extLst>
            <a:ext uri="{FF2B5EF4-FFF2-40B4-BE49-F238E27FC236}">
              <a16:creationId xmlns:a16="http://schemas.microsoft.com/office/drawing/2014/main" id="{C5D3DE48-5C23-43F6-B42E-18F61B5CE25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9" name="直線コネクタ 188">
          <a:extLst>
            <a:ext uri="{FF2B5EF4-FFF2-40B4-BE49-F238E27FC236}">
              <a16:creationId xmlns:a16="http://schemas.microsoft.com/office/drawing/2014/main" id="{6229F3DD-439B-4FDC-8EA2-B665ACD31E1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190" name="【福祉施設】&#10;有形固定資産減価償却率最大値テキスト">
          <a:extLst>
            <a:ext uri="{FF2B5EF4-FFF2-40B4-BE49-F238E27FC236}">
              <a16:creationId xmlns:a16="http://schemas.microsoft.com/office/drawing/2014/main" id="{D0C60AEC-28DF-424F-AD45-7D8DEAFF5B13}"/>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191" name="直線コネクタ 190">
          <a:extLst>
            <a:ext uri="{FF2B5EF4-FFF2-40B4-BE49-F238E27FC236}">
              <a16:creationId xmlns:a16="http://schemas.microsoft.com/office/drawing/2014/main" id="{DBDBD8AD-7A91-4574-925D-F256A25EFD6B}"/>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FDB561FD-8C8F-4181-BC6C-D4579BC73956}"/>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193" name="フローチャート: 判断 192">
          <a:extLst>
            <a:ext uri="{FF2B5EF4-FFF2-40B4-BE49-F238E27FC236}">
              <a16:creationId xmlns:a16="http://schemas.microsoft.com/office/drawing/2014/main" id="{78F031F5-FEA8-48CA-8D72-0814C88D08A8}"/>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194" name="フローチャート: 判断 193">
          <a:extLst>
            <a:ext uri="{FF2B5EF4-FFF2-40B4-BE49-F238E27FC236}">
              <a16:creationId xmlns:a16="http://schemas.microsoft.com/office/drawing/2014/main" id="{ABC20EEE-A8AA-4CD0-BFF7-7D18DA7EE845}"/>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195" name="フローチャート: 判断 194">
          <a:extLst>
            <a:ext uri="{FF2B5EF4-FFF2-40B4-BE49-F238E27FC236}">
              <a16:creationId xmlns:a16="http://schemas.microsoft.com/office/drawing/2014/main" id="{D9955571-3BBD-4BD0-8959-3E8CB675AB7E}"/>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196" name="フローチャート: 判断 195">
          <a:extLst>
            <a:ext uri="{FF2B5EF4-FFF2-40B4-BE49-F238E27FC236}">
              <a16:creationId xmlns:a16="http://schemas.microsoft.com/office/drawing/2014/main" id="{F1F39E46-ADB9-42A8-83AE-2867F3033336}"/>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197" name="フローチャート: 判断 196">
          <a:extLst>
            <a:ext uri="{FF2B5EF4-FFF2-40B4-BE49-F238E27FC236}">
              <a16:creationId xmlns:a16="http://schemas.microsoft.com/office/drawing/2014/main" id="{3E86D35B-5C50-454D-B783-19E9551356BB}"/>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E52B673A-DC97-4C7F-8FE2-8AF0369C73D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B74CCCC8-16BF-463D-B0D7-5FE48EFBC6C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B8A0077B-F25F-4610-BFE8-7B0FE0BD38E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62DFBD6B-1858-4DD1-BD3D-208DE56019C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87CF8AC4-B025-42AA-B8F7-DEC38DBEC39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21589</xdr:rowOff>
    </xdr:from>
    <xdr:to>
      <xdr:col>24</xdr:col>
      <xdr:colOff>114300</xdr:colOff>
      <xdr:row>85</xdr:row>
      <xdr:rowOff>123189</xdr:rowOff>
    </xdr:to>
    <xdr:sp macro="" textlink="">
      <xdr:nvSpPr>
        <xdr:cNvPr id="203" name="楕円 202">
          <a:extLst>
            <a:ext uri="{FF2B5EF4-FFF2-40B4-BE49-F238E27FC236}">
              <a16:creationId xmlns:a16="http://schemas.microsoft.com/office/drawing/2014/main" id="{7568DB5D-7855-4AF9-A3F6-7819AB734D7D}"/>
            </a:ext>
          </a:extLst>
        </xdr:cNvPr>
        <xdr:cNvSpPr/>
      </xdr:nvSpPr>
      <xdr:spPr>
        <a:xfrm>
          <a:off x="4584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2E5477F4-D19A-4E3A-947F-AA90EE339DBC}"/>
            </a:ext>
          </a:extLst>
        </xdr:cNvPr>
        <xdr:cNvSpPr txBox="1"/>
      </xdr:nvSpPr>
      <xdr:spPr>
        <a:xfrm>
          <a:off x="4673600"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4445</xdr:rowOff>
    </xdr:from>
    <xdr:to>
      <xdr:col>20</xdr:col>
      <xdr:colOff>38100</xdr:colOff>
      <xdr:row>85</xdr:row>
      <xdr:rowOff>106045</xdr:rowOff>
    </xdr:to>
    <xdr:sp macro="" textlink="">
      <xdr:nvSpPr>
        <xdr:cNvPr id="205" name="楕円 204">
          <a:extLst>
            <a:ext uri="{FF2B5EF4-FFF2-40B4-BE49-F238E27FC236}">
              <a16:creationId xmlns:a16="http://schemas.microsoft.com/office/drawing/2014/main" id="{BEC9E0EE-0F20-406A-ABDB-67CDC5BCFF62}"/>
            </a:ext>
          </a:extLst>
        </xdr:cNvPr>
        <xdr:cNvSpPr/>
      </xdr:nvSpPr>
      <xdr:spPr>
        <a:xfrm>
          <a:off x="3746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55245</xdr:rowOff>
    </xdr:from>
    <xdr:to>
      <xdr:col>24</xdr:col>
      <xdr:colOff>63500</xdr:colOff>
      <xdr:row>85</xdr:row>
      <xdr:rowOff>72389</xdr:rowOff>
    </xdr:to>
    <xdr:cxnSp macro="">
      <xdr:nvCxnSpPr>
        <xdr:cNvPr id="206" name="直線コネクタ 205">
          <a:extLst>
            <a:ext uri="{FF2B5EF4-FFF2-40B4-BE49-F238E27FC236}">
              <a16:creationId xmlns:a16="http://schemas.microsoft.com/office/drawing/2014/main" id="{BAF23233-013A-44CD-8FB5-9E5893137150}"/>
            </a:ext>
          </a:extLst>
        </xdr:cNvPr>
        <xdr:cNvCxnSpPr/>
      </xdr:nvCxnSpPr>
      <xdr:spPr>
        <a:xfrm>
          <a:off x="3797300" y="14628495"/>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149225</xdr:rowOff>
    </xdr:from>
    <xdr:to>
      <xdr:col>15</xdr:col>
      <xdr:colOff>101600</xdr:colOff>
      <xdr:row>85</xdr:row>
      <xdr:rowOff>79375</xdr:rowOff>
    </xdr:to>
    <xdr:sp macro="" textlink="">
      <xdr:nvSpPr>
        <xdr:cNvPr id="207" name="楕円 206">
          <a:extLst>
            <a:ext uri="{FF2B5EF4-FFF2-40B4-BE49-F238E27FC236}">
              <a16:creationId xmlns:a16="http://schemas.microsoft.com/office/drawing/2014/main" id="{CDE077D3-F6C1-4182-AB64-FEAA2FC8EAB2}"/>
            </a:ext>
          </a:extLst>
        </xdr:cNvPr>
        <xdr:cNvSpPr/>
      </xdr:nvSpPr>
      <xdr:spPr>
        <a:xfrm>
          <a:off x="2857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28575</xdr:rowOff>
    </xdr:from>
    <xdr:to>
      <xdr:col>19</xdr:col>
      <xdr:colOff>177800</xdr:colOff>
      <xdr:row>85</xdr:row>
      <xdr:rowOff>55245</xdr:rowOff>
    </xdr:to>
    <xdr:cxnSp macro="">
      <xdr:nvCxnSpPr>
        <xdr:cNvPr id="208" name="直線コネクタ 207">
          <a:extLst>
            <a:ext uri="{FF2B5EF4-FFF2-40B4-BE49-F238E27FC236}">
              <a16:creationId xmlns:a16="http://schemas.microsoft.com/office/drawing/2014/main" id="{81A7744E-0F65-458C-B500-347EA244269D}"/>
            </a:ext>
          </a:extLst>
        </xdr:cNvPr>
        <xdr:cNvCxnSpPr/>
      </xdr:nvCxnSpPr>
      <xdr:spPr>
        <a:xfrm>
          <a:off x="2908300" y="146018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143511</xdr:rowOff>
    </xdr:from>
    <xdr:to>
      <xdr:col>10</xdr:col>
      <xdr:colOff>165100</xdr:colOff>
      <xdr:row>86</xdr:row>
      <xdr:rowOff>73661</xdr:rowOff>
    </xdr:to>
    <xdr:sp macro="" textlink="">
      <xdr:nvSpPr>
        <xdr:cNvPr id="209" name="楕円 208">
          <a:extLst>
            <a:ext uri="{FF2B5EF4-FFF2-40B4-BE49-F238E27FC236}">
              <a16:creationId xmlns:a16="http://schemas.microsoft.com/office/drawing/2014/main" id="{79EC5555-833D-480A-840A-5678EC069F95}"/>
            </a:ext>
          </a:extLst>
        </xdr:cNvPr>
        <xdr:cNvSpPr/>
      </xdr:nvSpPr>
      <xdr:spPr>
        <a:xfrm>
          <a:off x="1968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28575</xdr:rowOff>
    </xdr:from>
    <xdr:to>
      <xdr:col>15</xdr:col>
      <xdr:colOff>50800</xdr:colOff>
      <xdr:row>86</xdr:row>
      <xdr:rowOff>22861</xdr:rowOff>
    </xdr:to>
    <xdr:cxnSp macro="">
      <xdr:nvCxnSpPr>
        <xdr:cNvPr id="210" name="直線コネクタ 209">
          <a:extLst>
            <a:ext uri="{FF2B5EF4-FFF2-40B4-BE49-F238E27FC236}">
              <a16:creationId xmlns:a16="http://schemas.microsoft.com/office/drawing/2014/main" id="{7A01267D-423D-4682-94FC-E6D95982FA8E}"/>
            </a:ext>
          </a:extLst>
        </xdr:cNvPr>
        <xdr:cNvCxnSpPr/>
      </xdr:nvCxnSpPr>
      <xdr:spPr>
        <a:xfrm flipV="1">
          <a:off x="2019300" y="14601825"/>
          <a:ext cx="8890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92075</xdr:rowOff>
    </xdr:from>
    <xdr:to>
      <xdr:col>6</xdr:col>
      <xdr:colOff>38100</xdr:colOff>
      <xdr:row>86</xdr:row>
      <xdr:rowOff>22225</xdr:rowOff>
    </xdr:to>
    <xdr:sp macro="" textlink="">
      <xdr:nvSpPr>
        <xdr:cNvPr id="211" name="楕円 210">
          <a:extLst>
            <a:ext uri="{FF2B5EF4-FFF2-40B4-BE49-F238E27FC236}">
              <a16:creationId xmlns:a16="http://schemas.microsoft.com/office/drawing/2014/main" id="{11DB4030-60F1-4473-9086-7DF684E965EA}"/>
            </a:ext>
          </a:extLst>
        </xdr:cNvPr>
        <xdr:cNvSpPr/>
      </xdr:nvSpPr>
      <xdr:spPr>
        <a:xfrm>
          <a:off x="1079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142875</xdr:rowOff>
    </xdr:from>
    <xdr:to>
      <xdr:col>10</xdr:col>
      <xdr:colOff>114300</xdr:colOff>
      <xdr:row>86</xdr:row>
      <xdr:rowOff>22861</xdr:rowOff>
    </xdr:to>
    <xdr:cxnSp macro="">
      <xdr:nvCxnSpPr>
        <xdr:cNvPr id="212" name="直線コネクタ 211">
          <a:extLst>
            <a:ext uri="{FF2B5EF4-FFF2-40B4-BE49-F238E27FC236}">
              <a16:creationId xmlns:a16="http://schemas.microsoft.com/office/drawing/2014/main" id="{BC7C2B95-3C81-4C2D-94C9-1AC1259E705D}"/>
            </a:ext>
          </a:extLst>
        </xdr:cNvPr>
        <xdr:cNvCxnSpPr/>
      </xdr:nvCxnSpPr>
      <xdr:spPr>
        <a:xfrm>
          <a:off x="1130300" y="147161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13" name="n_1aveValue【福祉施設】&#10;有形固定資産減価償却率">
          <a:extLst>
            <a:ext uri="{FF2B5EF4-FFF2-40B4-BE49-F238E27FC236}">
              <a16:creationId xmlns:a16="http://schemas.microsoft.com/office/drawing/2014/main" id="{20AC9312-B7A8-436E-882C-38D875FB7600}"/>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214" name="n_2aveValue【福祉施設】&#10;有形固定資産減価償却率">
          <a:extLst>
            <a:ext uri="{FF2B5EF4-FFF2-40B4-BE49-F238E27FC236}">
              <a16:creationId xmlns:a16="http://schemas.microsoft.com/office/drawing/2014/main" id="{614696F8-3E06-4FE3-9651-DA9DE24BE4C5}"/>
            </a:ext>
          </a:extLst>
        </xdr:cNvPr>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215" name="n_3aveValue【福祉施設】&#10;有形固定資産減価償却率">
          <a:extLst>
            <a:ext uri="{FF2B5EF4-FFF2-40B4-BE49-F238E27FC236}">
              <a16:creationId xmlns:a16="http://schemas.microsoft.com/office/drawing/2014/main" id="{3A739D26-B210-4A1C-8154-400DD94C6BF4}"/>
            </a:ext>
          </a:extLst>
        </xdr:cNvPr>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16" name="n_4aveValue【福祉施設】&#10;有形固定資産減価償却率">
          <a:extLst>
            <a:ext uri="{FF2B5EF4-FFF2-40B4-BE49-F238E27FC236}">
              <a16:creationId xmlns:a16="http://schemas.microsoft.com/office/drawing/2014/main" id="{1128495C-1F9E-4566-8C3B-208512AEB72A}"/>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97172</xdr:rowOff>
    </xdr:from>
    <xdr:ext cx="405111" cy="259045"/>
    <xdr:sp macro="" textlink="">
      <xdr:nvSpPr>
        <xdr:cNvPr id="217" name="n_1mainValue【福祉施設】&#10;有形固定資産減価償却率">
          <a:extLst>
            <a:ext uri="{FF2B5EF4-FFF2-40B4-BE49-F238E27FC236}">
              <a16:creationId xmlns:a16="http://schemas.microsoft.com/office/drawing/2014/main" id="{7B148919-7767-403D-8E70-047A5E330596}"/>
            </a:ext>
          </a:extLst>
        </xdr:cNvPr>
        <xdr:cNvSpPr txBox="1"/>
      </xdr:nvSpPr>
      <xdr:spPr>
        <a:xfrm>
          <a:off x="3582044"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70502</xdr:rowOff>
    </xdr:from>
    <xdr:ext cx="405111" cy="259045"/>
    <xdr:sp macro="" textlink="">
      <xdr:nvSpPr>
        <xdr:cNvPr id="218" name="n_2mainValue【福祉施設】&#10;有形固定資産減価償却率">
          <a:extLst>
            <a:ext uri="{FF2B5EF4-FFF2-40B4-BE49-F238E27FC236}">
              <a16:creationId xmlns:a16="http://schemas.microsoft.com/office/drawing/2014/main" id="{BBAF4596-848B-415E-9202-989CD81FD631}"/>
            </a:ext>
          </a:extLst>
        </xdr:cNvPr>
        <xdr:cNvSpPr txBox="1"/>
      </xdr:nvSpPr>
      <xdr:spPr>
        <a:xfrm>
          <a:off x="2705744"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64788</xdr:rowOff>
    </xdr:from>
    <xdr:ext cx="405111" cy="259045"/>
    <xdr:sp macro="" textlink="">
      <xdr:nvSpPr>
        <xdr:cNvPr id="219" name="n_3mainValue【福祉施設】&#10;有形固定資産減価償却率">
          <a:extLst>
            <a:ext uri="{FF2B5EF4-FFF2-40B4-BE49-F238E27FC236}">
              <a16:creationId xmlns:a16="http://schemas.microsoft.com/office/drawing/2014/main" id="{19D359EA-74DB-44A6-B559-946D2FCBC102}"/>
            </a:ext>
          </a:extLst>
        </xdr:cNvPr>
        <xdr:cNvSpPr txBox="1"/>
      </xdr:nvSpPr>
      <xdr:spPr>
        <a:xfrm>
          <a:off x="1816744"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13352</xdr:rowOff>
    </xdr:from>
    <xdr:ext cx="405111" cy="259045"/>
    <xdr:sp macro="" textlink="">
      <xdr:nvSpPr>
        <xdr:cNvPr id="220" name="n_4mainValue【福祉施設】&#10;有形固定資産減価償却率">
          <a:extLst>
            <a:ext uri="{FF2B5EF4-FFF2-40B4-BE49-F238E27FC236}">
              <a16:creationId xmlns:a16="http://schemas.microsoft.com/office/drawing/2014/main" id="{95264090-C2FF-4C66-8281-BF31ECC1521F}"/>
            </a:ext>
          </a:extLst>
        </xdr:cNvPr>
        <xdr:cNvSpPr txBox="1"/>
      </xdr:nvSpPr>
      <xdr:spPr>
        <a:xfrm>
          <a:off x="927744"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25504568-EE12-4A3A-8CD9-1E0D24C823F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2CC4169D-7A0E-46B4-BD78-574DEEF9152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7A4AB66B-F771-4E03-BC97-0E192FFD3C8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EC601C85-7B4C-4E44-9632-4F6F65E60B0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C4EF07F6-C67A-4DEB-89B4-94D7E4873F3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6EDAFEE4-E26C-47E0-95A8-D2BA18586DA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1D08C780-CA2A-4890-BC50-53DDC6C5B80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6ED2C9F3-78FB-4C27-A89F-72846E07B21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35C2F1C7-3F68-4640-AC9C-98704F0ACC6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00FEC582-BD9A-41CF-8691-B7EA42FF01C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a:extLst>
            <a:ext uri="{FF2B5EF4-FFF2-40B4-BE49-F238E27FC236}">
              <a16:creationId xmlns:a16="http://schemas.microsoft.com/office/drawing/2014/main" id="{FFFFF6D2-4C29-4836-B463-3A3FD6D0DCF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a:extLst>
            <a:ext uri="{FF2B5EF4-FFF2-40B4-BE49-F238E27FC236}">
              <a16:creationId xmlns:a16="http://schemas.microsoft.com/office/drawing/2014/main" id="{E6C7E604-AB30-47E8-88B4-FBE4B5E2744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a:extLst>
            <a:ext uri="{FF2B5EF4-FFF2-40B4-BE49-F238E27FC236}">
              <a16:creationId xmlns:a16="http://schemas.microsoft.com/office/drawing/2014/main" id="{73604D1C-F6D4-44AB-97D1-03F2CAD50C8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a:extLst>
            <a:ext uri="{FF2B5EF4-FFF2-40B4-BE49-F238E27FC236}">
              <a16:creationId xmlns:a16="http://schemas.microsoft.com/office/drawing/2014/main" id="{64C60ACA-C3DF-41EA-94D1-FD135CD0E00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a:extLst>
            <a:ext uri="{FF2B5EF4-FFF2-40B4-BE49-F238E27FC236}">
              <a16:creationId xmlns:a16="http://schemas.microsoft.com/office/drawing/2014/main" id="{D016D49C-50E4-46AA-8604-16845C215C2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a:extLst>
            <a:ext uri="{FF2B5EF4-FFF2-40B4-BE49-F238E27FC236}">
              <a16:creationId xmlns:a16="http://schemas.microsoft.com/office/drawing/2014/main" id="{A6D7DCD9-C82D-445F-B697-175C7A89893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a:extLst>
            <a:ext uri="{FF2B5EF4-FFF2-40B4-BE49-F238E27FC236}">
              <a16:creationId xmlns:a16="http://schemas.microsoft.com/office/drawing/2014/main" id="{5C35808A-E0E0-48B7-914D-30B53941B76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a:extLst>
            <a:ext uri="{FF2B5EF4-FFF2-40B4-BE49-F238E27FC236}">
              <a16:creationId xmlns:a16="http://schemas.microsoft.com/office/drawing/2014/main" id="{3BEBBF43-597C-479D-8086-B9D5E34BF5B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E9147F2C-9244-426C-AF4D-99E46E8094D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32F7F298-D280-43C3-949D-2A1BE9B50C1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a:extLst>
            <a:ext uri="{FF2B5EF4-FFF2-40B4-BE49-F238E27FC236}">
              <a16:creationId xmlns:a16="http://schemas.microsoft.com/office/drawing/2014/main" id="{578BF547-30F9-4372-928A-41D8C82751D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242" name="直線コネクタ 241">
          <a:extLst>
            <a:ext uri="{FF2B5EF4-FFF2-40B4-BE49-F238E27FC236}">
              <a16:creationId xmlns:a16="http://schemas.microsoft.com/office/drawing/2014/main" id="{CAC7E169-C7DE-4AA7-9E68-BEF878B747B3}"/>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243" name="【福祉施設】&#10;一人当たり面積最小値テキスト">
          <a:extLst>
            <a:ext uri="{FF2B5EF4-FFF2-40B4-BE49-F238E27FC236}">
              <a16:creationId xmlns:a16="http://schemas.microsoft.com/office/drawing/2014/main" id="{F0214572-27CA-4496-A56C-9476BFF963E1}"/>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244" name="直線コネクタ 243">
          <a:extLst>
            <a:ext uri="{FF2B5EF4-FFF2-40B4-BE49-F238E27FC236}">
              <a16:creationId xmlns:a16="http://schemas.microsoft.com/office/drawing/2014/main" id="{4F135DDA-1656-4811-B6D5-8BA483E381DF}"/>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245" name="【福祉施設】&#10;一人当たり面積最大値テキスト">
          <a:extLst>
            <a:ext uri="{FF2B5EF4-FFF2-40B4-BE49-F238E27FC236}">
              <a16:creationId xmlns:a16="http://schemas.microsoft.com/office/drawing/2014/main" id="{1AF4FC54-5141-49F8-A255-4FB4243CC260}"/>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246" name="直線コネクタ 245">
          <a:extLst>
            <a:ext uri="{FF2B5EF4-FFF2-40B4-BE49-F238E27FC236}">
              <a16:creationId xmlns:a16="http://schemas.microsoft.com/office/drawing/2014/main" id="{E34E23DB-F61C-4603-A8D5-75404E006F06}"/>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247" name="【福祉施設】&#10;一人当たり面積平均値テキスト">
          <a:extLst>
            <a:ext uri="{FF2B5EF4-FFF2-40B4-BE49-F238E27FC236}">
              <a16:creationId xmlns:a16="http://schemas.microsoft.com/office/drawing/2014/main" id="{FCE01C48-2935-4839-9255-C954180012B5}"/>
            </a:ext>
          </a:extLst>
        </xdr:cNvPr>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248" name="フローチャート: 判断 247">
          <a:extLst>
            <a:ext uri="{FF2B5EF4-FFF2-40B4-BE49-F238E27FC236}">
              <a16:creationId xmlns:a16="http://schemas.microsoft.com/office/drawing/2014/main" id="{AECDE3D5-B5E8-4D12-B31A-7093B99A3573}"/>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249" name="フローチャート: 判断 248">
          <a:extLst>
            <a:ext uri="{FF2B5EF4-FFF2-40B4-BE49-F238E27FC236}">
              <a16:creationId xmlns:a16="http://schemas.microsoft.com/office/drawing/2014/main" id="{B8EBF5B4-39FA-4DB5-A18A-F48F1B1406C9}"/>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250" name="フローチャート: 判断 249">
          <a:extLst>
            <a:ext uri="{FF2B5EF4-FFF2-40B4-BE49-F238E27FC236}">
              <a16:creationId xmlns:a16="http://schemas.microsoft.com/office/drawing/2014/main" id="{61760C75-0014-453F-8AD7-B673522A5BF6}"/>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251" name="フローチャート: 判断 250">
          <a:extLst>
            <a:ext uri="{FF2B5EF4-FFF2-40B4-BE49-F238E27FC236}">
              <a16:creationId xmlns:a16="http://schemas.microsoft.com/office/drawing/2014/main" id="{4C87F631-B98B-413B-85B4-FD20745DF6F8}"/>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252" name="フローチャート: 判断 251">
          <a:extLst>
            <a:ext uri="{FF2B5EF4-FFF2-40B4-BE49-F238E27FC236}">
              <a16:creationId xmlns:a16="http://schemas.microsoft.com/office/drawing/2014/main" id="{B0DDA8BB-7644-4CC6-A967-6809470898EA}"/>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44DA48A0-FA66-4E56-B03A-48F15764D5E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D8F24BB1-CB88-42CD-B51D-8AA8A275714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BE849474-3788-40FA-8A90-763ECB18803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FF79C744-6BCC-45AC-94E8-3CD8B1283F1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C6A2EE62-B4D4-43C2-A387-B56375D701B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xdr:rowOff>
    </xdr:from>
    <xdr:to>
      <xdr:col>55</xdr:col>
      <xdr:colOff>50800</xdr:colOff>
      <xdr:row>85</xdr:row>
      <xdr:rowOff>116332</xdr:rowOff>
    </xdr:to>
    <xdr:sp macro="" textlink="">
      <xdr:nvSpPr>
        <xdr:cNvPr id="258" name="楕円 257">
          <a:extLst>
            <a:ext uri="{FF2B5EF4-FFF2-40B4-BE49-F238E27FC236}">
              <a16:creationId xmlns:a16="http://schemas.microsoft.com/office/drawing/2014/main" id="{841DBCF8-1E1C-4239-91F1-CB4BA649374E}"/>
            </a:ext>
          </a:extLst>
        </xdr:cNvPr>
        <xdr:cNvSpPr/>
      </xdr:nvSpPr>
      <xdr:spPr>
        <a:xfrm>
          <a:off x="104267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164609</xdr:rowOff>
    </xdr:from>
    <xdr:ext cx="469744" cy="259045"/>
    <xdr:sp macro="" textlink="">
      <xdr:nvSpPr>
        <xdr:cNvPr id="259" name="【福祉施設】&#10;一人当たり面積該当値テキスト">
          <a:extLst>
            <a:ext uri="{FF2B5EF4-FFF2-40B4-BE49-F238E27FC236}">
              <a16:creationId xmlns:a16="http://schemas.microsoft.com/office/drawing/2014/main" id="{A858CB26-82D3-4D11-A1B8-D9F08AB10554}"/>
            </a:ext>
          </a:extLst>
        </xdr:cNvPr>
        <xdr:cNvSpPr txBox="1"/>
      </xdr:nvSpPr>
      <xdr:spPr>
        <a:xfrm>
          <a:off x="10515600"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17018</xdr:rowOff>
    </xdr:from>
    <xdr:to>
      <xdr:col>50</xdr:col>
      <xdr:colOff>165100</xdr:colOff>
      <xdr:row>85</xdr:row>
      <xdr:rowOff>118618</xdr:rowOff>
    </xdr:to>
    <xdr:sp macro="" textlink="">
      <xdr:nvSpPr>
        <xdr:cNvPr id="260" name="楕円 259">
          <a:extLst>
            <a:ext uri="{FF2B5EF4-FFF2-40B4-BE49-F238E27FC236}">
              <a16:creationId xmlns:a16="http://schemas.microsoft.com/office/drawing/2014/main" id="{BFDDBEAC-B214-494D-B627-BD2C7ADCF392}"/>
            </a:ext>
          </a:extLst>
        </xdr:cNvPr>
        <xdr:cNvSpPr/>
      </xdr:nvSpPr>
      <xdr:spPr>
        <a:xfrm>
          <a:off x="9588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65532</xdr:rowOff>
    </xdr:from>
    <xdr:to>
      <xdr:col>55</xdr:col>
      <xdr:colOff>0</xdr:colOff>
      <xdr:row>85</xdr:row>
      <xdr:rowOff>67818</xdr:rowOff>
    </xdr:to>
    <xdr:cxnSp macro="">
      <xdr:nvCxnSpPr>
        <xdr:cNvPr id="261" name="直線コネクタ 260">
          <a:extLst>
            <a:ext uri="{FF2B5EF4-FFF2-40B4-BE49-F238E27FC236}">
              <a16:creationId xmlns:a16="http://schemas.microsoft.com/office/drawing/2014/main" id="{60F6EDC2-FAB1-4B04-B558-D7A61E56EB37}"/>
            </a:ext>
          </a:extLst>
        </xdr:cNvPr>
        <xdr:cNvCxnSpPr/>
      </xdr:nvCxnSpPr>
      <xdr:spPr>
        <a:xfrm flipV="1">
          <a:off x="9639300" y="146387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17018</xdr:rowOff>
    </xdr:from>
    <xdr:to>
      <xdr:col>46</xdr:col>
      <xdr:colOff>38100</xdr:colOff>
      <xdr:row>85</xdr:row>
      <xdr:rowOff>118618</xdr:rowOff>
    </xdr:to>
    <xdr:sp macro="" textlink="">
      <xdr:nvSpPr>
        <xdr:cNvPr id="262" name="楕円 261">
          <a:extLst>
            <a:ext uri="{FF2B5EF4-FFF2-40B4-BE49-F238E27FC236}">
              <a16:creationId xmlns:a16="http://schemas.microsoft.com/office/drawing/2014/main" id="{86B70403-27F7-438C-A667-D38874939195}"/>
            </a:ext>
          </a:extLst>
        </xdr:cNvPr>
        <xdr:cNvSpPr/>
      </xdr:nvSpPr>
      <xdr:spPr>
        <a:xfrm>
          <a:off x="8699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67818</xdr:rowOff>
    </xdr:from>
    <xdr:to>
      <xdr:col>50</xdr:col>
      <xdr:colOff>114300</xdr:colOff>
      <xdr:row>85</xdr:row>
      <xdr:rowOff>67818</xdr:rowOff>
    </xdr:to>
    <xdr:cxnSp macro="">
      <xdr:nvCxnSpPr>
        <xdr:cNvPr id="263" name="直線コネクタ 262">
          <a:extLst>
            <a:ext uri="{FF2B5EF4-FFF2-40B4-BE49-F238E27FC236}">
              <a16:creationId xmlns:a16="http://schemas.microsoft.com/office/drawing/2014/main" id="{7731B84D-D075-4989-9271-8265017973B5}"/>
            </a:ext>
          </a:extLst>
        </xdr:cNvPr>
        <xdr:cNvCxnSpPr/>
      </xdr:nvCxnSpPr>
      <xdr:spPr>
        <a:xfrm>
          <a:off x="8750300" y="1464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19304</xdr:rowOff>
    </xdr:from>
    <xdr:to>
      <xdr:col>41</xdr:col>
      <xdr:colOff>101600</xdr:colOff>
      <xdr:row>85</xdr:row>
      <xdr:rowOff>120904</xdr:rowOff>
    </xdr:to>
    <xdr:sp macro="" textlink="">
      <xdr:nvSpPr>
        <xdr:cNvPr id="264" name="楕円 263">
          <a:extLst>
            <a:ext uri="{FF2B5EF4-FFF2-40B4-BE49-F238E27FC236}">
              <a16:creationId xmlns:a16="http://schemas.microsoft.com/office/drawing/2014/main" id="{6FB73C06-1940-4557-B3D2-72961000B8F1}"/>
            </a:ext>
          </a:extLst>
        </xdr:cNvPr>
        <xdr:cNvSpPr/>
      </xdr:nvSpPr>
      <xdr:spPr>
        <a:xfrm>
          <a:off x="7810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67818</xdr:rowOff>
    </xdr:from>
    <xdr:to>
      <xdr:col>45</xdr:col>
      <xdr:colOff>177800</xdr:colOff>
      <xdr:row>85</xdr:row>
      <xdr:rowOff>70104</xdr:rowOff>
    </xdr:to>
    <xdr:cxnSp macro="">
      <xdr:nvCxnSpPr>
        <xdr:cNvPr id="265" name="直線コネクタ 264">
          <a:extLst>
            <a:ext uri="{FF2B5EF4-FFF2-40B4-BE49-F238E27FC236}">
              <a16:creationId xmlns:a16="http://schemas.microsoft.com/office/drawing/2014/main" id="{81C38960-AE9E-441E-BF2A-30E94D124D9D}"/>
            </a:ext>
          </a:extLst>
        </xdr:cNvPr>
        <xdr:cNvCxnSpPr/>
      </xdr:nvCxnSpPr>
      <xdr:spPr>
        <a:xfrm flipV="1">
          <a:off x="7861300" y="146410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19304</xdr:rowOff>
    </xdr:from>
    <xdr:to>
      <xdr:col>36</xdr:col>
      <xdr:colOff>165100</xdr:colOff>
      <xdr:row>85</xdr:row>
      <xdr:rowOff>120904</xdr:rowOff>
    </xdr:to>
    <xdr:sp macro="" textlink="">
      <xdr:nvSpPr>
        <xdr:cNvPr id="266" name="楕円 265">
          <a:extLst>
            <a:ext uri="{FF2B5EF4-FFF2-40B4-BE49-F238E27FC236}">
              <a16:creationId xmlns:a16="http://schemas.microsoft.com/office/drawing/2014/main" id="{31375B8B-8D18-4A9D-A915-BB778BF7652F}"/>
            </a:ext>
          </a:extLst>
        </xdr:cNvPr>
        <xdr:cNvSpPr/>
      </xdr:nvSpPr>
      <xdr:spPr>
        <a:xfrm>
          <a:off x="6921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70104</xdr:rowOff>
    </xdr:from>
    <xdr:to>
      <xdr:col>41</xdr:col>
      <xdr:colOff>50800</xdr:colOff>
      <xdr:row>85</xdr:row>
      <xdr:rowOff>70104</xdr:rowOff>
    </xdr:to>
    <xdr:cxnSp macro="">
      <xdr:nvCxnSpPr>
        <xdr:cNvPr id="267" name="直線コネクタ 266">
          <a:extLst>
            <a:ext uri="{FF2B5EF4-FFF2-40B4-BE49-F238E27FC236}">
              <a16:creationId xmlns:a16="http://schemas.microsoft.com/office/drawing/2014/main" id="{87AFC01E-A566-4457-ADA4-F17A927B16A4}"/>
            </a:ext>
          </a:extLst>
        </xdr:cNvPr>
        <xdr:cNvCxnSpPr/>
      </xdr:nvCxnSpPr>
      <xdr:spPr>
        <a:xfrm>
          <a:off x="6972300" y="14643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268" name="n_1aveValue【福祉施設】&#10;一人当たり面積">
          <a:extLst>
            <a:ext uri="{FF2B5EF4-FFF2-40B4-BE49-F238E27FC236}">
              <a16:creationId xmlns:a16="http://schemas.microsoft.com/office/drawing/2014/main" id="{5D4C02B0-380B-4535-BBDA-BF150ADD2292}"/>
            </a:ext>
          </a:extLst>
        </xdr:cNvPr>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269" name="n_2aveValue【福祉施設】&#10;一人当たり面積">
          <a:extLst>
            <a:ext uri="{FF2B5EF4-FFF2-40B4-BE49-F238E27FC236}">
              <a16:creationId xmlns:a16="http://schemas.microsoft.com/office/drawing/2014/main" id="{BE2A3902-B67B-4B2D-A9D8-6A6D218F20D4}"/>
            </a:ext>
          </a:extLst>
        </xdr:cNvPr>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270" name="n_3aveValue【福祉施設】&#10;一人当たり面積">
          <a:extLst>
            <a:ext uri="{FF2B5EF4-FFF2-40B4-BE49-F238E27FC236}">
              <a16:creationId xmlns:a16="http://schemas.microsoft.com/office/drawing/2014/main" id="{26111EE2-AE77-4239-9AB4-A2AF94D08A9D}"/>
            </a:ext>
          </a:extLst>
        </xdr:cNvPr>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271" name="n_4aveValue【福祉施設】&#10;一人当たり面積">
          <a:extLst>
            <a:ext uri="{FF2B5EF4-FFF2-40B4-BE49-F238E27FC236}">
              <a16:creationId xmlns:a16="http://schemas.microsoft.com/office/drawing/2014/main" id="{97C0D728-C599-458C-BF9F-7C6EB17C2BDB}"/>
            </a:ext>
          </a:extLst>
        </xdr:cNvPr>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109745</xdr:rowOff>
    </xdr:from>
    <xdr:ext cx="469744" cy="259045"/>
    <xdr:sp macro="" textlink="">
      <xdr:nvSpPr>
        <xdr:cNvPr id="272" name="n_1mainValue【福祉施設】&#10;一人当たり面積">
          <a:extLst>
            <a:ext uri="{FF2B5EF4-FFF2-40B4-BE49-F238E27FC236}">
              <a16:creationId xmlns:a16="http://schemas.microsoft.com/office/drawing/2014/main" id="{E0889626-855C-4A0C-85F9-9CB805E97736}"/>
            </a:ext>
          </a:extLst>
        </xdr:cNvPr>
        <xdr:cNvSpPr txBox="1"/>
      </xdr:nvSpPr>
      <xdr:spPr>
        <a:xfrm>
          <a:off x="93917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109745</xdr:rowOff>
    </xdr:from>
    <xdr:ext cx="469744" cy="259045"/>
    <xdr:sp macro="" textlink="">
      <xdr:nvSpPr>
        <xdr:cNvPr id="273" name="n_2mainValue【福祉施設】&#10;一人当たり面積">
          <a:extLst>
            <a:ext uri="{FF2B5EF4-FFF2-40B4-BE49-F238E27FC236}">
              <a16:creationId xmlns:a16="http://schemas.microsoft.com/office/drawing/2014/main" id="{84550001-3D24-41DB-8A34-1AB07DBB2E72}"/>
            </a:ext>
          </a:extLst>
        </xdr:cNvPr>
        <xdr:cNvSpPr txBox="1"/>
      </xdr:nvSpPr>
      <xdr:spPr>
        <a:xfrm>
          <a:off x="8515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112031</xdr:rowOff>
    </xdr:from>
    <xdr:ext cx="469744" cy="259045"/>
    <xdr:sp macro="" textlink="">
      <xdr:nvSpPr>
        <xdr:cNvPr id="274" name="n_3mainValue【福祉施設】&#10;一人当たり面積">
          <a:extLst>
            <a:ext uri="{FF2B5EF4-FFF2-40B4-BE49-F238E27FC236}">
              <a16:creationId xmlns:a16="http://schemas.microsoft.com/office/drawing/2014/main" id="{C1056DE2-807F-43D4-988C-80B12C1B90B3}"/>
            </a:ext>
          </a:extLst>
        </xdr:cNvPr>
        <xdr:cNvSpPr txBox="1"/>
      </xdr:nvSpPr>
      <xdr:spPr>
        <a:xfrm>
          <a:off x="7626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112031</xdr:rowOff>
    </xdr:from>
    <xdr:ext cx="469744" cy="259045"/>
    <xdr:sp macro="" textlink="">
      <xdr:nvSpPr>
        <xdr:cNvPr id="275" name="n_4mainValue【福祉施設】&#10;一人当たり面積">
          <a:extLst>
            <a:ext uri="{FF2B5EF4-FFF2-40B4-BE49-F238E27FC236}">
              <a16:creationId xmlns:a16="http://schemas.microsoft.com/office/drawing/2014/main" id="{ABD6FB2E-4C53-42D8-9E2E-33F1E8C68467}"/>
            </a:ext>
          </a:extLst>
        </xdr:cNvPr>
        <xdr:cNvSpPr txBox="1"/>
      </xdr:nvSpPr>
      <xdr:spPr>
        <a:xfrm>
          <a:off x="6737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C38BA7FE-68AD-43A9-9998-496A0EF0D7E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B30B3D4C-ADCF-46C0-8DBF-8340AE0E5B6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CCC6F75C-AF43-4CA6-9E45-680331E0C66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6C9EE990-A0B3-47DC-B03A-9CC4B1D890C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801540F0-457E-497D-97B1-77066847EC9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81EE0311-9295-44E3-B621-6958B1611FB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704E7C8E-EFE6-49FF-938D-CBAEA430DF4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7BAC21EA-9BBC-4F8D-9217-3CCECA7B556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1919CA60-3E65-4691-93B4-7698ED313DA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BD61C40C-E638-4DC9-8E6A-35FE39ED76F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7577F89C-E23F-43B3-AF09-225D698E262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7" name="直線コネクタ 286">
          <a:extLst>
            <a:ext uri="{FF2B5EF4-FFF2-40B4-BE49-F238E27FC236}">
              <a16:creationId xmlns:a16="http://schemas.microsoft.com/office/drawing/2014/main" id="{2DDBDCCC-1084-47DE-889F-4E22EA01C2A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8" name="テキスト ボックス 287">
          <a:extLst>
            <a:ext uri="{FF2B5EF4-FFF2-40B4-BE49-F238E27FC236}">
              <a16:creationId xmlns:a16="http://schemas.microsoft.com/office/drawing/2014/main" id="{B5786552-F6A0-44B5-8C98-71C9F2051C3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9" name="直線コネクタ 288">
          <a:extLst>
            <a:ext uri="{FF2B5EF4-FFF2-40B4-BE49-F238E27FC236}">
              <a16:creationId xmlns:a16="http://schemas.microsoft.com/office/drawing/2014/main" id="{ECFC26E7-CC1F-48C1-B2F5-B47B20242F6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0" name="テキスト ボックス 289">
          <a:extLst>
            <a:ext uri="{FF2B5EF4-FFF2-40B4-BE49-F238E27FC236}">
              <a16:creationId xmlns:a16="http://schemas.microsoft.com/office/drawing/2014/main" id="{5AF53E19-F7AD-418F-9501-CE3B0ECC5DB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1" name="直線コネクタ 290">
          <a:extLst>
            <a:ext uri="{FF2B5EF4-FFF2-40B4-BE49-F238E27FC236}">
              <a16:creationId xmlns:a16="http://schemas.microsoft.com/office/drawing/2014/main" id="{FDD171B6-DC1C-4ADC-ACAB-B504BC24FE0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2" name="テキスト ボックス 291">
          <a:extLst>
            <a:ext uri="{FF2B5EF4-FFF2-40B4-BE49-F238E27FC236}">
              <a16:creationId xmlns:a16="http://schemas.microsoft.com/office/drawing/2014/main" id="{B800BAF2-85B6-4881-989C-DD766FD1882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3" name="直線コネクタ 292">
          <a:extLst>
            <a:ext uri="{FF2B5EF4-FFF2-40B4-BE49-F238E27FC236}">
              <a16:creationId xmlns:a16="http://schemas.microsoft.com/office/drawing/2014/main" id="{083F60DB-CB00-4599-8A78-1D457270AB7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4" name="テキスト ボックス 293">
          <a:extLst>
            <a:ext uri="{FF2B5EF4-FFF2-40B4-BE49-F238E27FC236}">
              <a16:creationId xmlns:a16="http://schemas.microsoft.com/office/drawing/2014/main" id="{8ABDB789-8F55-498B-AC2C-60D25EBB04C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5" name="直線コネクタ 294">
          <a:extLst>
            <a:ext uri="{FF2B5EF4-FFF2-40B4-BE49-F238E27FC236}">
              <a16:creationId xmlns:a16="http://schemas.microsoft.com/office/drawing/2014/main" id="{D94FB872-3434-45ED-8CB9-FA828D36127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6" name="テキスト ボックス 295">
          <a:extLst>
            <a:ext uri="{FF2B5EF4-FFF2-40B4-BE49-F238E27FC236}">
              <a16:creationId xmlns:a16="http://schemas.microsoft.com/office/drawing/2014/main" id="{E98D93A6-968B-487D-AD95-4D90FEF28EC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7" name="直線コネクタ 296">
          <a:extLst>
            <a:ext uri="{FF2B5EF4-FFF2-40B4-BE49-F238E27FC236}">
              <a16:creationId xmlns:a16="http://schemas.microsoft.com/office/drawing/2014/main" id="{8DFAAF3D-24A7-48BD-8916-DD36C202669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8" name="テキスト ボックス 297">
          <a:extLst>
            <a:ext uri="{FF2B5EF4-FFF2-40B4-BE49-F238E27FC236}">
              <a16:creationId xmlns:a16="http://schemas.microsoft.com/office/drawing/2014/main" id="{2AFDADEA-3D5C-4157-AD5B-5B181D48F7D3}"/>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3D06174F-5F63-40F4-8782-63E8821105F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B5C92311-23C7-4F28-B900-A11D1109469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01" name="直線コネクタ 300">
          <a:extLst>
            <a:ext uri="{FF2B5EF4-FFF2-40B4-BE49-F238E27FC236}">
              <a16:creationId xmlns:a16="http://schemas.microsoft.com/office/drawing/2014/main" id="{88D16B88-9651-4E43-B626-AF70B84F195D}"/>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2" name="【市民会館】&#10;有形固定資産減価償却率最小値テキスト">
          <a:extLst>
            <a:ext uri="{FF2B5EF4-FFF2-40B4-BE49-F238E27FC236}">
              <a16:creationId xmlns:a16="http://schemas.microsoft.com/office/drawing/2014/main" id="{A2B98FEB-78C1-4C8E-8BF3-294DEF11753B}"/>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3" name="直線コネクタ 302">
          <a:extLst>
            <a:ext uri="{FF2B5EF4-FFF2-40B4-BE49-F238E27FC236}">
              <a16:creationId xmlns:a16="http://schemas.microsoft.com/office/drawing/2014/main" id="{B4DE5280-B600-4637-8C59-6DE31D117DEC}"/>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04" name="【市民会館】&#10;有形固定資産減価償却率最大値テキスト">
          <a:extLst>
            <a:ext uri="{FF2B5EF4-FFF2-40B4-BE49-F238E27FC236}">
              <a16:creationId xmlns:a16="http://schemas.microsoft.com/office/drawing/2014/main" id="{EB0D692E-4323-4709-8358-D7FB16A4A96C}"/>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05" name="直線コネクタ 304">
          <a:extLst>
            <a:ext uri="{FF2B5EF4-FFF2-40B4-BE49-F238E27FC236}">
              <a16:creationId xmlns:a16="http://schemas.microsoft.com/office/drawing/2014/main" id="{DFCEFE98-836D-4C88-90FA-1DB1405B5848}"/>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944D49BE-C340-4F15-AAA0-36685C2202A7}"/>
            </a:ext>
          </a:extLst>
        </xdr:cNvPr>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07" name="フローチャート: 判断 306">
          <a:extLst>
            <a:ext uri="{FF2B5EF4-FFF2-40B4-BE49-F238E27FC236}">
              <a16:creationId xmlns:a16="http://schemas.microsoft.com/office/drawing/2014/main" id="{6127876E-E906-49CA-8F69-08AC79D9F4E7}"/>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08" name="フローチャート: 判断 307">
          <a:extLst>
            <a:ext uri="{FF2B5EF4-FFF2-40B4-BE49-F238E27FC236}">
              <a16:creationId xmlns:a16="http://schemas.microsoft.com/office/drawing/2014/main" id="{8CD93371-2405-47AF-894F-827C316AF06B}"/>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09" name="フローチャート: 判断 308">
          <a:extLst>
            <a:ext uri="{FF2B5EF4-FFF2-40B4-BE49-F238E27FC236}">
              <a16:creationId xmlns:a16="http://schemas.microsoft.com/office/drawing/2014/main" id="{4018FFF0-6003-4F07-89BB-AA8CD45FD6DF}"/>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10" name="フローチャート: 判断 309">
          <a:extLst>
            <a:ext uri="{FF2B5EF4-FFF2-40B4-BE49-F238E27FC236}">
              <a16:creationId xmlns:a16="http://schemas.microsoft.com/office/drawing/2014/main" id="{871BE6A0-58E9-411D-8F05-EB962327569A}"/>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11" name="フローチャート: 判断 310">
          <a:extLst>
            <a:ext uri="{FF2B5EF4-FFF2-40B4-BE49-F238E27FC236}">
              <a16:creationId xmlns:a16="http://schemas.microsoft.com/office/drawing/2014/main" id="{AD43AEF9-D8AE-4F6D-BAAD-8C76783A5B74}"/>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C9D46778-96FC-4D84-8491-B7D9DCCF6E6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6C80D440-A2B9-406E-8F41-FA0DC69EFF3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5047A0A9-E969-411A-83A9-866FCD3C269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40B551A1-81F2-48A8-A4EE-9DEBD2BDD90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AE323063-D288-4804-B37A-E15CE7A9759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64588</xdr:rowOff>
    </xdr:from>
    <xdr:to>
      <xdr:col>24</xdr:col>
      <xdr:colOff>114300</xdr:colOff>
      <xdr:row>106</xdr:row>
      <xdr:rowOff>166188</xdr:rowOff>
    </xdr:to>
    <xdr:sp macro="" textlink="">
      <xdr:nvSpPr>
        <xdr:cNvPr id="317" name="楕円 316">
          <a:extLst>
            <a:ext uri="{FF2B5EF4-FFF2-40B4-BE49-F238E27FC236}">
              <a16:creationId xmlns:a16="http://schemas.microsoft.com/office/drawing/2014/main" id="{18F5223D-E853-4A9D-9266-33F6A9CBF328}"/>
            </a:ext>
          </a:extLst>
        </xdr:cNvPr>
        <xdr:cNvSpPr/>
      </xdr:nvSpPr>
      <xdr:spPr>
        <a:xfrm>
          <a:off x="45847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43015</xdr:rowOff>
    </xdr:from>
    <xdr:ext cx="405111" cy="259045"/>
    <xdr:sp macro="" textlink="">
      <xdr:nvSpPr>
        <xdr:cNvPr id="318" name="【市民会館】&#10;有形固定資産減価償却率該当値テキスト">
          <a:extLst>
            <a:ext uri="{FF2B5EF4-FFF2-40B4-BE49-F238E27FC236}">
              <a16:creationId xmlns:a16="http://schemas.microsoft.com/office/drawing/2014/main" id="{A7CDE622-B5A4-4C67-A278-EF15F98F9CC3}"/>
            </a:ext>
          </a:extLst>
        </xdr:cNvPr>
        <xdr:cNvSpPr txBox="1"/>
      </xdr:nvSpPr>
      <xdr:spPr>
        <a:xfrm>
          <a:off x="4673600"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41729</xdr:rowOff>
    </xdr:from>
    <xdr:to>
      <xdr:col>20</xdr:col>
      <xdr:colOff>38100</xdr:colOff>
      <xdr:row>106</xdr:row>
      <xdr:rowOff>143329</xdr:rowOff>
    </xdr:to>
    <xdr:sp macro="" textlink="">
      <xdr:nvSpPr>
        <xdr:cNvPr id="319" name="楕円 318">
          <a:extLst>
            <a:ext uri="{FF2B5EF4-FFF2-40B4-BE49-F238E27FC236}">
              <a16:creationId xmlns:a16="http://schemas.microsoft.com/office/drawing/2014/main" id="{61599B9E-F8B9-40E9-87A7-1BA3D4BB0B2C}"/>
            </a:ext>
          </a:extLst>
        </xdr:cNvPr>
        <xdr:cNvSpPr/>
      </xdr:nvSpPr>
      <xdr:spPr>
        <a:xfrm>
          <a:off x="3746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92529</xdr:rowOff>
    </xdr:from>
    <xdr:to>
      <xdr:col>24</xdr:col>
      <xdr:colOff>63500</xdr:colOff>
      <xdr:row>106</xdr:row>
      <xdr:rowOff>115388</xdr:rowOff>
    </xdr:to>
    <xdr:cxnSp macro="">
      <xdr:nvCxnSpPr>
        <xdr:cNvPr id="320" name="直線コネクタ 319">
          <a:extLst>
            <a:ext uri="{FF2B5EF4-FFF2-40B4-BE49-F238E27FC236}">
              <a16:creationId xmlns:a16="http://schemas.microsoft.com/office/drawing/2014/main" id="{FB309E7C-588C-4F8B-A1D8-47175ECE6DE3}"/>
            </a:ext>
          </a:extLst>
        </xdr:cNvPr>
        <xdr:cNvCxnSpPr/>
      </xdr:nvCxnSpPr>
      <xdr:spPr>
        <a:xfrm>
          <a:off x="3797300" y="1826622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22134</xdr:rowOff>
    </xdr:from>
    <xdr:to>
      <xdr:col>15</xdr:col>
      <xdr:colOff>101600</xdr:colOff>
      <xdr:row>106</xdr:row>
      <xdr:rowOff>123734</xdr:rowOff>
    </xdr:to>
    <xdr:sp macro="" textlink="">
      <xdr:nvSpPr>
        <xdr:cNvPr id="321" name="楕円 320">
          <a:extLst>
            <a:ext uri="{FF2B5EF4-FFF2-40B4-BE49-F238E27FC236}">
              <a16:creationId xmlns:a16="http://schemas.microsoft.com/office/drawing/2014/main" id="{592C997F-49F6-40EC-94D5-92F200567C4A}"/>
            </a:ext>
          </a:extLst>
        </xdr:cNvPr>
        <xdr:cNvSpPr/>
      </xdr:nvSpPr>
      <xdr:spPr>
        <a:xfrm>
          <a:off x="2857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72934</xdr:rowOff>
    </xdr:from>
    <xdr:to>
      <xdr:col>19</xdr:col>
      <xdr:colOff>177800</xdr:colOff>
      <xdr:row>106</xdr:row>
      <xdr:rowOff>92529</xdr:rowOff>
    </xdr:to>
    <xdr:cxnSp macro="">
      <xdr:nvCxnSpPr>
        <xdr:cNvPr id="322" name="直線コネクタ 321">
          <a:extLst>
            <a:ext uri="{FF2B5EF4-FFF2-40B4-BE49-F238E27FC236}">
              <a16:creationId xmlns:a16="http://schemas.microsoft.com/office/drawing/2014/main" id="{BEAFFFFE-3C06-487F-B2EF-64ED9E507CDB}"/>
            </a:ext>
          </a:extLst>
        </xdr:cNvPr>
        <xdr:cNvCxnSpPr/>
      </xdr:nvCxnSpPr>
      <xdr:spPr>
        <a:xfrm>
          <a:off x="2908300" y="182466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170724</xdr:rowOff>
    </xdr:from>
    <xdr:to>
      <xdr:col>10</xdr:col>
      <xdr:colOff>165100</xdr:colOff>
      <xdr:row>106</xdr:row>
      <xdr:rowOff>100874</xdr:rowOff>
    </xdr:to>
    <xdr:sp macro="" textlink="">
      <xdr:nvSpPr>
        <xdr:cNvPr id="323" name="楕円 322">
          <a:extLst>
            <a:ext uri="{FF2B5EF4-FFF2-40B4-BE49-F238E27FC236}">
              <a16:creationId xmlns:a16="http://schemas.microsoft.com/office/drawing/2014/main" id="{5FF110A5-BB8F-4BF3-B68E-DB4800344667}"/>
            </a:ext>
          </a:extLst>
        </xdr:cNvPr>
        <xdr:cNvSpPr/>
      </xdr:nvSpPr>
      <xdr:spPr>
        <a:xfrm>
          <a:off x="1968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50074</xdr:rowOff>
    </xdr:from>
    <xdr:to>
      <xdr:col>15</xdr:col>
      <xdr:colOff>50800</xdr:colOff>
      <xdr:row>106</xdr:row>
      <xdr:rowOff>72934</xdr:rowOff>
    </xdr:to>
    <xdr:cxnSp macro="">
      <xdr:nvCxnSpPr>
        <xdr:cNvPr id="324" name="直線コネクタ 323">
          <a:extLst>
            <a:ext uri="{FF2B5EF4-FFF2-40B4-BE49-F238E27FC236}">
              <a16:creationId xmlns:a16="http://schemas.microsoft.com/office/drawing/2014/main" id="{41673A25-0898-4AE1-8307-9D2600E12320}"/>
            </a:ext>
          </a:extLst>
        </xdr:cNvPr>
        <xdr:cNvCxnSpPr/>
      </xdr:nvCxnSpPr>
      <xdr:spPr>
        <a:xfrm>
          <a:off x="2019300" y="182237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149498</xdr:rowOff>
    </xdr:from>
    <xdr:to>
      <xdr:col>6</xdr:col>
      <xdr:colOff>38100</xdr:colOff>
      <xdr:row>106</xdr:row>
      <xdr:rowOff>79648</xdr:rowOff>
    </xdr:to>
    <xdr:sp macro="" textlink="">
      <xdr:nvSpPr>
        <xdr:cNvPr id="325" name="楕円 324">
          <a:extLst>
            <a:ext uri="{FF2B5EF4-FFF2-40B4-BE49-F238E27FC236}">
              <a16:creationId xmlns:a16="http://schemas.microsoft.com/office/drawing/2014/main" id="{66512660-4469-47C9-B958-0C052D899D71}"/>
            </a:ext>
          </a:extLst>
        </xdr:cNvPr>
        <xdr:cNvSpPr/>
      </xdr:nvSpPr>
      <xdr:spPr>
        <a:xfrm>
          <a:off x="1079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28848</xdr:rowOff>
    </xdr:from>
    <xdr:to>
      <xdr:col>10</xdr:col>
      <xdr:colOff>114300</xdr:colOff>
      <xdr:row>106</xdr:row>
      <xdr:rowOff>50074</xdr:rowOff>
    </xdr:to>
    <xdr:cxnSp macro="">
      <xdr:nvCxnSpPr>
        <xdr:cNvPr id="326" name="直線コネクタ 325">
          <a:extLst>
            <a:ext uri="{FF2B5EF4-FFF2-40B4-BE49-F238E27FC236}">
              <a16:creationId xmlns:a16="http://schemas.microsoft.com/office/drawing/2014/main" id="{840AE6E4-9297-4AFF-BD1D-3741A663A1C5}"/>
            </a:ext>
          </a:extLst>
        </xdr:cNvPr>
        <xdr:cNvCxnSpPr/>
      </xdr:nvCxnSpPr>
      <xdr:spPr>
        <a:xfrm>
          <a:off x="1130300" y="1820254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327" name="n_1aveValue【市民会館】&#10;有形固定資産減価償却率">
          <a:extLst>
            <a:ext uri="{FF2B5EF4-FFF2-40B4-BE49-F238E27FC236}">
              <a16:creationId xmlns:a16="http://schemas.microsoft.com/office/drawing/2014/main" id="{817594B3-C423-4C53-804C-161E036EF5F4}"/>
            </a:ext>
          </a:extLst>
        </xdr:cNvPr>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328" name="n_2aveValue【市民会館】&#10;有形固定資産減価償却率">
          <a:extLst>
            <a:ext uri="{FF2B5EF4-FFF2-40B4-BE49-F238E27FC236}">
              <a16:creationId xmlns:a16="http://schemas.microsoft.com/office/drawing/2014/main" id="{BA1BD119-5936-41C1-BCC3-231D91BD9FF3}"/>
            </a:ext>
          </a:extLst>
        </xdr:cNvPr>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29" name="n_3aveValue【市民会館】&#10;有形固定資産減価償却率">
          <a:extLst>
            <a:ext uri="{FF2B5EF4-FFF2-40B4-BE49-F238E27FC236}">
              <a16:creationId xmlns:a16="http://schemas.microsoft.com/office/drawing/2014/main" id="{E59D90F0-1A89-4D40-B24A-566BB2114461}"/>
            </a:ext>
          </a:extLst>
        </xdr:cNvPr>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330" name="n_4aveValue【市民会館】&#10;有形固定資産減価償却率">
          <a:extLst>
            <a:ext uri="{FF2B5EF4-FFF2-40B4-BE49-F238E27FC236}">
              <a16:creationId xmlns:a16="http://schemas.microsoft.com/office/drawing/2014/main" id="{7B549618-9114-427F-8FA7-223CE51D755E}"/>
            </a:ext>
          </a:extLst>
        </xdr:cNvPr>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134456</xdr:rowOff>
    </xdr:from>
    <xdr:ext cx="405111" cy="259045"/>
    <xdr:sp macro="" textlink="">
      <xdr:nvSpPr>
        <xdr:cNvPr id="331" name="n_1mainValue【市民会館】&#10;有形固定資産減価償却率">
          <a:extLst>
            <a:ext uri="{FF2B5EF4-FFF2-40B4-BE49-F238E27FC236}">
              <a16:creationId xmlns:a16="http://schemas.microsoft.com/office/drawing/2014/main" id="{4A4F9992-4706-4ADC-9B37-0873143F1DD3}"/>
            </a:ext>
          </a:extLst>
        </xdr:cNvPr>
        <xdr:cNvSpPr txBox="1"/>
      </xdr:nvSpPr>
      <xdr:spPr>
        <a:xfrm>
          <a:off x="35820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114861</xdr:rowOff>
    </xdr:from>
    <xdr:ext cx="405111" cy="259045"/>
    <xdr:sp macro="" textlink="">
      <xdr:nvSpPr>
        <xdr:cNvPr id="332" name="n_2mainValue【市民会館】&#10;有形固定資産減価償却率">
          <a:extLst>
            <a:ext uri="{FF2B5EF4-FFF2-40B4-BE49-F238E27FC236}">
              <a16:creationId xmlns:a16="http://schemas.microsoft.com/office/drawing/2014/main" id="{BF23FC15-4C04-48B6-9A17-6ECB02A9CA71}"/>
            </a:ext>
          </a:extLst>
        </xdr:cNvPr>
        <xdr:cNvSpPr txBox="1"/>
      </xdr:nvSpPr>
      <xdr:spPr>
        <a:xfrm>
          <a:off x="2705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92001</xdr:rowOff>
    </xdr:from>
    <xdr:ext cx="405111" cy="259045"/>
    <xdr:sp macro="" textlink="">
      <xdr:nvSpPr>
        <xdr:cNvPr id="333" name="n_3mainValue【市民会館】&#10;有形固定資産減価償却率">
          <a:extLst>
            <a:ext uri="{FF2B5EF4-FFF2-40B4-BE49-F238E27FC236}">
              <a16:creationId xmlns:a16="http://schemas.microsoft.com/office/drawing/2014/main" id="{5FFA4B9A-BB49-4E29-9815-5EA92154A7CB}"/>
            </a:ext>
          </a:extLst>
        </xdr:cNvPr>
        <xdr:cNvSpPr txBox="1"/>
      </xdr:nvSpPr>
      <xdr:spPr>
        <a:xfrm>
          <a:off x="1816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70775</xdr:rowOff>
    </xdr:from>
    <xdr:ext cx="405111" cy="259045"/>
    <xdr:sp macro="" textlink="">
      <xdr:nvSpPr>
        <xdr:cNvPr id="334" name="n_4mainValue【市民会館】&#10;有形固定資産減価償却率">
          <a:extLst>
            <a:ext uri="{FF2B5EF4-FFF2-40B4-BE49-F238E27FC236}">
              <a16:creationId xmlns:a16="http://schemas.microsoft.com/office/drawing/2014/main" id="{A9703895-95EF-4512-94D1-108A11B93CD9}"/>
            </a:ext>
          </a:extLst>
        </xdr:cNvPr>
        <xdr:cNvSpPr txBox="1"/>
      </xdr:nvSpPr>
      <xdr:spPr>
        <a:xfrm>
          <a:off x="927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33487015-8E0F-45B1-99AE-1BBD45254AE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DF81E7E6-398D-4C8F-A1DE-CA1C14FAB39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09DFE623-203F-4054-B238-2111540D4F3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65F89E7B-A654-468E-B839-965C14E7387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E0DE46FC-A5DC-4D0E-981A-A7600F88087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F3225B29-B9D1-489B-B24A-74EF41F04A2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72DBE39D-BE1B-4725-9B62-A9EA4B5C84E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F42E8B78-8391-4A65-96E3-C15A8B41C3E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id="{E1129104-71AA-4127-9F00-DC1D70B2999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id="{8DD7B810-D7F3-4E75-A355-8DBCCBB599A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5" name="直線コネクタ 344">
          <a:extLst>
            <a:ext uri="{FF2B5EF4-FFF2-40B4-BE49-F238E27FC236}">
              <a16:creationId xmlns:a16="http://schemas.microsoft.com/office/drawing/2014/main" id="{1216E677-9D8D-4BBD-81A7-7EA7015695B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6" name="テキスト ボックス 345">
          <a:extLst>
            <a:ext uri="{FF2B5EF4-FFF2-40B4-BE49-F238E27FC236}">
              <a16:creationId xmlns:a16="http://schemas.microsoft.com/office/drawing/2014/main" id="{F3DFB840-CB75-4ED3-B756-F50267F7A80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7" name="直線コネクタ 346">
          <a:extLst>
            <a:ext uri="{FF2B5EF4-FFF2-40B4-BE49-F238E27FC236}">
              <a16:creationId xmlns:a16="http://schemas.microsoft.com/office/drawing/2014/main" id="{60ABF655-6176-462A-B3BB-46BC179BCEA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8" name="テキスト ボックス 347">
          <a:extLst>
            <a:ext uri="{FF2B5EF4-FFF2-40B4-BE49-F238E27FC236}">
              <a16:creationId xmlns:a16="http://schemas.microsoft.com/office/drawing/2014/main" id="{2FF7D8F0-E097-4FA0-85B5-AD39A0564FDC}"/>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9" name="直線コネクタ 348">
          <a:extLst>
            <a:ext uri="{FF2B5EF4-FFF2-40B4-BE49-F238E27FC236}">
              <a16:creationId xmlns:a16="http://schemas.microsoft.com/office/drawing/2014/main" id="{2CC76683-1621-432E-B594-ED0562B41DBF}"/>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0" name="テキスト ボックス 349">
          <a:extLst>
            <a:ext uri="{FF2B5EF4-FFF2-40B4-BE49-F238E27FC236}">
              <a16:creationId xmlns:a16="http://schemas.microsoft.com/office/drawing/2014/main" id="{4FE2C916-4AF5-40F2-A1C0-EA4422F8A1D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1" name="直線コネクタ 350">
          <a:extLst>
            <a:ext uri="{FF2B5EF4-FFF2-40B4-BE49-F238E27FC236}">
              <a16:creationId xmlns:a16="http://schemas.microsoft.com/office/drawing/2014/main" id="{47577EA6-F5DA-47A1-A1BE-565D371C016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2" name="テキスト ボックス 351">
          <a:extLst>
            <a:ext uri="{FF2B5EF4-FFF2-40B4-BE49-F238E27FC236}">
              <a16:creationId xmlns:a16="http://schemas.microsoft.com/office/drawing/2014/main" id="{7CF963FC-FDD3-4FF6-AF92-3E16306D99B2}"/>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a:extLst>
            <a:ext uri="{FF2B5EF4-FFF2-40B4-BE49-F238E27FC236}">
              <a16:creationId xmlns:a16="http://schemas.microsoft.com/office/drawing/2014/main" id="{BB97C76A-3ABA-4211-A92C-D671D9D90C1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A9BF10B6-ECB2-4BB3-BA98-78F7493688F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a:extLst>
            <a:ext uri="{FF2B5EF4-FFF2-40B4-BE49-F238E27FC236}">
              <a16:creationId xmlns:a16="http://schemas.microsoft.com/office/drawing/2014/main" id="{D723D604-69FA-493E-A40C-3AB954EB07B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356" name="直線コネクタ 355">
          <a:extLst>
            <a:ext uri="{FF2B5EF4-FFF2-40B4-BE49-F238E27FC236}">
              <a16:creationId xmlns:a16="http://schemas.microsoft.com/office/drawing/2014/main" id="{550E95FC-5B6E-4F05-BD1E-15674715E36D}"/>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57" name="【市民会館】&#10;一人当たり面積最小値テキスト">
          <a:extLst>
            <a:ext uri="{FF2B5EF4-FFF2-40B4-BE49-F238E27FC236}">
              <a16:creationId xmlns:a16="http://schemas.microsoft.com/office/drawing/2014/main" id="{27154375-18EA-463F-AD55-8DA4688A46DA}"/>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58" name="直線コネクタ 357">
          <a:extLst>
            <a:ext uri="{FF2B5EF4-FFF2-40B4-BE49-F238E27FC236}">
              <a16:creationId xmlns:a16="http://schemas.microsoft.com/office/drawing/2014/main" id="{590550A5-F5EC-4576-B68A-E4A44506D7BC}"/>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359" name="【市民会館】&#10;一人当たり面積最大値テキスト">
          <a:extLst>
            <a:ext uri="{FF2B5EF4-FFF2-40B4-BE49-F238E27FC236}">
              <a16:creationId xmlns:a16="http://schemas.microsoft.com/office/drawing/2014/main" id="{3AAF4AB3-C568-470E-A8C7-D3A298D230C9}"/>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360" name="直線コネクタ 359">
          <a:extLst>
            <a:ext uri="{FF2B5EF4-FFF2-40B4-BE49-F238E27FC236}">
              <a16:creationId xmlns:a16="http://schemas.microsoft.com/office/drawing/2014/main" id="{A001341E-8DE4-4429-A30B-A6344FACDAC4}"/>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159275</xdr:rowOff>
    </xdr:from>
    <xdr:ext cx="469744" cy="259045"/>
    <xdr:sp macro="" textlink="">
      <xdr:nvSpPr>
        <xdr:cNvPr id="361" name="【市民会館】&#10;一人当たり面積平均値テキスト">
          <a:extLst>
            <a:ext uri="{FF2B5EF4-FFF2-40B4-BE49-F238E27FC236}">
              <a16:creationId xmlns:a16="http://schemas.microsoft.com/office/drawing/2014/main" id="{4C9313BD-5834-414B-B637-4A384A7FEA3B}"/>
            </a:ext>
          </a:extLst>
        </xdr:cNvPr>
        <xdr:cNvSpPr txBox="1"/>
      </xdr:nvSpPr>
      <xdr:spPr>
        <a:xfrm>
          <a:off x="10515600" y="18161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362" name="フローチャート: 判断 361">
          <a:extLst>
            <a:ext uri="{FF2B5EF4-FFF2-40B4-BE49-F238E27FC236}">
              <a16:creationId xmlns:a16="http://schemas.microsoft.com/office/drawing/2014/main" id="{9CF2FF09-0BA1-49F2-98A2-FD7FFE486582}"/>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363" name="フローチャート: 判断 362">
          <a:extLst>
            <a:ext uri="{FF2B5EF4-FFF2-40B4-BE49-F238E27FC236}">
              <a16:creationId xmlns:a16="http://schemas.microsoft.com/office/drawing/2014/main" id="{5629C2A9-0D84-469D-835E-102F6166D9D3}"/>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364" name="フローチャート: 判断 363">
          <a:extLst>
            <a:ext uri="{FF2B5EF4-FFF2-40B4-BE49-F238E27FC236}">
              <a16:creationId xmlns:a16="http://schemas.microsoft.com/office/drawing/2014/main" id="{BED9B38D-C1D5-4DB8-9CE4-AEEB0446742E}"/>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365" name="フローチャート: 判断 364">
          <a:extLst>
            <a:ext uri="{FF2B5EF4-FFF2-40B4-BE49-F238E27FC236}">
              <a16:creationId xmlns:a16="http://schemas.microsoft.com/office/drawing/2014/main" id="{569A1FAF-D81C-4EA5-8135-8B36F74AFCF4}"/>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66" name="フローチャート: 判断 365">
          <a:extLst>
            <a:ext uri="{FF2B5EF4-FFF2-40B4-BE49-F238E27FC236}">
              <a16:creationId xmlns:a16="http://schemas.microsoft.com/office/drawing/2014/main" id="{93A62AD7-8C37-4E5B-AC10-D8871F2CF4B8}"/>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AD0D1B86-6229-4439-AD8A-0EBDF9166C5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8DDEF33A-EE65-4854-A733-F67183825EA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5668C53C-F380-412E-83C6-0686C45BEF4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2C66708C-94A1-4B98-9ABE-0BB7013C111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9575B2DC-9DB7-442E-A339-6297F2885B3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157987</xdr:rowOff>
    </xdr:from>
    <xdr:to>
      <xdr:col>55</xdr:col>
      <xdr:colOff>50800</xdr:colOff>
      <xdr:row>104</xdr:row>
      <xdr:rowOff>88137</xdr:rowOff>
    </xdr:to>
    <xdr:sp macro="" textlink="">
      <xdr:nvSpPr>
        <xdr:cNvPr id="372" name="楕円 371">
          <a:extLst>
            <a:ext uri="{FF2B5EF4-FFF2-40B4-BE49-F238E27FC236}">
              <a16:creationId xmlns:a16="http://schemas.microsoft.com/office/drawing/2014/main" id="{31F7855B-76CC-4B2D-930D-E222698A8249}"/>
            </a:ext>
          </a:extLst>
        </xdr:cNvPr>
        <xdr:cNvSpPr/>
      </xdr:nvSpPr>
      <xdr:spPr>
        <a:xfrm>
          <a:off x="104267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9414</xdr:rowOff>
    </xdr:from>
    <xdr:ext cx="469744" cy="259045"/>
    <xdr:sp macro="" textlink="">
      <xdr:nvSpPr>
        <xdr:cNvPr id="373" name="【市民会館】&#10;一人当たり面積該当値テキスト">
          <a:extLst>
            <a:ext uri="{FF2B5EF4-FFF2-40B4-BE49-F238E27FC236}">
              <a16:creationId xmlns:a16="http://schemas.microsoft.com/office/drawing/2014/main" id="{3F1FE909-BD40-4051-A809-D55BB7A43400}"/>
            </a:ext>
          </a:extLst>
        </xdr:cNvPr>
        <xdr:cNvSpPr txBox="1"/>
      </xdr:nvSpPr>
      <xdr:spPr>
        <a:xfrm>
          <a:off x="10515600" y="1766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164846</xdr:rowOff>
    </xdr:from>
    <xdr:to>
      <xdr:col>50</xdr:col>
      <xdr:colOff>165100</xdr:colOff>
      <xdr:row>104</xdr:row>
      <xdr:rowOff>94996</xdr:rowOff>
    </xdr:to>
    <xdr:sp macro="" textlink="">
      <xdr:nvSpPr>
        <xdr:cNvPr id="374" name="楕円 373">
          <a:extLst>
            <a:ext uri="{FF2B5EF4-FFF2-40B4-BE49-F238E27FC236}">
              <a16:creationId xmlns:a16="http://schemas.microsoft.com/office/drawing/2014/main" id="{7165EE3D-CF3D-4DA8-843F-DF7D89B0F763}"/>
            </a:ext>
          </a:extLst>
        </xdr:cNvPr>
        <xdr:cNvSpPr/>
      </xdr:nvSpPr>
      <xdr:spPr>
        <a:xfrm>
          <a:off x="9588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37337</xdr:rowOff>
    </xdr:from>
    <xdr:to>
      <xdr:col>55</xdr:col>
      <xdr:colOff>0</xdr:colOff>
      <xdr:row>104</xdr:row>
      <xdr:rowOff>44196</xdr:rowOff>
    </xdr:to>
    <xdr:cxnSp macro="">
      <xdr:nvCxnSpPr>
        <xdr:cNvPr id="375" name="直線コネクタ 374">
          <a:extLst>
            <a:ext uri="{FF2B5EF4-FFF2-40B4-BE49-F238E27FC236}">
              <a16:creationId xmlns:a16="http://schemas.microsoft.com/office/drawing/2014/main" id="{A978F259-1C26-43CD-A2E6-994E5795EC24}"/>
            </a:ext>
          </a:extLst>
        </xdr:cNvPr>
        <xdr:cNvCxnSpPr/>
      </xdr:nvCxnSpPr>
      <xdr:spPr>
        <a:xfrm flipV="1">
          <a:off x="9639300" y="17868137"/>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254</xdr:rowOff>
    </xdr:from>
    <xdr:to>
      <xdr:col>46</xdr:col>
      <xdr:colOff>38100</xdr:colOff>
      <xdr:row>104</xdr:row>
      <xdr:rowOff>101854</xdr:rowOff>
    </xdr:to>
    <xdr:sp macro="" textlink="">
      <xdr:nvSpPr>
        <xdr:cNvPr id="376" name="楕円 375">
          <a:extLst>
            <a:ext uri="{FF2B5EF4-FFF2-40B4-BE49-F238E27FC236}">
              <a16:creationId xmlns:a16="http://schemas.microsoft.com/office/drawing/2014/main" id="{00995B1E-95E1-44E0-A493-38A2024C5390}"/>
            </a:ext>
          </a:extLst>
        </xdr:cNvPr>
        <xdr:cNvSpPr/>
      </xdr:nvSpPr>
      <xdr:spPr>
        <a:xfrm>
          <a:off x="8699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44196</xdr:rowOff>
    </xdr:from>
    <xdr:to>
      <xdr:col>50</xdr:col>
      <xdr:colOff>114300</xdr:colOff>
      <xdr:row>104</xdr:row>
      <xdr:rowOff>51054</xdr:rowOff>
    </xdr:to>
    <xdr:cxnSp macro="">
      <xdr:nvCxnSpPr>
        <xdr:cNvPr id="377" name="直線コネクタ 376">
          <a:extLst>
            <a:ext uri="{FF2B5EF4-FFF2-40B4-BE49-F238E27FC236}">
              <a16:creationId xmlns:a16="http://schemas.microsoft.com/office/drawing/2014/main" id="{DA4DDECF-83F7-4B7A-8803-3928CA47D5ED}"/>
            </a:ext>
          </a:extLst>
        </xdr:cNvPr>
        <xdr:cNvCxnSpPr/>
      </xdr:nvCxnSpPr>
      <xdr:spPr>
        <a:xfrm flipV="1">
          <a:off x="8750300" y="178749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4826</xdr:rowOff>
    </xdr:from>
    <xdr:to>
      <xdr:col>41</xdr:col>
      <xdr:colOff>101600</xdr:colOff>
      <xdr:row>104</xdr:row>
      <xdr:rowOff>106426</xdr:rowOff>
    </xdr:to>
    <xdr:sp macro="" textlink="">
      <xdr:nvSpPr>
        <xdr:cNvPr id="378" name="楕円 377">
          <a:extLst>
            <a:ext uri="{FF2B5EF4-FFF2-40B4-BE49-F238E27FC236}">
              <a16:creationId xmlns:a16="http://schemas.microsoft.com/office/drawing/2014/main" id="{BE18F5F0-2541-4B6B-B085-3AD8F8A4E2B4}"/>
            </a:ext>
          </a:extLst>
        </xdr:cNvPr>
        <xdr:cNvSpPr/>
      </xdr:nvSpPr>
      <xdr:spPr>
        <a:xfrm>
          <a:off x="78105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51054</xdr:rowOff>
    </xdr:from>
    <xdr:to>
      <xdr:col>45</xdr:col>
      <xdr:colOff>177800</xdr:colOff>
      <xdr:row>104</xdr:row>
      <xdr:rowOff>55626</xdr:rowOff>
    </xdr:to>
    <xdr:cxnSp macro="">
      <xdr:nvCxnSpPr>
        <xdr:cNvPr id="379" name="直線コネクタ 378">
          <a:extLst>
            <a:ext uri="{FF2B5EF4-FFF2-40B4-BE49-F238E27FC236}">
              <a16:creationId xmlns:a16="http://schemas.microsoft.com/office/drawing/2014/main" id="{EDD3AE61-AD82-4474-A7F6-CF808ED63978}"/>
            </a:ext>
          </a:extLst>
        </xdr:cNvPr>
        <xdr:cNvCxnSpPr/>
      </xdr:nvCxnSpPr>
      <xdr:spPr>
        <a:xfrm flipV="1">
          <a:off x="7861300" y="178818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139700</xdr:rowOff>
    </xdr:from>
    <xdr:to>
      <xdr:col>36</xdr:col>
      <xdr:colOff>165100</xdr:colOff>
      <xdr:row>104</xdr:row>
      <xdr:rowOff>69850</xdr:rowOff>
    </xdr:to>
    <xdr:sp macro="" textlink="">
      <xdr:nvSpPr>
        <xdr:cNvPr id="380" name="楕円 379">
          <a:extLst>
            <a:ext uri="{FF2B5EF4-FFF2-40B4-BE49-F238E27FC236}">
              <a16:creationId xmlns:a16="http://schemas.microsoft.com/office/drawing/2014/main" id="{0CC2E755-4692-4A8E-BC9C-DB65B6CEDF3B}"/>
            </a:ext>
          </a:extLst>
        </xdr:cNvPr>
        <xdr:cNvSpPr/>
      </xdr:nvSpPr>
      <xdr:spPr>
        <a:xfrm>
          <a:off x="6921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19050</xdr:rowOff>
    </xdr:from>
    <xdr:to>
      <xdr:col>41</xdr:col>
      <xdr:colOff>50800</xdr:colOff>
      <xdr:row>104</xdr:row>
      <xdr:rowOff>55626</xdr:rowOff>
    </xdr:to>
    <xdr:cxnSp macro="">
      <xdr:nvCxnSpPr>
        <xdr:cNvPr id="381" name="直線コネクタ 380">
          <a:extLst>
            <a:ext uri="{FF2B5EF4-FFF2-40B4-BE49-F238E27FC236}">
              <a16:creationId xmlns:a16="http://schemas.microsoft.com/office/drawing/2014/main" id="{25A13373-6449-4966-A016-6E1EC349C97F}"/>
            </a:ext>
          </a:extLst>
        </xdr:cNvPr>
        <xdr:cNvCxnSpPr/>
      </xdr:nvCxnSpPr>
      <xdr:spPr>
        <a:xfrm>
          <a:off x="6972300" y="1784985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113555</xdr:rowOff>
    </xdr:from>
    <xdr:ext cx="469744" cy="259045"/>
    <xdr:sp macro="" textlink="">
      <xdr:nvSpPr>
        <xdr:cNvPr id="382" name="n_1aveValue【市民会館】&#10;一人当たり面積">
          <a:extLst>
            <a:ext uri="{FF2B5EF4-FFF2-40B4-BE49-F238E27FC236}">
              <a16:creationId xmlns:a16="http://schemas.microsoft.com/office/drawing/2014/main" id="{92412420-08D6-415F-898D-4CE3DCC4CDCB}"/>
            </a:ext>
          </a:extLst>
        </xdr:cNvPr>
        <xdr:cNvSpPr txBox="1"/>
      </xdr:nvSpPr>
      <xdr:spPr>
        <a:xfrm>
          <a:off x="9391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383" name="n_2aveValue【市民会館】&#10;一人当たり面積">
          <a:extLst>
            <a:ext uri="{FF2B5EF4-FFF2-40B4-BE49-F238E27FC236}">
              <a16:creationId xmlns:a16="http://schemas.microsoft.com/office/drawing/2014/main" id="{617F0995-C781-4D50-BBB6-7C836A66BD7A}"/>
            </a:ext>
          </a:extLst>
        </xdr:cNvPr>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124985</xdr:rowOff>
    </xdr:from>
    <xdr:ext cx="469744" cy="259045"/>
    <xdr:sp macro="" textlink="">
      <xdr:nvSpPr>
        <xdr:cNvPr id="384" name="n_3aveValue【市民会館】&#10;一人当たり面積">
          <a:extLst>
            <a:ext uri="{FF2B5EF4-FFF2-40B4-BE49-F238E27FC236}">
              <a16:creationId xmlns:a16="http://schemas.microsoft.com/office/drawing/2014/main" id="{6DE86299-0946-4A93-8CAE-A613C8E2218A}"/>
            </a:ext>
          </a:extLst>
        </xdr:cNvPr>
        <xdr:cNvSpPr txBox="1"/>
      </xdr:nvSpPr>
      <xdr:spPr>
        <a:xfrm>
          <a:off x="7626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385" name="n_4aveValue【市民会館】&#10;一人当たり面積">
          <a:extLst>
            <a:ext uri="{FF2B5EF4-FFF2-40B4-BE49-F238E27FC236}">
              <a16:creationId xmlns:a16="http://schemas.microsoft.com/office/drawing/2014/main" id="{06920545-15E0-41B9-B359-2CCCB965E5F1}"/>
            </a:ext>
          </a:extLst>
        </xdr:cNvPr>
        <xdr:cNvSpPr txBox="1"/>
      </xdr:nvSpPr>
      <xdr:spPr>
        <a:xfrm>
          <a:off x="6737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111523</xdr:rowOff>
    </xdr:from>
    <xdr:ext cx="469744" cy="259045"/>
    <xdr:sp macro="" textlink="">
      <xdr:nvSpPr>
        <xdr:cNvPr id="386" name="n_1mainValue【市民会館】&#10;一人当たり面積">
          <a:extLst>
            <a:ext uri="{FF2B5EF4-FFF2-40B4-BE49-F238E27FC236}">
              <a16:creationId xmlns:a16="http://schemas.microsoft.com/office/drawing/2014/main" id="{AF0C117B-3AE3-423F-85A9-95727B25B0B2}"/>
            </a:ext>
          </a:extLst>
        </xdr:cNvPr>
        <xdr:cNvSpPr txBox="1"/>
      </xdr:nvSpPr>
      <xdr:spPr>
        <a:xfrm>
          <a:off x="93917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118381</xdr:rowOff>
    </xdr:from>
    <xdr:ext cx="469744" cy="259045"/>
    <xdr:sp macro="" textlink="">
      <xdr:nvSpPr>
        <xdr:cNvPr id="387" name="n_2mainValue【市民会館】&#10;一人当たり面積">
          <a:extLst>
            <a:ext uri="{FF2B5EF4-FFF2-40B4-BE49-F238E27FC236}">
              <a16:creationId xmlns:a16="http://schemas.microsoft.com/office/drawing/2014/main" id="{957229C3-14F4-40A5-B9D3-43F3A1B1BCA4}"/>
            </a:ext>
          </a:extLst>
        </xdr:cNvPr>
        <xdr:cNvSpPr txBox="1"/>
      </xdr:nvSpPr>
      <xdr:spPr>
        <a:xfrm>
          <a:off x="8515427" y="1760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122953</xdr:rowOff>
    </xdr:from>
    <xdr:ext cx="469744" cy="259045"/>
    <xdr:sp macro="" textlink="">
      <xdr:nvSpPr>
        <xdr:cNvPr id="388" name="n_3mainValue【市民会館】&#10;一人当たり面積">
          <a:extLst>
            <a:ext uri="{FF2B5EF4-FFF2-40B4-BE49-F238E27FC236}">
              <a16:creationId xmlns:a16="http://schemas.microsoft.com/office/drawing/2014/main" id="{2866D0B6-9695-4CF9-832D-DC870A25F61F}"/>
            </a:ext>
          </a:extLst>
        </xdr:cNvPr>
        <xdr:cNvSpPr txBox="1"/>
      </xdr:nvSpPr>
      <xdr:spPr>
        <a:xfrm>
          <a:off x="7626427" y="1761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86377</xdr:rowOff>
    </xdr:from>
    <xdr:ext cx="469744" cy="259045"/>
    <xdr:sp macro="" textlink="">
      <xdr:nvSpPr>
        <xdr:cNvPr id="389" name="n_4mainValue【市民会館】&#10;一人当たり面積">
          <a:extLst>
            <a:ext uri="{FF2B5EF4-FFF2-40B4-BE49-F238E27FC236}">
              <a16:creationId xmlns:a16="http://schemas.microsoft.com/office/drawing/2014/main" id="{3804A050-D4ED-49B2-8D15-E6042556FD7F}"/>
            </a:ext>
          </a:extLst>
        </xdr:cNvPr>
        <xdr:cNvSpPr txBox="1"/>
      </xdr:nvSpPr>
      <xdr:spPr>
        <a:xfrm>
          <a:off x="67374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5BFDB02D-170D-440D-8BD2-4D24B4F34F7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912F7BBA-34C5-49B4-9E4C-4F3A654FFC2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1E554043-378B-4E7F-9139-C010B2EE333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D6B6BB0D-19ED-4777-B91E-A427701AB7D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4F3ACF56-0318-4AB3-BD1C-323B91056C0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D54EA086-8B38-488B-B5B8-2610178FE3B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2B002A29-BDF7-4DB3-BAE4-D873F58526F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1D05BD20-7FED-491F-8A06-9CB7A0742CE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3DF446C2-DEBB-4697-884F-9A055F5825F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B252CD24-CAB8-4B5D-AF01-EC6BD3B7595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722C507C-D4D1-49D4-9A75-191C4022971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056C5193-AAC6-4826-88D8-0C01501BC88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2" name="テキスト ボックス 401">
          <a:extLst>
            <a:ext uri="{FF2B5EF4-FFF2-40B4-BE49-F238E27FC236}">
              <a16:creationId xmlns:a16="http://schemas.microsoft.com/office/drawing/2014/main" id="{4DDD2F6F-E90A-44B0-BDA6-61DD41C0EE7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AB083A48-E343-40B7-B528-581018D0DB3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8E53EA83-B15A-4657-9692-0B829708699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FEBB4AA5-EDAD-4EBF-98B7-2CF224FFAAC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C6AC0BE1-BE1C-495B-8254-51D1DC19C8E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93993979-04E6-40D5-BBFF-DB521FE534E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8CB83DEF-BC78-4A66-AE65-725E087E57A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846304EB-CBF7-4806-AD7B-799018A59BB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A6749105-9031-44AE-B548-E3FF5868858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3D0D03CC-FD10-465C-828D-1FF9F1B154F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2" name="テキスト ボックス 411">
          <a:extLst>
            <a:ext uri="{FF2B5EF4-FFF2-40B4-BE49-F238E27FC236}">
              <a16:creationId xmlns:a16="http://schemas.microsoft.com/office/drawing/2014/main" id="{B7748306-F402-4827-ABCA-2FF6F7FFD8A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BE7F4B0E-D3D9-479D-9B35-A85F5E4164A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6E3A5520-EFAA-4FC9-8565-65E70E31554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15" name="直線コネクタ 414">
          <a:extLst>
            <a:ext uri="{FF2B5EF4-FFF2-40B4-BE49-F238E27FC236}">
              <a16:creationId xmlns:a16="http://schemas.microsoft.com/office/drawing/2014/main" id="{1FE61224-FDDB-4321-9799-7E0FA68A05D4}"/>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6" name="【一般廃棄物処理施設】&#10;有形固定資産減価償却率最小値テキスト">
          <a:extLst>
            <a:ext uri="{FF2B5EF4-FFF2-40B4-BE49-F238E27FC236}">
              <a16:creationId xmlns:a16="http://schemas.microsoft.com/office/drawing/2014/main" id="{F03E9D97-B2EE-4D00-B385-919471DE979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7" name="直線コネクタ 416">
          <a:extLst>
            <a:ext uri="{FF2B5EF4-FFF2-40B4-BE49-F238E27FC236}">
              <a16:creationId xmlns:a16="http://schemas.microsoft.com/office/drawing/2014/main" id="{9E206228-CA40-447B-8CF3-35C8B8589A5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18" name="【一般廃棄物処理施設】&#10;有形固定資産減価償却率最大値テキスト">
          <a:extLst>
            <a:ext uri="{FF2B5EF4-FFF2-40B4-BE49-F238E27FC236}">
              <a16:creationId xmlns:a16="http://schemas.microsoft.com/office/drawing/2014/main" id="{1F03C7FF-2BA1-4C42-9FBA-4BCA6C214FD4}"/>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19" name="直線コネクタ 418">
          <a:extLst>
            <a:ext uri="{FF2B5EF4-FFF2-40B4-BE49-F238E27FC236}">
              <a16:creationId xmlns:a16="http://schemas.microsoft.com/office/drawing/2014/main" id="{7E0E9520-EABE-4C6A-9C31-8C602C57D106}"/>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FA71C085-CCC6-40D5-BFE6-4F8A19E8F1D5}"/>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21" name="フローチャート: 判断 420">
          <a:extLst>
            <a:ext uri="{FF2B5EF4-FFF2-40B4-BE49-F238E27FC236}">
              <a16:creationId xmlns:a16="http://schemas.microsoft.com/office/drawing/2014/main" id="{CBD48F9F-12DD-43BE-8B24-3452A5D87766}"/>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22" name="フローチャート: 判断 421">
          <a:extLst>
            <a:ext uri="{FF2B5EF4-FFF2-40B4-BE49-F238E27FC236}">
              <a16:creationId xmlns:a16="http://schemas.microsoft.com/office/drawing/2014/main" id="{1715805E-0E91-4F26-B2A0-401C64E573CB}"/>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23" name="フローチャート: 判断 422">
          <a:extLst>
            <a:ext uri="{FF2B5EF4-FFF2-40B4-BE49-F238E27FC236}">
              <a16:creationId xmlns:a16="http://schemas.microsoft.com/office/drawing/2014/main" id="{6B014745-81FA-480D-BC76-DD26DE81DAC6}"/>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24" name="フローチャート: 判断 423">
          <a:extLst>
            <a:ext uri="{FF2B5EF4-FFF2-40B4-BE49-F238E27FC236}">
              <a16:creationId xmlns:a16="http://schemas.microsoft.com/office/drawing/2014/main" id="{17C30440-7125-4F69-8D99-AC5D15AE4A9D}"/>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25" name="フローチャート: 判断 424">
          <a:extLst>
            <a:ext uri="{FF2B5EF4-FFF2-40B4-BE49-F238E27FC236}">
              <a16:creationId xmlns:a16="http://schemas.microsoft.com/office/drawing/2014/main" id="{0A931DE8-0AA7-44F3-A807-5913BA043B93}"/>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FF424CAC-DD72-4B95-B347-AFF47F9B7CA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8912F3E6-ECB2-4E53-A044-BFF8FB71EDC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C41AA69A-4F32-4269-9E7E-4533E34D54D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A04C35D5-0EB8-4D07-AAD0-36FEEDA9C27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0F360C5-1505-4DBF-B958-47A1232D7BC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33564</xdr:rowOff>
    </xdr:from>
    <xdr:to>
      <xdr:col>85</xdr:col>
      <xdr:colOff>177800</xdr:colOff>
      <xdr:row>37</xdr:row>
      <xdr:rowOff>135164</xdr:rowOff>
    </xdr:to>
    <xdr:sp macro="" textlink="">
      <xdr:nvSpPr>
        <xdr:cNvPr id="431" name="楕円 430">
          <a:extLst>
            <a:ext uri="{FF2B5EF4-FFF2-40B4-BE49-F238E27FC236}">
              <a16:creationId xmlns:a16="http://schemas.microsoft.com/office/drawing/2014/main" id="{FD00A94E-AA42-4531-AFF9-847C8A56F21B}"/>
            </a:ext>
          </a:extLst>
        </xdr:cNvPr>
        <xdr:cNvSpPr/>
      </xdr:nvSpPr>
      <xdr:spPr>
        <a:xfrm>
          <a:off x="162687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56441</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8193E646-ED70-4557-945E-5910228A4DD6}"/>
            </a:ext>
          </a:extLst>
        </xdr:cNvPr>
        <xdr:cNvSpPr txBox="1"/>
      </xdr:nvSpPr>
      <xdr:spPr>
        <a:xfrm>
          <a:off x="16357600"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17236</xdr:rowOff>
    </xdr:from>
    <xdr:to>
      <xdr:col>81</xdr:col>
      <xdr:colOff>101600</xdr:colOff>
      <xdr:row>37</xdr:row>
      <xdr:rowOff>118836</xdr:rowOff>
    </xdr:to>
    <xdr:sp macro="" textlink="">
      <xdr:nvSpPr>
        <xdr:cNvPr id="433" name="楕円 432">
          <a:extLst>
            <a:ext uri="{FF2B5EF4-FFF2-40B4-BE49-F238E27FC236}">
              <a16:creationId xmlns:a16="http://schemas.microsoft.com/office/drawing/2014/main" id="{F723B30C-676D-451B-96AF-04942732048E}"/>
            </a:ext>
          </a:extLst>
        </xdr:cNvPr>
        <xdr:cNvSpPr/>
      </xdr:nvSpPr>
      <xdr:spPr>
        <a:xfrm>
          <a:off x="15430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68036</xdr:rowOff>
    </xdr:from>
    <xdr:to>
      <xdr:col>85</xdr:col>
      <xdr:colOff>127000</xdr:colOff>
      <xdr:row>37</xdr:row>
      <xdr:rowOff>84364</xdr:rowOff>
    </xdr:to>
    <xdr:cxnSp macro="">
      <xdr:nvCxnSpPr>
        <xdr:cNvPr id="434" name="直線コネクタ 433">
          <a:extLst>
            <a:ext uri="{FF2B5EF4-FFF2-40B4-BE49-F238E27FC236}">
              <a16:creationId xmlns:a16="http://schemas.microsoft.com/office/drawing/2014/main" id="{CD68A394-1FFF-414A-8173-5E197498243E}"/>
            </a:ext>
          </a:extLst>
        </xdr:cNvPr>
        <xdr:cNvCxnSpPr/>
      </xdr:nvCxnSpPr>
      <xdr:spPr>
        <a:xfrm>
          <a:off x="15481300" y="64116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35" name="楕円 434">
          <a:extLst>
            <a:ext uri="{FF2B5EF4-FFF2-40B4-BE49-F238E27FC236}">
              <a16:creationId xmlns:a16="http://schemas.microsoft.com/office/drawing/2014/main" id="{2F59B83E-3544-451E-A7E0-B3F894CDF2A4}"/>
            </a:ext>
          </a:extLst>
        </xdr:cNvPr>
        <xdr:cNvSpPr/>
      </xdr:nvSpPr>
      <xdr:spPr>
        <a:xfrm>
          <a:off x="14541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17417</xdr:rowOff>
    </xdr:from>
    <xdr:to>
      <xdr:col>81</xdr:col>
      <xdr:colOff>50800</xdr:colOff>
      <xdr:row>37</xdr:row>
      <xdr:rowOff>68036</xdr:rowOff>
    </xdr:to>
    <xdr:cxnSp macro="">
      <xdr:nvCxnSpPr>
        <xdr:cNvPr id="436" name="直線コネクタ 435">
          <a:extLst>
            <a:ext uri="{FF2B5EF4-FFF2-40B4-BE49-F238E27FC236}">
              <a16:creationId xmlns:a16="http://schemas.microsoft.com/office/drawing/2014/main" id="{90001467-E502-4F63-BB6B-F76D39F91C68}"/>
            </a:ext>
          </a:extLst>
        </xdr:cNvPr>
        <xdr:cNvCxnSpPr/>
      </xdr:nvCxnSpPr>
      <xdr:spPr>
        <a:xfrm>
          <a:off x="14592300" y="636106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98878</xdr:rowOff>
    </xdr:from>
    <xdr:to>
      <xdr:col>72</xdr:col>
      <xdr:colOff>38100</xdr:colOff>
      <xdr:row>37</xdr:row>
      <xdr:rowOff>29028</xdr:rowOff>
    </xdr:to>
    <xdr:sp macro="" textlink="">
      <xdr:nvSpPr>
        <xdr:cNvPr id="437" name="楕円 436">
          <a:extLst>
            <a:ext uri="{FF2B5EF4-FFF2-40B4-BE49-F238E27FC236}">
              <a16:creationId xmlns:a16="http://schemas.microsoft.com/office/drawing/2014/main" id="{E49A0957-D168-42F7-A5A7-C5091AFA9FF2}"/>
            </a:ext>
          </a:extLst>
        </xdr:cNvPr>
        <xdr:cNvSpPr/>
      </xdr:nvSpPr>
      <xdr:spPr>
        <a:xfrm>
          <a:off x="13652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149678</xdr:rowOff>
    </xdr:from>
    <xdr:to>
      <xdr:col>76</xdr:col>
      <xdr:colOff>114300</xdr:colOff>
      <xdr:row>37</xdr:row>
      <xdr:rowOff>17417</xdr:rowOff>
    </xdr:to>
    <xdr:cxnSp macro="">
      <xdr:nvCxnSpPr>
        <xdr:cNvPr id="438" name="直線コネクタ 437">
          <a:extLst>
            <a:ext uri="{FF2B5EF4-FFF2-40B4-BE49-F238E27FC236}">
              <a16:creationId xmlns:a16="http://schemas.microsoft.com/office/drawing/2014/main" id="{A0D56CC0-C7BE-4FE5-BE67-F6C2F715791A}"/>
            </a:ext>
          </a:extLst>
        </xdr:cNvPr>
        <xdr:cNvCxnSpPr/>
      </xdr:nvCxnSpPr>
      <xdr:spPr>
        <a:xfrm>
          <a:off x="13703300" y="632187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113574</xdr:rowOff>
    </xdr:from>
    <xdr:to>
      <xdr:col>67</xdr:col>
      <xdr:colOff>101600</xdr:colOff>
      <xdr:row>37</xdr:row>
      <xdr:rowOff>43724</xdr:rowOff>
    </xdr:to>
    <xdr:sp macro="" textlink="">
      <xdr:nvSpPr>
        <xdr:cNvPr id="439" name="楕円 438">
          <a:extLst>
            <a:ext uri="{FF2B5EF4-FFF2-40B4-BE49-F238E27FC236}">
              <a16:creationId xmlns:a16="http://schemas.microsoft.com/office/drawing/2014/main" id="{93CC2FBE-5322-43FA-8B0B-8ECE2017B2B7}"/>
            </a:ext>
          </a:extLst>
        </xdr:cNvPr>
        <xdr:cNvSpPr/>
      </xdr:nvSpPr>
      <xdr:spPr>
        <a:xfrm>
          <a:off x="12763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149678</xdr:rowOff>
    </xdr:from>
    <xdr:to>
      <xdr:col>71</xdr:col>
      <xdr:colOff>177800</xdr:colOff>
      <xdr:row>36</xdr:row>
      <xdr:rowOff>164374</xdr:rowOff>
    </xdr:to>
    <xdr:cxnSp macro="">
      <xdr:nvCxnSpPr>
        <xdr:cNvPr id="440" name="直線コネクタ 439">
          <a:extLst>
            <a:ext uri="{FF2B5EF4-FFF2-40B4-BE49-F238E27FC236}">
              <a16:creationId xmlns:a16="http://schemas.microsoft.com/office/drawing/2014/main" id="{3CF6BA26-EBC5-4DEA-9EAD-088372B397DA}"/>
            </a:ext>
          </a:extLst>
        </xdr:cNvPr>
        <xdr:cNvCxnSpPr/>
      </xdr:nvCxnSpPr>
      <xdr:spPr>
        <a:xfrm flipV="1">
          <a:off x="12814300" y="632187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CD4322E6-0173-4FE7-A36C-C4E2ECCF32B1}"/>
            </a:ext>
          </a:extLst>
        </xdr:cNvPr>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74AD1C29-E3F5-489A-AD5E-E0E24CFFB095}"/>
            </a:ext>
          </a:extLst>
        </xdr:cNvPr>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98B7A73A-C8D9-4113-A0A4-847EAF1A99AD}"/>
            </a:ext>
          </a:extLst>
        </xdr:cNvPr>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67C433F6-6604-4E79-82E6-0D041554C1B4}"/>
            </a:ext>
          </a:extLst>
        </xdr:cNvPr>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135363</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39218E87-9DEC-4C0E-931E-DF74EB1BF4A6}"/>
            </a:ext>
          </a:extLst>
        </xdr:cNvPr>
        <xdr:cNvSpPr txBox="1"/>
      </xdr:nvSpPr>
      <xdr:spPr>
        <a:xfrm>
          <a:off x="15266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3983786E-6C40-46C7-8FB5-F4901E51CCE9}"/>
            </a:ext>
          </a:extLst>
        </xdr:cNvPr>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45555</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20695EAA-7CC7-4F97-9AFA-C68B25F0E202}"/>
            </a:ext>
          </a:extLst>
        </xdr:cNvPr>
        <xdr:cNvSpPr txBox="1"/>
      </xdr:nvSpPr>
      <xdr:spPr>
        <a:xfrm>
          <a:off x="13500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60251</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0B11A777-7E71-41AD-A896-FCB481694DA0}"/>
            </a:ext>
          </a:extLst>
        </xdr:cNvPr>
        <xdr:cNvSpPr txBox="1"/>
      </xdr:nvSpPr>
      <xdr:spPr>
        <a:xfrm>
          <a:off x="12611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A8C37C57-3A5C-4759-BD65-72C85578E9C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E352DBFE-A745-429C-A66B-BBC05BC5371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255A3308-8A3D-49DD-80FF-2A4A1F6B5A5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EA8FCF94-2501-4610-98C7-64598E28FDB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C6063DE0-C3DB-4917-9C67-61E387B4684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D2F10A28-E9AD-4BA5-864A-06CF1459144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744A9B65-F341-4B27-B158-E37642A4C57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13B9B734-B09F-4439-ACC5-B2491F12539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EF77BB23-B414-4E58-BF56-6E926D5413C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7323C37E-687F-4D7F-B4A3-138B928B360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9" name="直線コネクタ 458">
          <a:extLst>
            <a:ext uri="{FF2B5EF4-FFF2-40B4-BE49-F238E27FC236}">
              <a16:creationId xmlns:a16="http://schemas.microsoft.com/office/drawing/2014/main" id="{F3B9B600-B01C-4FFB-8A80-CD0D603AC01A}"/>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0" name="テキスト ボックス 459">
          <a:extLst>
            <a:ext uri="{FF2B5EF4-FFF2-40B4-BE49-F238E27FC236}">
              <a16:creationId xmlns:a16="http://schemas.microsoft.com/office/drawing/2014/main" id="{8CA98FEF-4378-4340-9229-1AD508F060AC}"/>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1" name="直線コネクタ 460">
          <a:extLst>
            <a:ext uri="{FF2B5EF4-FFF2-40B4-BE49-F238E27FC236}">
              <a16:creationId xmlns:a16="http://schemas.microsoft.com/office/drawing/2014/main" id="{A55E0CDB-7686-458D-BD11-45F456B6BF7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2" name="テキスト ボックス 461">
          <a:extLst>
            <a:ext uri="{FF2B5EF4-FFF2-40B4-BE49-F238E27FC236}">
              <a16:creationId xmlns:a16="http://schemas.microsoft.com/office/drawing/2014/main" id="{14D8DAC5-B381-4F25-BBEC-F045955BA9B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3" name="直線コネクタ 462">
          <a:extLst>
            <a:ext uri="{FF2B5EF4-FFF2-40B4-BE49-F238E27FC236}">
              <a16:creationId xmlns:a16="http://schemas.microsoft.com/office/drawing/2014/main" id="{03B32911-70F8-48FD-ACA0-A3D42CDE4279}"/>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4" name="テキスト ボックス 463">
          <a:extLst>
            <a:ext uri="{FF2B5EF4-FFF2-40B4-BE49-F238E27FC236}">
              <a16:creationId xmlns:a16="http://schemas.microsoft.com/office/drawing/2014/main" id="{3B097B9F-8202-452C-8E40-11C784064804}"/>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7E65AD0B-85AD-4D74-A67B-D39CD82B2D8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6" name="テキスト ボックス 465">
          <a:extLst>
            <a:ext uri="{FF2B5EF4-FFF2-40B4-BE49-F238E27FC236}">
              <a16:creationId xmlns:a16="http://schemas.microsoft.com/office/drawing/2014/main" id="{7B705FFD-A074-4ECD-AF22-61D1C8B0A2C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a:extLst>
            <a:ext uri="{FF2B5EF4-FFF2-40B4-BE49-F238E27FC236}">
              <a16:creationId xmlns:a16="http://schemas.microsoft.com/office/drawing/2014/main" id="{D12F17F5-36CD-4166-8D36-2C96AE7307B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68" name="直線コネクタ 467">
          <a:extLst>
            <a:ext uri="{FF2B5EF4-FFF2-40B4-BE49-F238E27FC236}">
              <a16:creationId xmlns:a16="http://schemas.microsoft.com/office/drawing/2014/main" id="{972248AC-F52D-4F0B-AC58-F88C00ECB4CB}"/>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69" name="【一般廃棄物処理施設】&#10;一人当たり有形固定資産（償却資産）額最小値テキスト">
          <a:extLst>
            <a:ext uri="{FF2B5EF4-FFF2-40B4-BE49-F238E27FC236}">
              <a16:creationId xmlns:a16="http://schemas.microsoft.com/office/drawing/2014/main" id="{85F87A45-0542-47BC-83B2-1EB143780EC8}"/>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0" name="直線コネクタ 469">
          <a:extLst>
            <a:ext uri="{FF2B5EF4-FFF2-40B4-BE49-F238E27FC236}">
              <a16:creationId xmlns:a16="http://schemas.microsoft.com/office/drawing/2014/main" id="{33E41AB8-6F49-42E9-A022-20277E8CBC98}"/>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71" name="【一般廃棄物処理施設】&#10;一人当たり有形固定資産（償却資産）額最大値テキスト">
          <a:extLst>
            <a:ext uri="{FF2B5EF4-FFF2-40B4-BE49-F238E27FC236}">
              <a16:creationId xmlns:a16="http://schemas.microsoft.com/office/drawing/2014/main" id="{7F9A8A61-1587-4AD2-BB49-B50300121511}"/>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72" name="直線コネクタ 471">
          <a:extLst>
            <a:ext uri="{FF2B5EF4-FFF2-40B4-BE49-F238E27FC236}">
              <a16:creationId xmlns:a16="http://schemas.microsoft.com/office/drawing/2014/main" id="{3A1AA12B-0CBD-452C-99A0-5CDD56261147}"/>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473" name="【一般廃棄物処理施設】&#10;一人当たり有形固定資産（償却資産）額平均値テキスト">
          <a:extLst>
            <a:ext uri="{FF2B5EF4-FFF2-40B4-BE49-F238E27FC236}">
              <a16:creationId xmlns:a16="http://schemas.microsoft.com/office/drawing/2014/main" id="{C0A9C5FD-F0D9-41CA-9BA8-FCEA373817A9}"/>
            </a:ext>
          </a:extLst>
        </xdr:cNvPr>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74" name="フローチャート: 判断 473">
          <a:extLst>
            <a:ext uri="{FF2B5EF4-FFF2-40B4-BE49-F238E27FC236}">
              <a16:creationId xmlns:a16="http://schemas.microsoft.com/office/drawing/2014/main" id="{0B21E3F5-6D91-4649-ADA0-FA74866EF3FA}"/>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75" name="フローチャート: 判断 474">
          <a:extLst>
            <a:ext uri="{FF2B5EF4-FFF2-40B4-BE49-F238E27FC236}">
              <a16:creationId xmlns:a16="http://schemas.microsoft.com/office/drawing/2014/main" id="{309542F4-5136-4B98-B017-B6D48933539C}"/>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76" name="フローチャート: 判断 475">
          <a:extLst>
            <a:ext uri="{FF2B5EF4-FFF2-40B4-BE49-F238E27FC236}">
              <a16:creationId xmlns:a16="http://schemas.microsoft.com/office/drawing/2014/main" id="{60CE68F5-CFCB-41CD-A7B3-7DD9CC4D53D7}"/>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77" name="フローチャート: 判断 476">
          <a:extLst>
            <a:ext uri="{FF2B5EF4-FFF2-40B4-BE49-F238E27FC236}">
              <a16:creationId xmlns:a16="http://schemas.microsoft.com/office/drawing/2014/main" id="{C1BCF40C-D1CB-413B-810E-8C95EE8407C0}"/>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78" name="フローチャート: 判断 477">
          <a:extLst>
            <a:ext uri="{FF2B5EF4-FFF2-40B4-BE49-F238E27FC236}">
              <a16:creationId xmlns:a16="http://schemas.microsoft.com/office/drawing/2014/main" id="{0F713829-0458-4B0F-BC56-E157D20A2A58}"/>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57E68E5C-4556-46F0-9BEA-F8EF57FE2B8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AABF9A64-1727-4BDF-B443-51A65DD140F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78CD9F3F-B08C-45F3-8461-A1F488E8962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BD6CCE4E-488B-4089-8598-A115641618F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82828DB2-36F1-462C-BAA1-1AD8386FC88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76555</xdr:rowOff>
    </xdr:from>
    <xdr:to>
      <xdr:col>116</xdr:col>
      <xdr:colOff>114300</xdr:colOff>
      <xdr:row>39</xdr:row>
      <xdr:rowOff>6705</xdr:rowOff>
    </xdr:to>
    <xdr:sp macro="" textlink="">
      <xdr:nvSpPr>
        <xdr:cNvPr id="484" name="楕円 483">
          <a:extLst>
            <a:ext uri="{FF2B5EF4-FFF2-40B4-BE49-F238E27FC236}">
              <a16:creationId xmlns:a16="http://schemas.microsoft.com/office/drawing/2014/main" id="{3BF61E26-6893-4EE7-BC87-37B805D99AA0}"/>
            </a:ext>
          </a:extLst>
        </xdr:cNvPr>
        <xdr:cNvSpPr/>
      </xdr:nvSpPr>
      <xdr:spPr>
        <a:xfrm>
          <a:off x="22110700" y="65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54982</xdr:rowOff>
    </xdr:from>
    <xdr:ext cx="534377" cy="259045"/>
    <xdr:sp macro="" textlink="">
      <xdr:nvSpPr>
        <xdr:cNvPr id="485" name="【一般廃棄物処理施設】&#10;一人当たり有形固定資産（償却資産）額該当値テキスト">
          <a:extLst>
            <a:ext uri="{FF2B5EF4-FFF2-40B4-BE49-F238E27FC236}">
              <a16:creationId xmlns:a16="http://schemas.microsoft.com/office/drawing/2014/main" id="{757CC086-203F-448C-8A21-046F67EE661F}"/>
            </a:ext>
          </a:extLst>
        </xdr:cNvPr>
        <xdr:cNvSpPr txBox="1"/>
      </xdr:nvSpPr>
      <xdr:spPr>
        <a:xfrm>
          <a:off x="22199600" y="657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71080</xdr:rowOff>
    </xdr:from>
    <xdr:to>
      <xdr:col>112</xdr:col>
      <xdr:colOff>38100</xdr:colOff>
      <xdr:row>39</xdr:row>
      <xdr:rowOff>1230</xdr:rowOff>
    </xdr:to>
    <xdr:sp macro="" textlink="">
      <xdr:nvSpPr>
        <xdr:cNvPr id="486" name="楕円 485">
          <a:extLst>
            <a:ext uri="{FF2B5EF4-FFF2-40B4-BE49-F238E27FC236}">
              <a16:creationId xmlns:a16="http://schemas.microsoft.com/office/drawing/2014/main" id="{9C9C72B3-B46A-4DC5-ADA1-3C09EBDB240D}"/>
            </a:ext>
          </a:extLst>
        </xdr:cNvPr>
        <xdr:cNvSpPr/>
      </xdr:nvSpPr>
      <xdr:spPr>
        <a:xfrm>
          <a:off x="21272500" y="65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121880</xdr:rowOff>
    </xdr:from>
    <xdr:to>
      <xdr:col>116</xdr:col>
      <xdr:colOff>63500</xdr:colOff>
      <xdr:row>38</xdr:row>
      <xdr:rowOff>127355</xdr:rowOff>
    </xdr:to>
    <xdr:cxnSp macro="">
      <xdr:nvCxnSpPr>
        <xdr:cNvPr id="487" name="直線コネクタ 486">
          <a:extLst>
            <a:ext uri="{FF2B5EF4-FFF2-40B4-BE49-F238E27FC236}">
              <a16:creationId xmlns:a16="http://schemas.microsoft.com/office/drawing/2014/main" id="{069A6405-D78A-4FA9-AB61-3AF590CDB2E4}"/>
            </a:ext>
          </a:extLst>
        </xdr:cNvPr>
        <xdr:cNvCxnSpPr/>
      </xdr:nvCxnSpPr>
      <xdr:spPr>
        <a:xfrm>
          <a:off x="21323300" y="6636980"/>
          <a:ext cx="8382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68366</xdr:rowOff>
    </xdr:from>
    <xdr:to>
      <xdr:col>107</xdr:col>
      <xdr:colOff>101600</xdr:colOff>
      <xdr:row>38</xdr:row>
      <xdr:rowOff>169966</xdr:rowOff>
    </xdr:to>
    <xdr:sp macro="" textlink="">
      <xdr:nvSpPr>
        <xdr:cNvPr id="488" name="楕円 487">
          <a:extLst>
            <a:ext uri="{FF2B5EF4-FFF2-40B4-BE49-F238E27FC236}">
              <a16:creationId xmlns:a16="http://schemas.microsoft.com/office/drawing/2014/main" id="{20C7867C-261C-490E-8C49-C41652280B9E}"/>
            </a:ext>
          </a:extLst>
        </xdr:cNvPr>
        <xdr:cNvSpPr/>
      </xdr:nvSpPr>
      <xdr:spPr>
        <a:xfrm>
          <a:off x="20383500" y="65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119166</xdr:rowOff>
    </xdr:from>
    <xdr:to>
      <xdr:col>111</xdr:col>
      <xdr:colOff>177800</xdr:colOff>
      <xdr:row>38</xdr:row>
      <xdr:rowOff>121880</xdr:rowOff>
    </xdr:to>
    <xdr:cxnSp macro="">
      <xdr:nvCxnSpPr>
        <xdr:cNvPr id="489" name="直線コネクタ 488">
          <a:extLst>
            <a:ext uri="{FF2B5EF4-FFF2-40B4-BE49-F238E27FC236}">
              <a16:creationId xmlns:a16="http://schemas.microsoft.com/office/drawing/2014/main" id="{FBE1B92C-D1A7-4949-BBCA-A09751AB8173}"/>
            </a:ext>
          </a:extLst>
        </xdr:cNvPr>
        <xdr:cNvCxnSpPr/>
      </xdr:nvCxnSpPr>
      <xdr:spPr>
        <a:xfrm>
          <a:off x="20434300" y="6634266"/>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57855</xdr:rowOff>
    </xdr:from>
    <xdr:to>
      <xdr:col>102</xdr:col>
      <xdr:colOff>165100</xdr:colOff>
      <xdr:row>38</xdr:row>
      <xdr:rowOff>159455</xdr:rowOff>
    </xdr:to>
    <xdr:sp macro="" textlink="">
      <xdr:nvSpPr>
        <xdr:cNvPr id="490" name="楕円 489">
          <a:extLst>
            <a:ext uri="{FF2B5EF4-FFF2-40B4-BE49-F238E27FC236}">
              <a16:creationId xmlns:a16="http://schemas.microsoft.com/office/drawing/2014/main" id="{CBE95A8D-E666-4A03-9D46-510C45E68750}"/>
            </a:ext>
          </a:extLst>
        </xdr:cNvPr>
        <xdr:cNvSpPr/>
      </xdr:nvSpPr>
      <xdr:spPr>
        <a:xfrm>
          <a:off x="19494500" y="65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108655</xdr:rowOff>
    </xdr:from>
    <xdr:to>
      <xdr:col>107</xdr:col>
      <xdr:colOff>50800</xdr:colOff>
      <xdr:row>38</xdr:row>
      <xdr:rowOff>119166</xdr:rowOff>
    </xdr:to>
    <xdr:cxnSp macro="">
      <xdr:nvCxnSpPr>
        <xdr:cNvPr id="491" name="直線コネクタ 490">
          <a:extLst>
            <a:ext uri="{FF2B5EF4-FFF2-40B4-BE49-F238E27FC236}">
              <a16:creationId xmlns:a16="http://schemas.microsoft.com/office/drawing/2014/main" id="{86CFF0E7-5E05-4CEA-B513-7938A8E387A4}"/>
            </a:ext>
          </a:extLst>
        </xdr:cNvPr>
        <xdr:cNvCxnSpPr/>
      </xdr:nvCxnSpPr>
      <xdr:spPr>
        <a:xfrm>
          <a:off x="19545300" y="6623755"/>
          <a:ext cx="889000" cy="1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98015</xdr:rowOff>
    </xdr:from>
    <xdr:to>
      <xdr:col>98</xdr:col>
      <xdr:colOff>38100</xdr:colOff>
      <xdr:row>40</xdr:row>
      <xdr:rowOff>28165</xdr:rowOff>
    </xdr:to>
    <xdr:sp macro="" textlink="">
      <xdr:nvSpPr>
        <xdr:cNvPr id="492" name="楕円 491">
          <a:extLst>
            <a:ext uri="{FF2B5EF4-FFF2-40B4-BE49-F238E27FC236}">
              <a16:creationId xmlns:a16="http://schemas.microsoft.com/office/drawing/2014/main" id="{87819268-BC7C-4E41-A2AB-632638B9D5D0}"/>
            </a:ext>
          </a:extLst>
        </xdr:cNvPr>
        <xdr:cNvSpPr/>
      </xdr:nvSpPr>
      <xdr:spPr>
        <a:xfrm>
          <a:off x="18605500" y="678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108655</xdr:rowOff>
    </xdr:from>
    <xdr:to>
      <xdr:col>102</xdr:col>
      <xdr:colOff>114300</xdr:colOff>
      <xdr:row>39</xdr:row>
      <xdr:rowOff>148815</xdr:rowOff>
    </xdr:to>
    <xdr:cxnSp macro="">
      <xdr:nvCxnSpPr>
        <xdr:cNvPr id="493" name="直線コネクタ 492">
          <a:extLst>
            <a:ext uri="{FF2B5EF4-FFF2-40B4-BE49-F238E27FC236}">
              <a16:creationId xmlns:a16="http://schemas.microsoft.com/office/drawing/2014/main" id="{E792F89E-C0E2-444E-9613-D831161EBDC0}"/>
            </a:ext>
          </a:extLst>
        </xdr:cNvPr>
        <xdr:cNvCxnSpPr/>
      </xdr:nvCxnSpPr>
      <xdr:spPr>
        <a:xfrm flipV="1">
          <a:off x="18656300" y="6623755"/>
          <a:ext cx="889000" cy="2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494" name="n_1aveValue【一般廃棄物処理施設】&#10;一人当たり有形固定資産（償却資産）額">
          <a:extLst>
            <a:ext uri="{FF2B5EF4-FFF2-40B4-BE49-F238E27FC236}">
              <a16:creationId xmlns:a16="http://schemas.microsoft.com/office/drawing/2014/main" id="{CC47C1F8-30E1-470F-B541-558F88C69E0D}"/>
            </a:ext>
          </a:extLst>
        </xdr:cNvPr>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495" name="n_2aveValue【一般廃棄物処理施設】&#10;一人当たり有形固定資産（償却資産）額">
          <a:extLst>
            <a:ext uri="{FF2B5EF4-FFF2-40B4-BE49-F238E27FC236}">
              <a16:creationId xmlns:a16="http://schemas.microsoft.com/office/drawing/2014/main" id="{E3A87311-F673-4944-BC32-C450F81BE05D}"/>
            </a:ext>
          </a:extLst>
        </xdr:cNvPr>
        <xdr:cNvSpPr txBox="1"/>
      </xdr:nvSpPr>
      <xdr:spPr>
        <a:xfrm>
          <a:off x="20167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496" name="n_3aveValue【一般廃棄物処理施設】&#10;一人当たり有形固定資産（償却資産）額">
          <a:extLst>
            <a:ext uri="{FF2B5EF4-FFF2-40B4-BE49-F238E27FC236}">
              <a16:creationId xmlns:a16="http://schemas.microsoft.com/office/drawing/2014/main" id="{2E607762-DC50-47A4-B57B-075DD1B6016D}"/>
            </a:ext>
          </a:extLst>
        </xdr:cNvPr>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97" name="n_4aveValue【一般廃棄物処理施設】&#10;一人当たり有形固定資産（償却資産）額">
          <a:extLst>
            <a:ext uri="{FF2B5EF4-FFF2-40B4-BE49-F238E27FC236}">
              <a16:creationId xmlns:a16="http://schemas.microsoft.com/office/drawing/2014/main" id="{D2590530-3BEE-49DC-A248-86B3E78F15B0}"/>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17757</xdr:rowOff>
    </xdr:from>
    <xdr:ext cx="534377" cy="259045"/>
    <xdr:sp macro="" textlink="">
      <xdr:nvSpPr>
        <xdr:cNvPr id="498" name="n_1mainValue【一般廃棄物処理施設】&#10;一人当たり有形固定資産（償却資産）額">
          <a:extLst>
            <a:ext uri="{FF2B5EF4-FFF2-40B4-BE49-F238E27FC236}">
              <a16:creationId xmlns:a16="http://schemas.microsoft.com/office/drawing/2014/main" id="{B6A05354-9DA7-416D-AC77-B31D9E17B268}"/>
            </a:ext>
          </a:extLst>
        </xdr:cNvPr>
        <xdr:cNvSpPr txBox="1"/>
      </xdr:nvSpPr>
      <xdr:spPr>
        <a:xfrm>
          <a:off x="21043411" y="63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15042</xdr:rowOff>
    </xdr:from>
    <xdr:ext cx="534377" cy="259045"/>
    <xdr:sp macro="" textlink="">
      <xdr:nvSpPr>
        <xdr:cNvPr id="499" name="n_2mainValue【一般廃棄物処理施設】&#10;一人当たり有形固定資産（償却資産）額">
          <a:extLst>
            <a:ext uri="{FF2B5EF4-FFF2-40B4-BE49-F238E27FC236}">
              <a16:creationId xmlns:a16="http://schemas.microsoft.com/office/drawing/2014/main" id="{9A5378ED-FAFD-45E7-8982-7C6016B0F41C}"/>
            </a:ext>
          </a:extLst>
        </xdr:cNvPr>
        <xdr:cNvSpPr txBox="1"/>
      </xdr:nvSpPr>
      <xdr:spPr>
        <a:xfrm>
          <a:off x="20167111" y="635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4532</xdr:rowOff>
    </xdr:from>
    <xdr:ext cx="534377" cy="259045"/>
    <xdr:sp macro="" textlink="">
      <xdr:nvSpPr>
        <xdr:cNvPr id="500" name="n_3mainValue【一般廃棄物処理施設】&#10;一人当たり有形固定資産（償却資産）額">
          <a:extLst>
            <a:ext uri="{FF2B5EF4-FFF2-40B4-BE49-F238E27FC236}">
              <a16:creationId xmlns:a16="http://schemas.microsoft.com/office/drawing/2014/main" id="{2CD9B9CE-89C6-43D8-B881-E74DE4ABF365}"/>
            </a:ext>
          </a:extLst>
        </xdr:cNvPr>
        <xdr:cNvSpPr txBox="1"/>
      </xdr:nvSpPr>
      <xdr:spPr>
        <a:xfrm>
          <a:off x="19278111" y="634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19292</xdr:rowOff>
    </xdr:from>
    <xdr:ext cx="534377" cy="259045"/>
    <xdr:sp macro="" textlink="">
      <xdr:nvSpPr>
        <xdr:cNvPr id="501" name="n_4mainValue【一般廃棄物処理施設】&#10;一人当たり有形固定資産（償却資産）額">
          <a:extLst>
            <a:ext uri="{FF2B5EF4-FFF2-40B4-BE49-F238E27FC236}">
              <a16:creationId xmlns:a16="http://schemas.microsoft.com/office/drawing/2014/main" id="{16AE7885-7678-47D5-B20A-0E8A1554DDD6}"/>
            </a:ext>
          </a:extLst>
        </xdr:cNvPr>
        <xdr:cNvSpPr txBox="1"/>
      </xdr:nvSpPr>
      <xdr:spPr>
        <a:xfrm>
          <a:off x="18389111" y="687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0C3D8D58-A9D2-45AC-99CC-F06FB955644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646C2617-6815-458B-A30B-3F988D5D811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6D724E72-0AE2-4CF2-83B9-DDB8AFF8329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6E8B2039-8CCD-477E-B16A-472E86F2BAD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3604E92F-16B1-41BE-916D-2C752F0F145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4E924022-6B3A-439B-A597-72810BF8F59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F02B9E3C-2245-4D4B-9E5D-CDC9DC9A8D0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6D42B0BE-989E-41AE-A459-9B7B01666AC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973ECE7A-E28D-472D-9AD4-D8473CF15BE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7C6CDC85-B6A7-4DEF-8AFB-3DB7DEA2410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05291415-5A70-4D76-A980-A0D4985F451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a:extLst>
            <a:ext uri="{FF2B5EF4-FFF2-40B4-BE49-F238E27FC236}">
              <a16:creationId xmlns:a16="http://schemas.microsoft.com/office/drawing/2014/main" id="{8FA85F17-BFE4-4952-86DF-1715E8264BA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4" name="テキスト ボックス 513">
          <a:extLst>
            <a:ext uri="{FF2B5EF4-FFF2-40B4-BE49-F238E27FC236}">
              <a16:creationId xmlns:a16="http://schemas.microsoft.com/office/drawing/2014/main" id="{99B4FC5A-88C1-4874-BD57-58E70B8A74D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a:extLst>
            <a:ext uri="{FF2B5EF4-FFF2-40B4-BE49-F238E27FC236}">
              <a16:creationId xmlns:a16="http://schemas.microsoft.com/office/drawing/2014/main" id="{54190ECF-792D-4443-BC7A-0F84ED0843B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a:extLst>
            <a:ext uri="{FF2B5EF4-FFF2-40B4-BE49-F238E27FC236}">
              <a16:creationId xmlns:a16="http://schemas.microsoft.com/office/drawing/2014/main" id="{8AD6AE9A-3B63-413E-8B78-A1CE29D18C2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a:extLst>
            <a:ext uri="{FF2B5EF4-FFF2-40B4-BE49-F238E27FC236}">
              <a16:creationId xmlns:a16="http://schemas.microsoft.com/office/drawing/2014/main" id="{159EEA47-880D-4942-8B10-433AF1F7E68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a:extLst>
            <a:ext uri="{FF2B5EF4-FFF2-40B4-BE49-F238E27FC236}">
              <a16:creationId xmlns:a16="http://schemas.microsoft.com/office/drawing/2014/main" id="{1369593D-7DC7-4DBF-8A84-ACB050210CB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a:extLst>
            <a:ext uri="{FF2B5EF4-FFF2-40B4-BE49-F238E27FC236}">
              <a16:creationId xmlns:a16="http://schemas.microsoft.com/office/drawing/2014/main" id="{8DD0120E-C388-41C4-9323-5134E1B930B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a:extLst>
            <a:ext uri="{FF2B5EF4-FFF2-40B4-BE49-F238E27FC236}">
              <a16:creationId xmlns:a16="http://schemas.microsoft.com/office/drawing/2014/main" id="{839425C2-F404-4144-9BB1-0FF41AE4D96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a:extLst>
            <a:ext uri="{FF2B5EF4-FFF2-40B4-BE49-F238E27FC236}">
              <a16:creationId xmlns:a16="http://schemas.microsoft.com/office/drawing/2014/main" id="{BCD4285C-B0CC-44C8-ABCB-8BA3838B91E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a:extLst>
            <a:ext uri="{FF2B5EF4-FFF2-40B4-BE49-F238E27FC236}">
              <a16:creationId xmlns:a16="http://schemas.microsoft.com/office/drawing/2014/main" id="{645C318D-82F6-4CBC-BE70-70C330160D2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a:extLst>
            <a:ext uri="{FF2B5EF4-FFF2-40B4-BE49-F238E27FC236}">
              <a16:creationId xmlns:a16="http://schemas.microsoft.com/office/drawing/2014/main" id="{2EB11A0C-DA5A-4D8C-B897-045C966BD9F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4" name="テキスト ボックス 523">
          <a:extLst>
            <a:ext uri="{FF2B5EF4-FFF2-40B4-BE49-F238E27FC236}">
              <a16:creationId xmlns:a16="http://schemas.microsoft.com/office/drawing/2014/main" id="{393FDBE7-8496-411F-AD33-D3818952D06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46E74DA2-AD3D-4692-B00B-A78D8197208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a:extLst>
            <a:ext uri="{FF2B5EF4-FFF2-40B4-BE49-F238E27FC236}">
              <a16:creationId xmlns:a16="http://schemas.microsoft.com/office/drawing/2014/main" id="{D6ABD5CF-EDD6-442F-8DFC-C8CAD33B5C9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27" name="直線コネクタ 526">
          <a:extLst>
            <a:ext uri="{FF2B5EF4-FFF2-40B4-BE49-F238E27FC236}">
              <a16:creationId xmlns:a16="http://schemas.microsoft.com/office/drawing/2014/main" id="{3247A96B-555C-4426-8312-59CC29FD5698}"/>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28" name="【保健センター・保健所】&#10;有形固定資産減価償却率最小値テキスト">
          <a:extLst>
            <a:ext uri="{FF2B5EF4-FFF2-40B4-BE49-F238E27FC236}">
              <a16:creationId xmlns:a16="http://schemas.microsoft.com/office/drawing/2014/main" id="{4F04863F-E063-46BD-ABE2-5EF085B33FDB}"/>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29" name="直線コネクタ 528">
          <a:extLst>
            <a:ext uri="{FF2B5EF4-FFF2-40B4-BE49-F238E27FC236}">
              <a16:creationId xmlns:a16="http://schemas.microsoft.com/office/drawing/2014/main" id="{9804958F-2DC5-4874-A0B0-688216457E33}"/>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0" name="【保健センター・保健所】&#10;有形固定資産減価償却率最大値テキスト">
          <a:extLst>
            <a:ext uri="{FF2B5EF4-FFF2-40B4-BE49-F238E27FC236}">
              <a16:creationId xmlns:a16="http://schemas.microsoft.com/office/drawing/2014/main" id="{12CCA15E-3DAB-42E9-982C-56240448A062}"/>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1" name="直線コネクタ 530">
          <a:extLst>
            <a:ext uri="{FF2B5EF4-FFF2-40B4-BE49-F238E27FC236}">
              <a16:creationId xmlns:a16="http://schemas.microsoft.com/office/drawing/2014/main" id="{DAFC50A5-AC84-4989-A597-79597AF1F1CF}"/>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532" name="【保健センター・保健所】&#10;有形固定資産減価償却率平均値テキスト">
          <a:extLst>
            <a:ext uri="{FF2B5EF4-FFF2-40B4-BE49-F238E27FC236}">
              <a16:creationId xmlns:a16="http://schemas.microsoft.com/office/drawing/2014/main" id="{FBA24579-9165-485D-AA25-F191E646A6CF}"/>
            </a:ext>
          </a:extLst>
        </xdr:cNvPr>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33" name="フローチャート: 判断 532">
          <a:extLst>
            <a:ext uri="{FF2B5EF4-FFF2-40B4-BE49-F238E27FC236}">
              <a16:creationId xmlns:a16="http://schemas.microsoft.com/office/drawing/2014/main" id="{F02CED55-7273-495D-BF7D-1CFC5ED246CA}"/>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34" name="フローチャート: 判断 533">
          <a:extLst>
            <a:ext uri="{FF2B5EF4-FFF2-40B4-BE49-F238E27FC236}">
              <a16:creationId xmlns:a16="http://schemas.microsoft.com/office/drawing/2014/main" id="{382C0AB5-B6FE-4D47-A5FE-86E5DB1EFFB5}"/>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35" name="フローチャート: 判断 534">
          <a:extLst>
            <a:ext uri="{FF2B5EF4-FFF2-40B4-BE49-F238E27FC236}">
              <a16:creationId xmlns:a16="http://schemas.microsoft.com/office/drawing/2014/main" id="{11E74F62-178C-4E5D-BA43-7A772EC5CA76}"/>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6" name="フローチャート: 判断 535">
          <a:extLst>
            <a:ext uri="{FF2B5EF4-FFF2-40B4-BE49-F238E27FC236}">
              <a16:creationId xmlns:a16="http://schemas.microsoft.com/office/drawing/2014/main" id="{B6037CB0-C2E5-4274-AAA3-73837E51C424}"/>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37" name="フローチャート: 判断 536">
          <a:extLst>
            <a:ext uri="{FF2B5EF4-FFF2-40B4-BE49-F238E27FC236}">
              <a16:creationId xmlns:a16="http://schemas.microsoft.com/office/drawing/2014/main" id="{C46C9F9F-BA98-4047-A771-E04AF4752E65}"/>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A9F0835A-6BCB-48F4-B8D9-86D0954E7AF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6F4C30C5-3600-4730-A4BB-25F289667BF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56D6C8FB-6E29-44D7-B907-75338D7E3DD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CDD5B1BA-171B-405E-BC6B-8DBE73F6593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67022590-6C99-42BF-A3E7-C0D305F9492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30843</xdr:rowOff>
    </xdr:from>
    <xdr:to>
      <xdr:col>85</xdr:col>
      <xdr:colOff>177800</xdr:colOff>
      <xdr:row>61</xdr:row>
      <xdr:rowOff>132443</xdr:rowOff>
    </xdr:to>
    <xdr:sp macro="" textlink="">
      <xdr:nvSpPr>
        <xdr:cNvPr id="543" name="楕円 542">
          <a:extLst>
            <a:ext uri="{FF2B5EF4-FFF2-40B4-BE49-F238E27FC236}">
              <a16:creationId xmlns:a16="http://schemas.microsoft.com/office/drawing/2014/main" id="{68DDFE6E-6479-4E93-AE30-1155272ACC12}"/>
            </a:ext>
          </a:extLst>
        </xdr:cNvPr>
        <xdr:cNvSpPr/>
      </xdr:nvSpPr>
      <xdr:spPr>
        <a:xfrm>
          <a:off x="162687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9270</xdr:rowOff>
    </xdr:from>
    <xdr:ext cx="405111" cy="259045"/>
    <xdr:sp macro="" textlink="">
      <xdr:nvSpPr>
        <xdr:cNvPr id="544" name="【保健センター・保健所】&#10;有形固定資産減価償却率該当値テキスト">
          <a:extLst>
            <a:ext uri="{FF2B5EF4-FFF2-40B4-BE49-F238E27FC236}">
              <a16:creationId xmlns:a16="http://schemas.microsoft.com/office/drawing/2014/main" id="{7D92D114-B967-47D3-B817-81E5FE4F6330}"/>
            </a:ext>
          </a:extLst>
        </xdr:cNvPr>
        <xdr:cNvSpPr txBox="1"/>
      </xdr:nvSpPr>
      <xdr:spPr>
        <a:xfrm>
          <a:off x="16357600"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16147</xdr:rowOff>
    </xdr:from>
    <xdr:to>
      <xdr:col>81</xdr:col>
      <xdr:colOff>101600</xdr:colOff>
      <xdr:row>61</xdr:row>
      <xdr:rowOff>117747</xdr:rowOff>
    </xdr:to>
    <xdr:sp macro="" textlink="">
      <xdr:nvSpPr>
        <xdr:cNvPr id="545" name="楕円 544">
          <a:extLst>
            <a:ext uri="{FF2B5EF4-FFF2-40B4-BE49-F238E27FC236}">
              <a16:creationId xmlns:a16="http://schemas.microsoft.com/office/drawing/2014/main" id="{CD7B46F4-BA69-4513-91BA-C96D720A74F4}"/>
            </a:ext>
          </a:extLst>
        </xdr:cNvPr>
        <xdr:cNvSpPr/>
      </xdr:nvSpPr>
      <xdr:spPr>
        <a:xfrm>
          <a:off x="15430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66947</xdr:rowOff>
    </xdr:from>
    <xdr:to>
      <xdr:col>85</xdr:col>
      <xdr:colOff>127000</xdr:colOff>
      <xdr:row>61</xdr:row>
      <xdr:rowOff>81643</xdr:rowOff>
    </xdr:to>
    <xdr:cxnSp macro="">
      <xdr:nvCxnSpPr>
        <xdr:cNvPr id="546" name="直線コネクタ 545">
          <a:extLst>
            <a:ext uri="{FF2B5EF4-FFF2-40B4-BE49-F238E27FC236}">
              <a16:creationId xmlns:a16="http://schemas.microsoft.com/office/drawing/2014/main" id="{07C09E55-05DD-4BAE-B055-669B9E74B757}"/>
            </a:ext>
          </a:extLst>
        </xdr:cNvPr>
        <xdr:cNvCxnSpPr/>
      </xdr:nvCxnSpPr>
      <xdr:spPr>
        <a:xfrm>
          <a:off x="15481300" y="1052539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154940</xdr:rowOff>
    </xdr:from>
    <xdr:to>
      <xdr:col>76</xdr:col>
      <xdr:colOff>165100</xdr:colOff>
      <xdr:row>61</xdr:row>
      <xdr:rowOff>85090</xdr:rowOff>
    </xdr:to>
    <xdr:sp macro="" textlink="">
      <xdr:nvSpPr>
        <xdr:cNvPr id="547" name="楕円 546">
          <a:extLst>
            <a:ext uri="{FF2B5EF4-FFF2-40B4-BE49-F238E27FC236}">
              <a16:creationId xmlns:a16="http://schemas.microsoft.com/office/drawing/2014/main" id="{7D09DA5E-2EEC-4D4A-A538-F24505678290}"/>
            </a:ext>
          </a:extLst>
        </xdr:cNvPr>
        <xdr:cNvSpPr/>
      </xdr:nvSpPr>
      <xdr:spPr>
        <a:xfrm>
          <a:off x="14541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34290</xdr:rowOff>
    </xdr:from>
    <xdr:to>
      <xdr:col>81</xdr:col>
      <xdr:colOff>50800</xdr:colOff>
      <xdr:row>61</xdr:row>
      <xdr:rowOff>66947</xdr:rowOff>
    </xdr:to>
    <xdr:cxnSp macro="">
      <xdr:nvCxnSpPr>
        <xdr:cNvPr id="548" name="直線コネクタ 547">
          <a:extLst>
            <a:ext uri="{FF2B5EF4-FFF2-40B4-BE49-F238E27FC236}">
              <a16:creationId xmlns:a16="http://schemas.microsoft.com/office/drawing/2014/main" id="{3401F007-3F12-4EBF-A894-35ACDB70A587}"/>
            </a:ext>
          </a:extLst>
        </xdr:cNvPr>
        <xdr:cNvCxnSpPr/>
      </xdr:nvCxnSpPr>
      <xdr:spPr>
        <a:xfrm>
          <a:off x="14592300" y="104927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86360</xdr:rowOff>
    </xdr:from>
    <xdr:to>
      <xdr:col>72</xdr:col>
      <xdr:colOff>38100</xdr:colOff>
      <xdr:row>61</xdr:row>
      <xdr:rowOff>16510</xdr:rowOff>
    </xdr:to>
    <xdr:sp macro="" textlink="">
      <xdr:nvSpPr>
        <xdr:cNvPr id="549" name="楕円 548">
          <a:extLst>
            <a:ext uri="{FF2B5EF4-FFF2-40B4-BE49-F238E27FC236}">
              <a16:creationId xmlns:a16="http://schemas.microsoft.com/office/drawing/2014/main" id="{F3209866-7EDC-4FEE-AEEF-E16BB6F35AAB}"/>
            </a:ext>
          </a:extLst>
        </xdr:cNvPr>
        <xdr:cNvSpPr/>
      </xdr:nvSpPr>
      <xdr:spPr>
        <a:xfrm>
          <a:off x="1365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137160</xdr:rowOff>
    </xdr:from>
    <xdr:to>
      <xdr:col>76</xdr:col>
      <xdr:colOff>114300</xdr:colOff>
      <xdr:row>61</xdr:row>
      <xdr:rowOff>34290</xdr:rowOff>
    </xdr:to>
    <xdr:cxnSp macro="">
      <xdr:nvCxnSpPr>
        <xdr:cNvPr id="550" name="直線コネクタ 549">
          <a:extLst>
            <a:ext uri="{FF2B5EF4-FFF2-40B4-BE49-F238E27FC236}">
              <a16:creationId xmlns:a16="http://schemas.microsoft.com/office/drawing/2014/main" id="{9CB76A15-CD72-4B2D-A271-D3421D557A44}"/>
            </a:ext>
          </a:extLst>
        </xdr:cNvPr>
        <xdr:cNvCxnSpPr/>
      </xdr:nvCxnSpPr>
      <xdr:spPr>
        <a:xfrm>
          <a:off x="13703300" y="10424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17780</xdr:rowOff>
    </xdr:from>
    <xdr:to>
      <xdr:col>67</xdr:col>
      <xdr:colOff>101600</xdr:colOff>
      <xdr:row>60</xdr:row>
      <xdr:rowOff>119380</xdr:rowOff>
    </xdr:to>
    <xdr:sp macro="" textlink="">
      <xdr:nvSpPr>
        <xdr:cNvPr id="551" name="楕円 550">
          <a:extLst>
            <a:ext uri="{FF2B5EF4-FFF2-40B4-BE49-F238E27FC236}">
              <a16:creationId xmlns:a16="http://schemas.microsoft.com/office/drawing/2014/main" id="{DA811A3E-91CE-4644-9C01-0B3CD6C967F8}"/>
            </a:ext>
          </a:extLst>
        </xdr:cNvPr>
        <xdr:cNvSpPr/>
      </xdr:nvSpPr>
      <xdr:spPr>
        <a:xfrm>
          <a:off x="12763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68580</xdr:rowOff>
    </xdr:from>
    <xdr:to>
      <xdr:col>71</xdr:col>
      <xdr:colOff>177800</xdr:colOff>
      <xdr:row>60</xdr:row>
      <xdr:rowOff>137160</xdr:rowOff>
    </xdr:to>
    <xdr:cxnSp macro="">
      <xdr:nvCxnSpPr>
        <xdr:cNvPr id="552" name="直線コネクタ 551">
          <a:extLst>
            <a:ext uri="{FF2B5EF4-FFF2-40B4-BE49-F238E27FC236}">
              <a16:creationId xmlns:a16="http://schemas.microsoft.com/office/drawing/2014/main" id="{2840C7AF-49BC-40FF-B3DE-C758FC2E408D}"/>
            </a:ext>
          </a:extLst>
        </xdr:cNvPr>
        <xdr:cNvCxnSpPr/>
      </xdr:nvCxnSpPr>
      <xdr:spPr>
        <a:xfrm>
          <a:off x="12814300" y="10355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553" name="n_1aveValue【保健センター・保健所】&#10;有形固定資産減価償却率">
          <a:extLst>
            <a:ext uri="{FF2B5EF4-FFF2-40B4-BE49-F238E27FC236}">
              <a16:creationId xmlns:a16="http://schemas.microsoft.com/office/drawing/2014/main" id="{E41EB2F4-B5B7-4009-A9D6-EEB243860683}"/>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54" name="n_2aveValue【保健センター・保健所】&#10;有形固定資産減価償却率">
          <a:extLst>
            <a:ext uri="{FF2B5EF4-FFF2-40B4-BE49-F238E27FC236}">
              <a16:creationId xmlns:a16="http://schemas.microsoft.com/office/drawing/2014/main" id="{54F9843D-D84E-40E8-BD25-26BFE7BF0BB8}"/>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55" name="n_3aveValue【保健センター・保健所】&#10;有形固定資産減価償却率">
          <a:extLst>
            <a:ext uri="{FF2B5EF4-FFF2-40B4-BE49-F238E27FC236}">
              <a16:creationId xmlns:a16="http://schemas.microsoft.com/office/drawing/2014/main" id="{E5AE44D0-DB28-4494-B949-17D83B25AD7A}"/>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556" name="n_4aveValue【保健センター・保健所】&#10;有形固定資産減価償却率">
          <a:extLst>
            <a:ext uri="{FF2B5EF4-FFF2-40B4-BE49-F238E27FC236}">
              <a16:creationId xmlns:a16="http://schemas.microsoft.com/office/drawing/2014/main" id="{7CF98DD4-410D-4B2C-BA3E-932C3058E924}"/>
            </a:ext>
          </a:extLst>
        </xdr:cNvPr>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108874</xdr:rowOff>
    </xdr:from>
    <xdr:ext cx="405111" cy="259045"/>
    <xdr:sp macro="" textlink="">
      <xdr:nvSpPr>
        <xdr:cNvPr id="557" name="n_1mainValue【保健センター・保健所】&#10;有形固定資産減価償却率">
          <a:extLst>
            <a:ext uri="{FF2B5EF4-FFF2-40B4-BE49-F238E27FC236}">
              <a16:creationId xmlns:a16="http://schemas.microsoft.com/office/drawing/2014/main" id="{914BD7D0-99E0-46ED-A901-B347A3640D9B}"/>
            </a:ext>
          </a:extLst>
        </xdr:cNvPr>
        <xdr:cNvSpPr txBox="1"/>
      </xdr:nvSpPr>
      <xdr:spPr>
        <a:xfrm>
          <a:off x="152660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76217</xdr:rowOff>
    </xdr:from>
    <xdr:ext cx="405111" cy="259045"/>
    <xdr:sp macro="" textlink="">
      <xdr:nvSpPr>
        <xdr:cNvPr id="558" name="n_2mainValue【保健センター・保健所】&#10;有形固定資産減価償却率">
          <a:extLst>
            <a:ext uri="{FF2B5EF4-FFF2-40B4-BE49-F238E27FC236}">
              <a16:creationId xmlns:a16="http://schemas.microsoft.com/office/drawing/2014/main" id="{E15D3DD4-6CBC-460E-A21C-ED93924B301A}"/>
            </a:ext>
          </a:extLst>
        </xdr:cNvPr>
        <xdr:cNvSpPr txBox="1"/>
      </xdr:nvSpPr>
      <xdr:spPr>
        <a:xfrm>
          <a:off x="14389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559" name="n_3mainValue【保健センター・保健所】&#10;有形固定資産減価償却率">
          <a:extLst>
            <a:ext uri="{FF2B5EF4-FFF2-40B4-BE49-F238E27FC236}">
              <a16:creationId xmlns:a16="http://schemas.microsoft.com/office/drawing/2014/main" id="{A9DA8528-4381-4606-861C-3AF7191A04D2}"/>
            </a:ext>
          </a:extLst>
        </xdr:cNvPr>
        <xdr:cNvSpPr txBox="1"/>
      </xdr:nvSpPr>
      <xdr:spPr>
        <a:xfrm>
          <a:off x="13500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560" name="n_4mainValue【保健センター・保健所】&#10;有形固定資産減価償却率">
          <a:extLst>
            <a:ext uri="{FF2B5EF4-FFF2-40B4-BE49-F238E27FC236}">
              <a16:creationId xmlns:a16="http://schemas.microsoft.com/office/drawing/2014/main" id="{F59AE846-7372-41E4-A32B-B5EA8B2FCA83}"/>
            </a:ext>
          </a:extLst>
        </xdr:cNvPr>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9B5AA7AE-645B-44AF-A31A-D401D41EC4C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14EF3DC8-13AC-4E66-88D5-86DA87E224B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B34ABB49-D112-4B1F-8B37-35404749950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3E726ADB-2E62-4735-B2F0-20377CECC23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F1DF68A1-73DD-4091-BACC-9A6CD82F226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5AA85CDF-D799-444E-B836-85D1AA9642E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3620BE73-F480-4927-8630-33E28FBCC08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1378EDEB-B236-4798-894B-A7945BBC6A0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10FB84B8-670F-4B75-BDFA-5E63864A4A9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578F2B8E-5D8C-425C-A394-0D09DE14010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1" name="直線コネクタ 570">
          <a:extLst>
            <a:ext uri="{FF2B5EF4-FFF2-40B4-BE49-F238E27FC236}">
              <a16:creationId xmlns:a16="http://schemas.microsoft.com/office/drawing/2014/main" id="{57A1381D-D88D-46E7-8C87-9E3E963573E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2" name="テキスト ボックス 571">
          <a:extLst>
            <a:ext uri="{FF2B5EF4-FFF2-40B4-BE49-F238E27FC236}">
              <a16:creationId xmlns:a16="http://schemas.microsoft.com/office/drawing/2014/main" id="{A5466EAD-E442-4863-980C-D65FC8A6E74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3" name="直線コネクタ 572">
          <a:extLst>
            <a:ext uri="{FF2B5EF4-FFF2-40B4-BE49-F238E27FC236}">
              <a16:creationId xmlns:a16="http://schemas.microsoft.com/office/drawing/2014/main" id="{D64867C8-F504-41A9-9656-622819A4E9D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4" name="テキスト ボックス 573">
          <a:extLst>
            <a:ext uri="{FF2B5EF4-FFF2-40B4-BE49-F238E27FC236}">
              <a16:creationId xmlns:a16="http://schemas.microsoft.com/office/drawing/2014/main" id="{7C850530-78E2-45BF-B82C-A8984A9DCAD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5" name="直線コネクタ 574">
          <a:extLst>
            <a:ext uri="{FF2B5EF4-FFF2-40B4-BE49-F238E27FC236}">
              <a16:creationId xmlns:a16="http://schemas.microsoft.com/office/drawing/2014/main" id="{7B720572-015D-4462-89C5-1E268EC6697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6" name="テキスト ボックス 575">
          <a:extLst>
            <a:ext uri="{FF2B5EF4-FFF2-40B4-BE49-F238E27FC236}">
              <a16:creationId xmlns:a16="http://schemas.microsoft.com/office/drawing/2014/main" id="{45991943-B03A-43F0-BE05-26AE7F5120C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7" name="直線コネクタ 576">
          <a:extLst>
            <a:ext uri="{FF2B5EF4-FFF2-40B4-BE49-F238E27FC236}">
              <a16:creationId xmlns:a16="http://schemas.microsoft.com/office/drawing/2014/main" id="{9A415C26-338E-4BA5-9652-8046A9C6648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8" name="テキスト ボックス 577">
          <a:extLst>
            <a:ext uri="{FF2B5EF4-FFF2-40B4-BE49-F238E27FC236}">
              <a16:creationId xmlns:a16="http://schemas.microsoft.com/office/drawing/2014/main" id="{52193BEE-B588-4F2B-8148-FE97DE96237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9" name="直線コネクタ 578">
          <a:extLst>
            <a:ext uri="{FF2B5EF4-FFF2-40B4-BE49-F238E27FC236}">
              <a16:creationId xmlns:a16="http://schemas.microsoft.com/office/drawing/2014/main" id="{F670ECA5-B2C3-4FE0-A225-52EE6FD5243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0" name="テキスト ボックス 579">
          <a:extLst>
            <a:ext uri="{FF2B5EF4-FFF2-40B4-BE49-F238E27FC236}">
              <a16:creationId xmlns:a16="http://schemas.microsoft.com/office/drawing/2014/main" id="{B4798F2F-6A02-4DA1-9D3A-B3D35098BA6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1" name="直線コネクタ 580">
          <a:extLst>
            <a:ext uri="{FF2B5EF4-FFF2-40B4-BE49-F238E27FC236}">
              <a16:creationId xmlns:a16="http://schemas.microsoft.com/office/drawing/2014/main" id="{72543956-CC18-448D-AB36-F2D6F288F2C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2" name="テキスト ボックス 581">
          <a:extLst>
            <a:ext uri="{FF2B5EF4-FFF2-40B4-BE49-F238E27FC236}">
              <a16:creationId xmlns:a16="http://schemas.microsoft.com/office/drawing/2014/main" id="{D22496A9-6D4F-4E76-9FA4-A970A9949E5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F21B0198-C069-4B24-AFD0-C1A949C4EA0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E4E468C8-F9C7-4107-8D3D-8397FEA11A6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a:extLst>
            <a:ext uri="{FF2B5EF4-FFF2-40B4-BE49-F238E27FC236}">
              <a16:creationId xmlns:a16="http://schemas.microsoft.com/office/drawing/2014/main" id="{81873587-D445-4E19-8AFF-F5E51409AA9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86" name="直線コネクタ 585">
          <a:extLst>
            <a:ext uri="{FF2B5EF4-FFF2-40B4-BE49-F238E27FC236}">
              <a16:creationId xmlns:a16="http://schemas.microsoft.com/office/drawing/2014/main" id="{593ED084-FA37-41BF-BFA0-98217A5EC8D9}"/>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87" name="【保健センター・保健所】&#10;一人当たり面積最小値テキスト">
          <a:extLst>
            <a:ext uri="{FF2B5EF4-FFF2-40B4-BE49-F238E27FC236}">
              <a16:creationId xmlns:a16="http://schemas.microsoft.com/office/drawing/2014/main" id="{B51C905F-802D-4AB6-A047-64ACDCD44612}"/>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88" name="直線コネクタ 587">
          <a:extLst>
            <a:ext uri="{FF2B5EF4-FFF2-40B4-BE49-F238E27FC236}">
              <a16:creationId xmlns:a16="http://schemas.microsoft.com/office/drawing/2014/main" id="{20021870-5F67-49E8-8FC8-71E619099292}"/>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89" name="【保健センター・保健所】&#10;一人当たり面積最大値テキスト">
          <a:extLst>
            <a:ext uri="{FF2B5EF4-FFF2-40B4-BE49-F238E27FC236}">
              <a16:creationId xmlns:a16="http://schemas.microsoft.com/office/drawing/2014/main" id="{114D195A-BE22-4575-9065-FDD5ED18A101}"/>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90" name="直線コネクタ 589">
          <a:extLst>
            <a:ext uri="{FF2B5EF4-FFF2-40B4-BE49-F238E27FC236}">
              <a16:creationId xmlns:a16="http://schemas.microsoft.com/office/drawing/2014/main" id="{AAFA41D6-22B7-4366-974A-4F01A340D7EE}"/>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91" name="【保健センター・保健所】&#10;一人当たり面積平均値テキスト">
          <a:extLst>
            <a:ext uri="{FF2B5EF4-FFF2-40B4-BE49-F238E27FC236}">
              <a16:creationId xmlns:a16="http://schemas.microsoft.com/office/drawing/2014/main" id="{8F9DDE84-A9A0-4B63-A664-96BA2329DE86}"/>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92" name="フローチャート: 判断 591">
          <a:extLst>
            <a:ext uri="{FF2B5EF4-FFF2-40B4-BE49-F238E27FC236}">
              <a16:creationId xmlns:a16="http://schemas.microsoft.com/office/drawing/2014/main" id="{10BA96EE-4608-48F0-B8A4-D3CF55E99139}"/>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93" name="フローチャート: 判断 592">
          <a:extLst>
            <a:ext uri="{FF2B5EF4-FFF2-40B4-BE49-F238E27FC236}">
              <a16:creationId xmlns:a16="http://schemas.microsoft.com/office/drawing/2014/main" id="{1E587B32-88C2-4544-B237-5E4A909C6A94}"/>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94" name="フローチャート: 判断 593">
          <a:extLst>
            <a:ext uri="{FF2B5EF4-FFF2-40B4-BE49-F238E27FC236}">
              <a16:creationId xmlns:a16="http://schemas.microsoft.com/office/drawing/2014/main" id="{64336AEC-0B0E-4A4C-AAC2-609245824FE5}"/>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95" name="フローチャート: 判断 594">
          <a:extLst>
            <a:ext uri="{FF2B5EF4-FFF2-40B4-BE49-F238E27FC236}">
              <a16:creationId xmlns:a16="http://schemas.microsoft.com/office/drawing/2014/main" id="{032F8F27-6A20-4385-AFBD-130C55A30088}"/>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96" name="フローチャート: 判断 595">
          <a:extLst>
            <a:ext uri="{FF2B5EF4-FFF2-40B4-BE49-F238E27FC236}">
              <a16:creationId xmlns:a16="http://schemas.microsoft.com/office/drawing/2014/main" id="{88F413FE-A912-480F-8BE0-DDCFA77AEA3D}"/>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90FE0C1C-0A79-4224-A506-069E199D959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BC9A56CA-AD03-4B03-BC36-677B379DE90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38DDACDF-AE22-47F5-9551-22E25A59B61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E2D7E50-A086-48C2-8365-A7C7090BCDE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9CF7F48-D6B5-43F5-AC31-23C113CA0CF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112485</xdr:rowOff>
    </xdr:from>
    <xdr:to>
      <xdr:col>116</xdr:col>
      <xdr:colOff>114300</xdr:colOff>
      <xdr:row>61</xdr:row>
      <xdr:rowOff>42635</xdr:rowOff>
    </xdr:to>
    <xdr:sp macro="" textlink="">
      <xdr:nvSpPr>
        <xdr:cNvPr id="602" name="楕円 601">
          <a:extLst>
            <a:ext uri="{FF2B5EF4-FFF2-40B4-BE49-F238E27FC236}">
              <a16:creationId xmlns:a16="http://schemas.microsoft.com/office/drawing/2014/main" id="{8DB54FF5-3C76-48DE-A4AC-F71486EF0B99}"/>
            </a:ext>
          </a:extLst>
        </xdr:cNvPr>
        <xdr:cNvSpPr/>
      </xdr:nvSpPr>
      <xdr:spPr>
        <a:xfrm>
          <a:off x="22110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135362</xdr:rowOff>
    </xdr:from>
    <xdr:ext cx="469744" cy="259045"/>
    <xdr:sp macro="" textlink="">
      <xdr:nvSpPr>
        <xdr:cNvPr id="603" name="【保健センター・保健所】&#10;一人当たり面積該当値テキスト">
          <a:extLst>
            <a:ext uri="{FF2B5EF4-FFF2-40B4-BE49-F238E27FC236}">
              <a16:creationId xmlns:a16="http://schemas.microsoft.com/office/drawing/2014/main" id="{9254CAA3-AB55-40E5-BFC6-4B4E11DB30DD}"/>
            </a:ext>
          </a:extLst>
        </xdr:cNvPr>
        <xdr:cNvSpPr txBox="1"/>
      </xdr:nvSpPr>
      <xdr:spPr>
        <a:xfrm>
          <a:off x="22199600"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119017</xdr:rowOff>
    </xdr:from>
    <xdr:to>
      <xdr:col>112</xdr:col>
      <xdr:colOff>38100</xdr:colOff>
      <xdr:row>61</xdr:row>
      <xdr:rowOff>49167</xdr:rowOff>
    </xdr:to>
    <xdr:sp macro="" textlink="">
      <xdr:nvSpPr>
        <xdr:cNvPr id="604" name="楕円 603">
          <a:extLst>
            <a:ext uri="{FF2B5EF4-FFF2-40B4-BE49-F238E27FC236}">
              <a16:creationId xmlns:a16="http://schemas.microsoft.com/office/drawing/2014/main" id="{B187B066-8DE1-402F-BF92-8C2E147DFACF}"/>
            </a:ext>
          </a:extLst>
        </xdr:cNvPr>
        <xdr:cNvSpPr/>
      </xdr:nvSpPr>
      <xdr:spPr>
        <a:xfrm>
          <a:off x="21272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163285</xdr:rowOff>
    </xdr:from>
    <xdr:to>
      <xdr:col>116</xdr:col>
      <xdr:colOff>63500</xdr:colOff>
      <xdr:row>60</xdr:row>
      <xdr:rowOff>169817</xdr:rowOff>
    </xdr:to>
    <xdr:cxnSp macro="">
      <xdr:nvCxnSpPr>
        <xdr:cNvPr id="605" name="直線コネクタ 604">
          <a:extLst>
            <a:ext uri="{FF2B5EF4-FFF2-40B4-BE49-F238E27FC236}">
              <a16:creationId xmlns:a16="http://schemas.microsoft.com/office/drawing/2014/main" id="{F52FDD76-3E8F-45C9-AD5C-986D8B787C94}"/>
            </a:ext>
          </a:extLst>
        </xdr:cNvPr>
        <xdr:cNvCxnSpPr/>
      </xdr:nvCxnSpPr>
      <xdr:spPr>
        <a:xfrm flipV="1">
          <a:off x="21323300" y="1045028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125549</xdr:rowOff>
    </xdr:from>
    <xdr:to>
      <xdr:col>107</xdr:col>
      <xdr:colOff>101600</xdr:colOff>
      <xdr:row>61</xdr:row>
      <xdr:rowOff>55699</xdr:rowOff>
    </xdr:to>
    <xdr:sp macro="" textlink="">
      <xdr:nvSpPr>
        <xdr:cNvPr id="606" name="楕円 605">
          <a:extLst>
            <a:ext uri="{FF2B5EF4-FFF2-40B4-BE49-F238E27FC236}">
              <a16:creationId xmlns:a16="http://schemas.microsoft.com/office/drawing/2014/main" id="{8FE919F9-7EC7-4FD5-8181-DB8E7E247B6B}"/>
            </a:ext>
          </a:extLst>
        </xdr:cNvPr>
        <xdr:cNvSpPr/>
      </xdr:nvSpPr>
      <xdr:spPr>
        <a:xfrm>
          <a:off x="20383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169817</xdr:rowOff>
    </xdr:from>
    <xdr:to>
      <xdr:col>111</xdr:col>
      <xdr:colOff>177800</xdr:colOff>
      <xdr:row>61</xdr:row>
      <xdr:rowOff>4899</xdr:rowOff>
    </xdr:to>
    <xdr:cxnSp macro="">
      <xdr:nvCxnSpPr>
        <xdr:cNvPr id="607" name="直線コネクタ 606">
          <a:extLst>
            <a:ext uri="{FF2B5EF4-FFF2-40B4-BE49-F238E27FC236}">
              <a16:creationId xmlns:a16="http://schemas.microsoft.com/office/drawing/2014/main" id="{25BB22FD-E234-4536-B725-9BB63A2BF2C0}"/>
            </a:ext>
          </a:extLst>
        </xdr:cNvPr>
        <xdr:cNvCxnSpPr/>
      </xdr:nvCxnSpPr>
      <xdr:spPr>
        <a:xfrm flipV="1">
          <a:off x="20434300" y="104568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128815</xdr:rowOff>
    </xdr:from>
    <xdr:to>
      <xdr:col>102</xdr:col>
      <xdr:colOff>165100</xdr:colOff>
      <xdr:row>61</xdr:row>
      <xdr:rowOff>58965</xdr:rowOff>
    </xdr:to>
    <xdr:sp macro="" textlink="">
      <xdr:nvSpPr>
        <xdr:cNvPr id="608" name="楕円 607">
          <a:extLst>
            <a:ext uri="{FF2B5EF4-FFF2-40B4-BE49-F238E27FC236}">
              <a16:creationId xmlns:a16="http://schemas.microsoft.com/office/drawing/2014/main" id="{CF1A50F0-1D06-48F5-A68A-F6B7546BA851}"/>
            </a:ext>
          </a:extLst>
        </xdr:cNvPr>
        <xdr:cNvSpPr/>
      </xdr:nvSpPr>
      <xdr:spPr>
        <a:xfrm>
          <a:off x="19494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4899</xdr:rowOff>
    </xdr:from>
    <xdr:to>
      <xdr:col>107</xdr:col>
      <xdr:colOff>50800</xdr:colOff>
      <xdr:row>61</xdr:row>
      <xdr:rowOff>8165</xdr:rowOff>
    </xdr:to>
    <xdr:cxnSp macro="">
      <xdr:nvCxnSpPr>
        <xdr:cNvPr id="609" name="直線コネクタ 608">
          <a:extLst>
            <a:ext uri="{FF2B5EF4-FFF2-40B4-BE49-F238E27FC236}">
              <a16:creationId xmlns:a16="http://schemas.microsoft.com/office/drawing/2014/main" id="{3794CA8C-46A8-48BB-868A-4FC41FDFF68D}"/>
            </a:ext>
          </a:extLst>
        </xdr:cNvPr>
        <xdr:cNvCxnSpPr/>
      </xdr:nvCxnSpPr>
      <xdr:spPr>
        <a:xfrm flipV="1">
          <a:off x="19545300" y="104633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135346</xdr:rowOff>
    </xdr:from>
    <xdr:to>
      <xdr:col>98</xdr:col>
      <xdr:colOff>38100</xdr:colOff>
      <xdr:row>61</xdr:row>
      <xdr:rowOff>65496</xdr:rowOff>
    </xdr:to>
    <xdr:sp macro="" textlink="">
      <xdr:nvSpPr>
        <xdr:cNvPr id="610" name="楕円 609">
          <a:extLst>
            <a:ext uri="{FF2B5EF4-FFF2-40B4-BE49-F238E27FC236}">
              <a16:creationId xmlns:a16="http://schemas.microsoft.com/office/drawing/2014/main" id="{4720F754-A58A-42D3-9731-8524AC85A1A1}"/>
            </a:ext>
          </a:extLst>
        </xdr:cNvPr>
        <xdr:cNvSpPr/>
      </xdr:nvSpPr>
      <xdr:spPr>
        <a:xfrm>
          <a:off x="18605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8165</xdr:rowOff>
    </xdr:from>
    <xdr:to>
      <xdr:col>102</xdr:col>
      <xdr:colOff>114300</xdr:colOff>
      <xdr:row>61</xdr:row>
      <xdr:rowOff>14696</xdr:rowOff>
    </xdr:to>
    <xdr:cxnSp macro="">
      <xdr:nvCxnSpPr>
        <xdr:cNvPr id="611" name="直線コネクタ 610">
          <a:extLst>
            <a:ext uri="{FF2B5EF4-FFF2-40B4-BE49-F238E27FC236}">
              <a16:creationId xmlns:a16="http://schemas.microsoft.com/office/drawing/2014/main" id="{41F73946-A135-4F59-98AB-86A6A8E38EA5}"/>
            </a:ext>
          </a:extLst>
        </xdr:cNvPr>
        <xdr:cNvCxnSpPr/>
      </xdr:nvCxnSpPr>
      <xdr:spPr>
        <a:xfrm flipV="1">
          <a:off x="18656300" y="104666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612" name="n_1aveValue【保健センター・保健所】&#10;一人当たり面積">
          <a:extLst>
            <a:ext uri="{FF2B5EF4-FFF2-40B4-BE49-F238E27FC236}">
              <a16:creationId xmlns:a16="http://schemas.microsoft.com/office/drawing/2014/main" id="{C706ED17-E07E-4F16-B8F1-608A25872D14}"/>
            </a:ext>
          </a:extLst>
        </xdr:cNvPr>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613" name="n_2aveValue【保健センター・保健所】&#10;一人当たり面積">
          <a:extLst>
            <a:ext uri="{FF2B5EF4-FFF2-40B4-BE49-F238E27FC236}">
              <a16:creationId xmlns:a16="http://schemas.microsoft.com/office/drawing/2014/main" id="{4FA68BD9-94E4-4867-9F7B-1F8E37BC8B60}"/>
            </a:ext>
          </a:extLst>
        </xdr:cNvPr>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151328</xdr:rowOff>
    </xdr:from>
    <xdr:ext cx="469744" cy="259045"/>
    <xdr:sp macro="" textlink="">
      <xdr:nvSpPr>
        <xdr:cNvPr id="614" name="n_3aveValue【保健センター・保健所】&#10;一人当たり面積">
          <a:extLst>
            <a:ext uri="{FF2B5EF4-FFF2-40B4-BE49-F238E27FC236}">
              <a16:creationId xmlns:a16="http://schemas.microsoft.com/office/drawing/2014/main" id="{9FEF2583-2187-49E3-B49D-454923D85BA5}"/>
            </a:ext>
          </a:extLst>
        </xdr:cNvPr>
        <xdr:cNvSpPr txBox="1"/>
      </xdr:nvSpPr>
      <xdr:spPr>
        <a:xfrm>
          <a:off x="19310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108874</xdr:rowOff>
    </xdr:from>
    <xdr:ext cx="469744" cy="259045"/>
    <xdr:sp macro="" textlink="">
      <xdr:nvSpPr>
        <xdr:cNvPr id="615" name="n_4aveValue【保健センター・保健所】&#10;一人当たり面積">
          <a:extLst>
            <a:ext uri="{FF2B5EF4-FFF2-40B4-BE49-F238E27FC236}">
              <a16:creationId xmlns:a16="http://schemas.microsoft.com/office/drawing/2014/main" id="{778F25C3-8D82-4542-89B8-5DB61C3CC20A}"/>
            </a:ext>
          </a:extLst>
        </xdr:cNvPr>
        <xdr:cNvSpPr txBox="1"/>
      </xdr:nvSpPr>
      <xdr:spPr>
        <a:xfrm>
          <a:off x="18421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65694</xdr:rowOff>
    </xdr:from>
    <xdr:ext cx="469744" cy="259045"/>
    <xdr:sp macro="" textlink="">
      <xdr:nvSpPr>
        <xdr:cNvPr id="616" name="n_1mainValue【保健センター・保健所】&#10;一人当たり面積">
          <a:extLst>
            <a:ext uri="{FF2B5EF4-FFF2-40B4-BE49-F238E27FC236}">
              <a16:creationId xmlns:a16="http://schemas.microsoft.com/office/drawing/2014/main" id="{05E79074-6CBE-4E8C-9C8C-D6FBA279CF32}"/>
            </a:ext>
          </a:extLst>
        </xdr:cNvPr>
        <xdr:cNvSpPr txBox="1"/>
      </xdr:nvSpPr>
      <xdr:spPr>
        <a:xfrm>
          <a:off x="21075727" y="1018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72226</xdr:rowOff>
    </xdr:from>
    <xdr:ext cx="469744" cy="259045"/>
    <xdr:sp macro="" textlink="">
      <xdr:nvSpPr>
        <xdr:cNvPr id="617" name="n_2mainValue【保健センター・保健所】&#10;一人当たり面積">
          <a:extLst>
            <a:ext uri="{FF2B5EF4-FFF2-40B4-BE49-F238E27FC236}">
              <a16:creationId xmlns:a16="http://schemas.microsoft.com/office/drawing/2014/main" id="{51780220-1FB2-4FB6-B7A8-F7355E44C89D}"/>
            </a:ext>
          </a:extLst>
        </xdr:cNvPr>
        <xdr:cNvSpPr txBox="1"/>
      </xdr:nvSpPr>
      <xdr:spPr>
        <a:xfrm>
          <a:off x="20199427" y="1018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75492</xdr:rowOff>
    </xdr:from>
    <xdr:ext cx="469744" cy="259045"/>
    <xdr:sp macro="" textlink="">
      <xdr:nvSpPr>
        <xdr:cNvPr id="618" name="n_3mainValue【保健センター・保健所】&#10;一人当たり面積">
          <a:extLst>
            <a:ext uri="{FF2B5EF4-FFF2-40B4-BE49-F238E27FC236}">
              <a16:creationId xmlns:a16="http://schemas.microsoft.com/office/drawing/2014/main" id="{DF38A77E-28CD-495A-B9CC-EA77566F92EA}"/>
            </a:ext>
          </a:extLst>
        </xdr:cNvPr>
        <xdr:cNvSpPr txBox="1"/>
      </xdr:nvSpPr>
      <xdr:spPr>
        <a:xfrm>
          <a:off x="19310427" y="1019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82023</xdr:rowOff>
    </xdr:from>
    <xdr:ext cx="469744" cy="259045"/>
    <xdr:sp macro="" textlink="">
      <xdr:nvSpPr>
        <xdr:cNvPr id="619" name="n_4mainValue【保健センター・保健所】&#10;一人当たり面積">
          <a:extLst>
            <a:ext uri="{FF2B5EF4-FFF2-40B4-BE49-F238E27FC236}">
              <a16:creationId xmlns:a16="http://schemas.microsoft.com/office/drawing/2014/main" id="{BD3FF74E-4918-4275-B25C-1EBFE32E2EC8}"/>
            </a:ext>
          </a:extLst>
        </xdr:cNvPr>
        <xdr:cNvSpPr txBox="1"/>
      </xdr:nvSpPr>
      <xdr:spPr>
        <a:xfrm>
          <a:off x="18421427" y="1019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8299D4BF-D403-4FD1-A3BB-425E92DF739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5D1086D9-A66A-4909-90AD-CDCF59E621E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64AF5012-0718-4A55-AA63-947EF0D7C35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F4254E96-B27D-45F3-98F3-0C1684AF4C8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354F7CC3-D8BA-4B01-8FDA-AE171535AC7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5C7D63A5-A8CA-4924-8A30-0744127B5EA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ECBD16D5-582D-489F-918C-CC484B1CEC3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A8F896D6-386C-4020-8EEC-03510A06FC7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01AA1614-93A0-4C54-84E7-0FB867644F8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48045F31-D256-47CA-8EFC-83244B6386B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F4C13385-E3B2-4902-B9DC-1E0E0EB1108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a:extLst>
            <a:ext uri="{FF2B5EF4-FFF2-40B4-BE49-F238E27FC236}">
              <a16:creationId xmlns:a16="http://schemas.microsoft.com/office/drawing/2014/main" id="{DB4A2A34-1E53-4A95-A97B-EB234DB1B5A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a:extLst>
            <a:ext uri="{FF2B5EF4-FFF2-40B4-BE49-F238E27FC236}">
              <a16:creationId xmlns:a16="http://schemas.microsoft.com/office/drawing/2014/main" id="{B76E68AD-38E8-44B0-BB49-69C757D25D6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a:extLst>
            <a:ext uri="{FF2B5EF4-FFF2-40B4-BE49-F238E27FC236}">
              <a16:creationId xmlns:a16="http://schemas.microsoft.com/office/drawing/2014/main" id="{87ABCCEB-2476-413E-97FF-B3A20363C72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a:extLst>
            <a:ext uri="{FF2B5EF4-FFF2-40B4-BE49-F238E27FC236}">
              <a16:creationId xmlns:a16="http://schemas.microsoft.com/office/drawing/2014/main" id="{2B3B2F36-E8FF-46C4-B7DF-32FCC603AC4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a:extLst>
            <a:ext uri="{FF2B5EF4-FFF2-40B4-BE49-F238E27FC236}">
              <a16:creationId xmlns:a16="http://schemas.microsoft.com/office/drawing/2014/main" id="{AC8AC1F8-EBE3-4C52-B710-42A7F8EFB27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a:extLst>
            <a:ext uri="{FF2B5EF4-FFF2-40B4-BE49-F238E27FC236}">
              <a16:creationId xmlns:a16="http://schemas.microsoft.com/office/drawing/2014/main" id="{56B65177-8ED1-41BD-88A6-D55056CEEFD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a:extLst>
            <a:ext uri="{FF2B5EF4-FFF2-40B4-BE49-F238E27FC236}">
              <a16:creationId xmlns:a16="http://schemas.microsoft.com/office/drawing/2014/main" id="{C1E49AC6-F91B-423D-B7A1-B31369921C9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a:extLst>
            <a:ext uri="{FF2B5EF4-FFF2-40B4-BE49-F238E27FC236}">
              <a16:creationId xmlns:a16="http://schemas.microsoft.com/office/drawing/2014/main" id="{43730973-8E45-4880-B314-B63C6060874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a:extLst>
            <a:ext uri="{FF2B5EF4-FFF2-40B4-BE49-F238E27FC236}">
              <a16:creationId xmlns:a16="http://schemas.microsoft.com/office/drawing/2014/main" id="{578D9EA1-ECE5-41E3-930C-75B3DCA9515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a:extLst>
            <a:ext uri="{FF2B5EF4-FFF2-40B4-BE49-F238E27FC236}">
              <a16:creationId xmlns:a16="http://schemas.microsoft.com/office/drawing/2014/main" id="{5A0C6014-6102-458C-9AED-C342A4E3193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a:extLst>
            <a:ext uri="{FF2B5EF4-FFF2-40B4-BE49-F238E27FC236}">
              <a16:creationId xmlns:a16="http://schemas.microsoft.com/office/drawing/2014/main" id="{83A1F472-4456-4B96-BB97-318C3DF13C7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a:extLst>
            <a:ext uri="{FF2B5EF4-FFF2-40B4-BE49-F238E27FC236}">
              <a16:creationId xmlns:a16="http://schemas.microsoft.com/office/drawing/2014/main" id="{6CAD43C6-364A-45EB-BCD6-78238C8F85A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1040155E-E0F2-424F-9FBE-D595FAC20BE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623CA88A-71E5-48DD-A542-B842DC7B245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45" name="直線コネクタ 644">
          <a:extLst>
            <a:ext uri="{FF2B5EF4-FFF2-40B4-BE49-F238E27FC236}">
              <a16:creationId xmlns:a16="http://schemas.microsoft.com/office/drawing/2014/main" id="{625BD4A9-D816-4798-B204-A5EDEDE20A13}"/>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消防施設】&#10;有形固定資産減価償却率最小値テキスト">
          <a:extLst>
            <a:ext uri="{FF2B5EF4-FFF2-40B4-BE49-F238E27FC236}">
              <a16:creationId xmlns:a16="http://schemas.microsoft.com/office/drawing/2014/main" id="{7E98D18A-D0E2-4B09-9182-21E8A78AABB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a:extLst>
            <a:ext uri="{FF2B5EF4-FFF2-40B4-BE49-F238E27FC236}">
              <a16:creationId xmlns:a16="http://schemas.microsoft.com/office/drawing/2014/main" id="{1B1B2F1F-4892-4F6F-80EB-EBAFB98DD53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48" name="【消防施設】&#10;有形固定資産減価償却率最大値テキスト">
          <a:extLst>
            <a:ext uri="{FF2B5EF4-FFF2-40B4-BE49-F238E27FC236}">
              <a16:creationId xmlns:a16="http://schemas.microsoft.com/office/drawing/2014/main" id="{2E67B1AC-0222-458A-8777-EE8DFAAB9D05}"/>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49" name="直線コネクタ 648">
          <a:extLst>
            <a:ext uri="{FF2B5EF4-FFF2-40B4-BE49-F238E27FC236}">
              <a16:creationId xmlns:a16="http://schemas.microsoft.com/office/drawing/2014/main" id="{9BA86211-ADE5-4895-838C-4F958C45A243}"/>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5FFD7778-7CFE-45A8-99AF-CBCF3FC32216}"/>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51" name="フローチャート: 判断 650">
          <a:extLst>
            <a:ext uri="{FF2B5EF4-FFF2-40B4-BE49-F238E27FC236}">
              <a16:creationId xmlns:a16="http://schemas.microsoft.com/office/drawing/2014/main" id="{F1C65BD0-70C5-43D5-B580-CC604DC25855}"/>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52" name="フローチャート: 判断 651">
          <a:extLst>
            <a:ext uri="{FF2B5EF4-FFF2-40B4-BE49-F238E27FC236}">
              <a16:creationId xmlns:a16="http://schemas.microsoft.com/office/drawing/2014/main" id="{0FAEE0A0-EA6D-4033-B685-B8527C0F3A05}"/>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53" name="フローチャート: 判断 652">
          <a:extLst>
            <a:ext uri="{FF2B5EF4-FFF2-40B4-BE49-F238E27FC236}">
              <a16:creationId xmlns:a16="http://schemas.microsoft.com/office/drawing/2014/main" id="{B31A9C1F-9B8D-4862-850F-FCF9A90E85F9}"/>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54" name="フローチャート: 判断 653">
          <a:extLst>
            <a:ext uri="{FF2B5EF4-FFF2-40B4-BE49-F238E27FC236}">
              <a16:creationId xmlns:a16="http://schemas.microsoft.com/office/drawing/2014/main" id="{0FDCE7B9-BAE9-4185-B27B-4F07338C6EF8}"/>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55" name="フローチャート: 判断 654">
          <a:extLst>
            <a:ext uri="{FF2B5EF4-FFF2-40B4-BE49-F238E27FC236}">
              <a16:creationId xmlns:a16="http://schemas.microsoft.com/office/drawing/2014/main" id="{527131B7-D149-4F9C-AC64-FA064A13BA2B}"/>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768DD980-5A44-421A-ABE3-5D96A7E5741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E673FBD0-2EA6-4B56-A7A9-DAD6BFACC55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F2F855F4-C6F3-45F8-8C57-DAC4EF3F837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69A7E5E7-A378-49C5-BF5F-F707005F7DA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200C269-90E3-4AA7-BAB3-DA45663045C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130992</xdr:rowOff>
    </xdr:from>
    <xdr:to>
      <xdr:col>85</xdr:col>
      <xdr:colOff>177800</xdr:colOff>
      <xdr:row>82</xdr:row>
      <xdr:rowOff>61142</xdr:rowOff>
    </xdr:to>
    <xdr:sp macro="" textlink="">
      <xdr:nvSpPr>
        <xdr:cNvPr id="661" name="楕円 660">
          <a:extLst>
            <a:ext uri="{FF2B5EF4-FFF2-40B4-BE49-F238E27FC236}">
              <a16:creationId xmlns:a16="http://schemas.microsoft.com/office/drawing/2014/main" id="{DF346CF4-A8C8-4D7D-A5FD-B2636E27E5A2}"/>
            </a:ext>
          </a:extLst>
        </xdr:cNvPr>
        <xdr:cNvSpPr/>
      </xdr:nvSpPr>
      <xdr:spPr>
        <a:xfrm>
          <a:off x="162687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153869</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EAC8BD7F-8339-4520-B8BF-9C737C6E5AAA}"/>
            </a:ext>
          </a:extLst>
        </xdr:cNvPr>
        <xdr:cNvSpPr txBox="1"/>
      </xdr:nvSpPr>
      <xdr:spPr>
        <a:xfrm>
          <a:off x="16357600" y="13869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31387</xdr:rowOff>
    </xdr:from>
    <xdr:to>
      <xdr:col>81</xdr:col>
      <xdr:colOff>101600</xdr:colOff>
      <xdr:row>81</xdr:row>
      <xdr:rowOff>132987</xdr:rowOff>
    </xdr:to>
    <xdr:sp macro="" textlink="">
      <xdr:nvSpPr>
        <xdr:cNvPr id="663" name="楕円 662">
          <a:extLst>
            <a:ext uri="{FF2B5EF4-FFF2-40B4-BE49-F238E27FC236}">
              <a16:creationId xmlns:a16="http://schemas.microsoft.com/office/drawing/2014/main" id="{24CEC858-3B05-49AF-AFE7-F2D058F8D7E7}"/>
            </a:ext>
          </a:extLst>
        </xdr:cNvPr>
        <xdr:cNvSpPr/>
      </xdr:nvSpPr>
      <xdr:spPr>
        <a:xfrm>
          <a:off x="15430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82187</xdr:rowOff>
    </xdr:from>
    <xdr:to>
      <xdr:col>85</xdr:col>
      <xdr:colOff>127000</xdr:colOff>
      <xdr:row>82</xdr:row>
      <xdr:rowOff>10342</xdr:rowOff>
    </xdr:to>
    <xdr:cxnSp macro="">
      <xdr:nvCxnSpPr>
        <xdr:cNvPr id="664" name="直線コネクタ 663">
          <a:extLst>
            <a:ext uri="{FF2B5EF4-FFF2-40B4-BE49-F238E27FC236}">
              <a16:creationId xmlns:a16="http://schemas.microsoft.com/office/drawing/2014/main" id="{3143175C-B9FE-49EA-A705-7FBD9942CA9E}"/>
            </a:ext>
          </a:extLst>
        </xdr:cNvPr>
        <xdr:cNvCxnSpPr/>
      </xdr:nvCxnSpPr>
      <xdr:spPr>
        <a:xfrm>
          <a:off x="15481300" y="13969637"/>
          <a:ext cx="8382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108131</xdr:rowOff>
    </xdr:from>
    <xdr:to>
      <xdr:col>76</xdr:col>
      <xdr:colOff>165100</xdr:colOff>
      <xdr:row>81</xdr:row>
      <xdr:rowOff>38281</xdr:rowOff>
    </xdr:to>
    <xdr:sp macro="" textlink="">
      <xdr:nvSpPr>
        <xdr:cNvPr id="665" name="楕円 664">
          <a:extLst>
            <a:ext uri="{FF2B5EF4-FFF2-40B4-BE49-F238E27FC236}">
              <a16:creationId xmlns:a16="http://schemas.microsoft.com/office/drawing/2014/main" id="{8739C31B-B0F2-4EEB-B33B-445418402BE6}"/>
            </a:ext>
          </a:extLst>
        </xdr:cNvPr>
        <xdr:cNvSpPr/>
      </xdr:nvSpPr>
      <xdr:spPr>
        <a:xfrm>
          <a:off x="14541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158931</xdr:rowOff>
    </xdr:from>
    <xdr:to>
      <xdr:col>81</xdr:col>
      <xdr:colOff>50800</xdr:colOff>
      <xdr:row>81</xdr:row>
      <xdr:rowOff>82187</xdr:rowOff>
    </xdr:to>
    <xdr:cxnSp macro="">
      <xdr:nvCxnSpPr>
        <xdr:cNvPr id="666" name="直線コネクタ 665">
          <a:extLst>
            <a:ext uri="{FF2B5EF4-FFF2-40B4-BE49-F238E27FC236}">
              <a16:creationId xmlns:a16="http://schemas.microsoft.com/office/drawing/2014/main" id="{EE1960D8-5B5C-40F1-A0FC-CFE311384A78}"/>
            </a:ext>
          </a:extLst>
        </xdr:cNvPr>
        <xdr:cNvCxnSpPr/>
      </xdr:nvCxnSpPr>
      <xdr:spPr>
        <a:xfrm>
          <a:off x="14592300" y="13874931"/>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13426</xdr:rowOff>
    </xdr:from>
    <xdr:to>
      <xdr:col>72</xdr:col>
      <xdr:colOff>38100</xdr:colOff>
      <xdr:row>80</xdr:row>
      <xdr:rowOff>115026</xdr:rowOff>
    </xdr:to>
    <xdr:sp macro="" textlink="">
      <xdr:nvSpPr>
        <xdr:cNvPr id="667" name="楕円 666">
          <a:extLst>
            <a:ext uri="{FF2B5EF4-FFF2-40B4-BE49-F238E27FC236}">
              <a16:creationId xmlns:a16="http://schemas.microsoft.com/office/drawing/2014/main" id="{2548162A-1A6A-448A-90AA-038F2F149F8A}"/>
            </a:ext>
          </a:extLst>
        </xdr:cNvPr>
        <xdr:cNvSpPr/>
      </xdr:nvSpPr>
      <xdr:spPr>
        <a:xfrm>
          <a:off x="136525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64226</xdr:rowOff>
    </xdr:from>
    <xdr:to>
      <xdr:col>76</xdr:col>
      <xdr:colOff>114300</xdr:colOff>
      <xdr:row>80</xdr:row>
      <xdr:rowOff>158931</xdr:rowOff>
    </xdr:to>
    <xdr:cxnSp macro="">
      <xdr:nvCxnSpPr>
        <xdr:cNvPr id="668" name="直線コネクタ 667">
          <a:extLst>
            <a:ext uri="{FF2B5EF4-FFF2-40B4-BE49-F238E27FC236}">
              <a16:creationId xmlns:a16="http://schemas.microsoft.com/office/drawing/2014/main" id="{5109C947-0261-4627-AFB3-734CCF5C0C2A}"/>
            </a:ext>
          </a:extLst>
        </xdr:cNvPr>
        <xdr:cNvCxnSpPr/>
      </xdr:nvCxnSpPr>
      <xdr:spPr>
        <a:xfrm>
          <a:off x="13703300" y="13780226"/>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144055</xdr:rowOff>
    </xdr:from>
    <xdr:to>
      <xdr:col>67</xdr:col>
      <xdr:colOff>101600</xdr:colOff>
      <xdr:row>85</xdr:row>
      <xdr:rowOff>74205</xdr:rowOff>
    </xdr:to>
    <xdr:sp macro="" textlink="">
      <xdr:nvSpPr>
        <xdr:cNvPr id="669" name="楕円 668">
          <a:extLst>
            <a:ext uri="{FF2B5EF4-FFF2-40B4-BE49-F238E27FC236}">
              <a16:creationId xmlns:a16="http://schemas.microsoft.com/office/drawing/2014/main" id="{2AC95E76-1536-496B-8AF2-F4A38B58D194}"/>
            </a:ext>
          </a:extLst>
        </xdr:cNvPr>
        <xdr:cNvSpPr/>
      </xdr:nvSpPr>
      <xdr:spPr>
        <a:xfrm>
          <a:off x="12763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64226</xdr:rowOff>
    </xdr:from>
    <xdr:to>
      <xdr:col>71</xdr:col>
      <xdr:colOff>177800</xdr:colOff>
      <xdr:row>85</xdr:row>
      <xdr:rowOff>23405</xdr:rowOff>
    </xdr:to>
    <xdr:cxnSp macro="">
      <xdr:nvCxnSpPr>
        <xdr:cNvPr id="670" name="直線コネクタ 669">
          <a:extLst>
            <a:ext uri="{FF2B5EF4-FFF2-40B4-BE49-F238E27FC236}">
              <a16:creationId xmlns:a16="http://schemas.microsoft.com/office/drawing/2014/main" id="{EF3A6EF5-4303-4067-B5AD-E432E8DD0C6C}"/>
            </a:ext>
          </a:extLst>
        </xdr:cNvPr>
        <xdr:cNvCxnSpPr/>
      </xdr:nvCxnSpPr>
      <xdr:spPr>
        <a:xfrm flipV="1">
          <a:off x="12814300" y="13780226"/>
          <a:ext cx="889000" cy="81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71" name="n_1aveValue【消防施設】&#10;有形固定資産減価償却率">
          <a:extLst>
            <a:ext uri="{FF2B5EF4-FFF2-40B4-BE49-F238E27FC236}">
              <a16:creationId xmlns:a16="http://schemas.microsoft.com/office/drawing/2014/main" id="{90C30FC4-81B6-481D-85F9-529DB211BEB8}"/>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672" name="n_2aveValue【消防施設】&#10;有形固定資産減価償却率">
          <a:extLst>
            <a:ext uri="{FF2B5EF4-FFF2-40B4-BE49-F238E27FC236}">
              <a16:creationId xmlns:a16="http://schemas.microsoft.com/office/drawing/2014/main" id="{A5958762-6E36-4685-9050-3A1B34E49747}"/>
            </a:ext>
          </a:extLst>
        </xdr:cNvPr>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673" name="n_3aveValue【消防施設】&#10;有形固定資産減価償却率">
          <a:extLst>
            <a:ext uri="{FF2B5EF4-FFF2-40B4-BE49-F238E27FC236}">
              <a16:creationId xmlns:a16="http://schemas.microsoft.com/office/drawing/2014/main" id="{9F43D64C-6A8A-44EC-99E4-0A5B207D32BB}"/>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74" name="n_4aveValue【消防施設】&#10;有形固定資産減価償却率">
          <a:extLst>
            <a:ext uri="{FF2B5EF4-FFF2-40B4-BE49-F238E27FC236}">
              <a16:creationId xmlns:a16="http://schemas.microsoft.com/office/drawing/2014/main" id="{5F8F6720-8DE0-4DA8-8D89-6B34492611F2}"/>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149514</xdr:rowOff>
    </xdr:from>
    <xdr:ext cx="405111" cy="259045"/>
    <xdr:sp macro="" textlink="">
      <xdr:nvSpPr>
        <xdr:cNvPr id="675" name="n_1mainValue【消防施設】&#10;有形固定資産減価償却率">
          <a:extLst>
            <a:ext uri="{FF2B5EF4-FFF2-40B4-BE49-F238E27FC236}">
              <a16:creationId xmlns:a16="http://schemas.microsoft.com/office/drawing/2014/main" id="{13146A12-04C2-4247-AD4B-9FAB37E60424}"/>
            </a:ext>
          </a:extLst>
        </xdr:cNvPr>
        <xdr:cNvSpPr txBox="1"/>
      </xdr:nvSpPr>
      <xdr:spPr>
        <a:xfrm>
          <a:off x="152660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54808</xdr:rowOff>
    </xdr:from>
    <xdr:ext cx="405111" cy="259045"/>
    <xdr:sp macro="" textlink="">
      <xdr:nvSpPr>
        <xdr:cNvPr id="676" name="n_2mainValue【消防施設】&#10;有形固定資産減価償却率">
          <a:extLst>
            <a:ext uri="{FF2B5EF4-FFF2-40B4-BE49-F238E27FC236}">
              <a16:creationId xmlns:a16="http://schemas.microsoft.com/office/drawing/2014/main" id="{1FDDF551-EE2A-453B-B01B-80900FA4611C}"/>
            </a:ext>
          </a:extLst>
        </xdr:cNvPr>
        <xdr:cNvSpPr txBox="1"/>
      </xdr:nvSpPr>
      <xdr:spPr>
        <a:xfrm>
          <a:off x="14389744"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131553</xdr:rowOff>
    </xdr:from>
    <xdr:ext cx="405111" cy="259045"/>
    <xdr:sp macro="" textlink="">
      <xdr:nvSpPr>
        <xdr:cNvPr id="677" name="n_3mainValue【消防施設】&#10;有形固定資産減価償却率">
          <a:extLst>
            <a:ext uri="{FF2B5EF4-FFF2-40B4-BE49-F238E27FC236}">
              <a16:creationId xmlns:a16="http://schemas.microsoft.com/office/drawing/2014/main" id="{67025925-6939-4661-98D8-C145CAB6194B}"/>
            </a:ext>
          </a:extLst>
        </xdr:cNvPr>
        <xdr:cNvSpPr txBox="1"/>
      </xdr:nvSpPr>
      <xdr:spPr>
        <a:xfrm>
          <a:off x="13500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65332</xdr:rowOff>
    </xdr:from>
    <xdr:ext cx="405111" cy="259045"/>
    <xdr:sp macro="" textlink="">
      <xdr:nvSpPr>
        <xdr:cNvPr id="678" name="n_4mainValue【消防施設】&#10;有形固定資産減価償却率">
          <a:extLst>
            <a:ext uri="{FF2B5EF4-FFF2-40B4-BE49-F238E27FC236}">
              <a16:creationId xmlns:a16="http://schemas.microsoft.com/office/drawing/2014/main" id="{9FB5A88D-6BAB-498F-8402-3823A7F7ECD5}"/>
            </a:ext>
          </a:extLst>
        </xdr:cNvPr>
        <xdr:cNvSpPr txBox="1"/>
      </xdr:nvSpPr>
      <xdr:spPr>
        <a:xfrm>
          <a:off x="126117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E801DA80-93EE-496D-A779-667B6EB27FB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58A8F6B6-1F64-4066-9CB3-2680A0C2171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C5554ED6-9184-4E35-A468-380EBDA80BC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B86099B7-E5D1-489E-9FA6-4F8430D33F9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651E3DB7-72D1-4B17-9988-160A3DDBDB9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6F3303A0-F00F-4DED-8EFE-0713A3C70A4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3CA2F6FA-9D73-45E6-A02F-B3AE3669503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28144D55-5851-4AFE-A2DB-85F2F9B0F47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7421F0A1-E8F9-4D4D-B14A-D5FCB2DCB35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EC464D2D-A963-4808-B0FE-0B0E757EEF3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a:extLst>
            <a:ext uri="{FF2B5EF4-FFF2-40B4-BE49-F238E27FC236}">
              <a16:creationId xmlns:a16="http://schemas.microsoft.com/office/drawing/2014/main" id="{932129AE-F4EA-4059-864B-A5CA8B8B05D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a:extLst>
            <a:ext uri="{FF2B5EF4-FFF2-40B4-BE49-F238E27FC236}">
              <a16:creationId xmlns:a16="http://schemas.microsoft.com/office/drawing/2014/main" id="{1AB93793-84B0-4586-9C05-781C4268BAE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a:extLst>
            <a:ext uri="{FF2B5EF4-FFF2-40B4-BE49-F238E27FC236}">
              <a16:creationId xmlns:a16="http://schemas.microsoft.com/office/drawing/2014/main" id="{692CA89A-6E8D-4995-8A54-6D1C0DACBCF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a:extLst>
            <a:ext uri="{FF2B5EF4-FFF2-40B4-BE49-F238E27FC236}">
              <a16:creationId xmlns:a16="http://schemas.microsoft.com/office/drawing/2014/main" id="{6E8C7173-285D-4F3D-9EA3-1B5C977BE7E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a:extLst>
            <a:ext uri="{FF2B5EF4-FFF2-40B4-BE49-F238E27FC236}">
              <a16:creationId xmlns:a16="http://schemas.microsoft.com/office/drawing/2014/main" id="{B36774BA-4938-41D4-B848-AEB5B041283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a:extLst>
            <a:ext uri="{FF2B5EF4-FFF2-40B4-BE49-F238E27FC236}">
              <a16:creationId xmlns:a16="http://schemas.microsoft.com/office/drawing/2014/main" id="{B527E5A9-2F97-483E-A2F4-51632AFF1E5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a:extLst>
            <a:ext uri="{FF2B5EF4-FFF2-40B4-BE49-F238E27FC236}">
              <a16:creationId xmlns:a16="http://schemas.microsoft.com/office/drawing/2014/main" id="{96865916-699C-4EAF-85F2-23D39531BD9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a:extLst>
            <a:ext uri="{FF2B5EF4-FFF2-40B4-BE49-F238E27FC236}">
              <a16:creationId xmlns:a16="http://schemas.microsoft.com/office/drawing/2014/main" id="{B946343B-FFB8-4EC8-BE9F-D740D0DACBE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FA0A4D06-EBBE-45C6-BEAB-99CFA3AEDCC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34EDF872-6EEA-4619-AAB2-80A6E99BAB5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A4749AB1-6402-4164-9E88-6986F91E2E0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00" name="直線コネクタ 699">
          <a:extLst>
            <a:ext uri="{FF2B5EF4-FFF2-40B4-BE49-F238E27FC236}">
              <a16:creationId xmlns:a16="http://schemas.microsoft.com/office/drawing/2014/main" id="{68B8F954-E6AC-481E-AE81-861784F9B563}"/>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1" name="【消防施設】&#10;一人当たり面積最小値テキスト">
          <a:extLst>
            <a:ext uri="{FF2B5EF4-FFF2-40B4-BE49-F238E27FC236}">
              <a16:creationId xmlns:a16="http://schemas.microsoft.com/office/drawing/2014/main" id="{AD0F802A-C254-410B-8EDA-A63107A561E6}"/>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2" name="直線コネクタ 701">
          <a:extLst>
            <a:ext uri="{FF2B5EF4-FFF2-40B4-BE49-F238E27FC236}">
              <a16:creationId xmlns:a16="http://schemas.microsoft.com/office/drawing/2014/main" id="{1FCF0468-789E-457C-8443-F0891BDC0B7F}"/>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03" name="【消防施設】&#10;一人当たり面積最大値テキスト">
          <a:extLst>
            <a:ext uri="{FF2B5EF4-FFF2-40B4-BE49-F238E27FC236}">
              <a16:creationId xmlns:a16="http://schemas.microsoft.com/office/drawing/2014/main" id="{B33A19DF-3F50-4843-8AE1-7B903374552C}"/>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704" name="直線コネクタ 703">
          <a:extLst>
            <a:ext uri="{FF2B5EF4-FFF2-40B4-BE49-F238E27FC236}">
              <a16:creationId xmlns:a16="http://schemas.microsoft.com/office/drawing/2014/main" id="{F60F5B9E-2BFA-41F5-9289-BCFAA53C3EE7}"/>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705" name="【消防施設】&#10;一人当たり面積平均値テキスト">
          <a:extLst>
            <a:ext uri="{FF2B5EF4-FFF2-40B4-BE49-F238E27FC236}">
              <a16:creationId xmlns:a16="http://schemas.microsoft.com/office/drawing/2014/main" id="{211A5392-F5B8-46FA-9D4E-93DC2ED8CA24}"/>
            </a:ext>
          </a:extLst>
        </xdr:cNvPr>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06" name="フローチャート: 判断 705">
          <a:extLst>
            <a:ext uri="{FF2B5EF4-FFF2-40B4-BE49-F238E27FC236}">
              <a16:creationId xmlns:a16="http://schemas.microsoft.com/office/drawing/2014/main" id="{0EAD2129-A08A-449E-8D97-4198A096DCEE}"/>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7" name="フローチャート: 判断 706">
          <a:extLst>
            <a:ext uri="{FF2B5EF4-FFF2-40B4-BE49-F238E27FC236}">
              <a16:creationId xmlns:a16="http://schemas.microsoft.com/office/drawing/2014/main" id="{09EBA533-BF1B-4532-A61E-37BE9114D246}"/>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08" name="フローチャート: 判断 707">
          <a:extLst>
            <a:ext uri="{FF2B5EF4-FFF2-40B4-BE49-F238E27FC236}">
              <a16:creationId xmlns:a16="http://schemas.microsoft.com/office/drawing/2014/main" id="{047E6A69-DD65-4083-89E0-60D19281C084}"/>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09" name="フローチャート: 判断 708">
          <a:extLst>
            <a:ext uri="{FF2B5EF4-FFF2-40B4-BE49-F238E27FC236}">
              <a16:creationId xmlns:a16="http://schemas.microsoft.com/office/drawing/2014/main" id="{C10E5699-87D3-4F6A-945E-E1E61D4695A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10" name="フローチャート: 判断 709">
          <a:extLst>
            <a:ext uri="{FF2B5EF4-FFF2-40B4-BE49-F238E27FC236}">
              <a16:creationId xmlns:a16="http://schemas.microsoft.com/office/drawing/2014/main" id="{7D945E4B-00D4-4435-8C56-C5836A7E1D86}"/>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A27C8D0C-E54B-4706-88A4-A8FFE66CF21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B25E6213-F024-4A2A-A025-9C0ED1E72FA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5C3CC195-E39F-4254-914E-A9560BFD9C6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C63A4967-03E0-4840-B74E-43C8D9FD1EB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90A7A5D3-800D-44B7-A4E3-28F1686524E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16" name="楕円 715">
          <a:extLst>
            <a:ext uri="{FF2B5EF4-FFF2-40B4-BE49-F238E27FC236}">
              <a16:creationId xmlns:a16="http://schemas.microsoft.com/office/drawing/2014/main" id="{D0A246D1-3F35-40D0-BB9E-F4D4679E4D33}"/>
            </a:ext>
          </a:extLst>
        </xdr:cNvPr>
        <xdr:cNvSpPr/>
      </xdr:nvSpPr>
      <xdr:spPr>
        <a:xfrm>
          <a:off x="22110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2303</xdr:rowOff>
    </xdr:from>
    <xdr:ext cx="469744" cy="259045"/>
    <xdr:sp macro="" textlink="">
      <xdr:nvSpPr>
        <xdr:cNvPr id="717" name="【消防施設】&#10;一人当たり面積該当値テキスト">
          <a:extLst>
            <a:ext uri="{FF2B5EF4-FFF2-40B4-BE49-F238E27FC236}">
              <a16:creationId xmlns:a16="http://schemas.microsoft.com/office/drawing/2014/main" id="{87F46FEF-7A31-483B-830D-A1711437FAF7}"/>
            </a:ext>
          </a:extLst>
        </xdr:cNvPr>
        <xdr:cNvSpPr txBox="1"/>
      </xdr:nvSpPr>
      <xdr:spPr>
        <a:xfrm>
          <a:off x="221996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28448</xdr:rowOff>
    </xdr:from>
    <xdr:to>
      <xdr:col>112</xdr:col>
      <xdr:colOff>38100</xdr:colOff>
      <xdr:row>84</xdr:row>
      <xdr:rowOff>130048</xdr:rowOff>
    </xdr:to>
    <xdr:sp macro="" textlink="">
      <xdr:nvSpPr>
        <xdr:cNvPr id="718" name="楕円 717">
          <a:extLst>
            <a:ext uri="{FF2B5EF4-FFF2-40B4-BE49-F238E27FC236}">
              <a16:creationId xmlns:a16="http://schemas.microsoft.com/office/drawing/2014/main" id="{B2DE0D11-37BE-49FF-8265-5C11E0F9712F}"/>
            </a:ext>
          </a:extLst>
        </xdr:cNvPr>
        <xdr:cNvSpPr/>
      </xdr:nvSpPr>
      <xdr:spPr>
        <a:xfrm>
          <a:off x="21272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74676</xdr:rowOff>
    </xdr:from>
    <xdr:to>
      <xdr:col>116</xdr:col>
      <xdr:colOff>63500</xdr:colOff>
      <xdr:row>84</xdr:row>
      <xdr:rowOff>79248</xdr:rowOff>
    </xdr:to>
    <xdr:cxnSp macro="">
      <xdr:nvCxnSpPr>
        <xdr:cNvPr id="719" name="直線コネクタ 718">
          <a:extLst>
            <a:ext uri="{FF2B5EF4-FFF2-40B4-BE49-F238E27FC236}">
              <a16:creationId xmlns:a16="http://schemas.microsoft.com/office/drawing/2014/main" id="{4BADEAF6-431E-45A2-9A3D-990F29C18BD9}"/>
            </a:ext>
          </a:extLst>
        </xdr:cNvPr>
        <xdr:cNvCxnSpPr/>
      </xdr:nvCxnSpPr>
      <xdr:spPr>
        <a:xfrm flipV="1">
          <a:off x="21323300" y="14476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28448</xdr:rowOff>
    </xdr:from>
    <xdr:to>
      <xdr:col>107</xdr:col>
      <xdr:colOff>101600</xdr:colOff>
      <xdr:row>84</xdr:row>
      <xdr:rowOff>130048</xdr:rowOff>
    </xdr:to>
    <xdr:sp macro="" textlink="">
      <xdr:nvSpPr>
        <xdr:cNvPr id="720" name="楕円 719">
          <a:extLst>
            <a:ext uri="{FF2B5EF4-FFF2-40B4-BE49-F238E27FC236}">
              <a16:creationId xmlns:a16="http://schemas.microsoft.com/office/drawing/2014/main" id="{E7F13EAB-4917-4274-B3D3-C99F7099AE2E}"/>
            </a:ext>
          </a:extLst>
        </xdr:cNvPr>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79248</xdr:rowOff>
    </xdr:from>
    <xdr:to>
      <xdr:col>111</xdr:col>
      <xdr:colOff>177800</xdr:colOff>
      <xdr:row>84</xdr:row>
      <xdr:rowOff>79248</xdr:rowOff>
    </xdr:to>
    <xdr:cxnSp macro="">
      <xdr:nvCxnSpPr>
        <xdr:cNvPr id="721" name="直線コネクタ 720">
          <a:extLst>
            <a:ext uri="{FF2B5EF4-FFF2-40B4-BE49-F238E27FC236}">
              <a16:creationId xmlns:a16="http://schemas.microsoft.com/office/drawing/2014/main" id="{984E26FE-B244-4BC6-BA76-80E475893276}"/>
            </a:ext>
          </a:extLst>
        </xdr:cNvPr>
        <xdr:cNvCxnSpPr/>
      </xdr:nvCxnSpPr>
      <xdr:spPr>
        <a:xfrm>
          <a:off x="20434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722" name="楕円 721">
          <a:extLst>
            <a:ext uri="{FF2B5EF4-FFF2-40B4-BE49-F238E27FC236}">
              <a16:creationId xmlns:a16="http://schemas.microsoft.com/office/drawing/2014/main" id="{6348D188-9D66-46AB-A1BC-871867AF9BB0}"/>
            </a:ext>
          </a:extLst>
        </xdr:cNvPr>
        <xdr:cNvSpPr/>
      </xdr:nvSpPr>
      <xdr:spPr>
        <a:xfrm>
          <a:off x="19494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79248</xdr:rowOff>
    </xdr:from>
    <xdr:to>
      <xdr:col>107</xdr:col>
      <xdr:colOff>50800</xdr:colOff>
      <xdr:row>84</xdr:row>
      <xdr:rowOff>92963</xdr:rowOff>
    </xdr:to>
    <xdr:cxnSp macro="">
      <xdr:nvCxnSpPr>
        <xdr:cNvPr id="723" name="直線コネクタ 722">
          <a:extLst>
            <a:ext uri="{FF2B5EF4-FFF2-40B4-BE49-F238E27FC236}">
              <a16:creationId xmlns:a16="http://schemas.microsoft.com/office/drawing/2014/main" id="{1764F429-BE65-4FE7-8EAB-7C9FDFEFCF7F}"/>
            </a:ext>
          </a:extLst>
        </xdr:cNvPr>
        <xdr:cNvCxnSpPr/>
      </xdr:nvCxnSpPr>
      <xdr:spPr>
        <a:xfrm flipV="1">
          <a:off x="19545300" y="144810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161037</xdr:rowOff>
    </xdr:from>
    <xdr:to>
      <xdr:col>98</xdr:col>
      <xdr:colOff>38100</xdr:colOff>
      <xdr:row>85</xdr:row>
      <xdr:rowOff>91187</xdr:rowOff>
    </xdr:to>
    <xdr:sp macro="" textlink="">
      <xdr:nvSpPr>
        <xdr:cNvPr id="724" name="楕円 723">
          <a:extLst>
            <a:ext uri="{FF2B5EF4-FFF2-40B4-BE49-F238E27FC236}">
              <a16:creationId xmlns:a16="http://schemas.microsoft.com/office/drawing/2014/main" id="{B9E5B738-2745-417C-844C-99E3465C6B36}"/>
            </a:ext>
          </a:extLst>
        </xdr:cNvPr>
        <xdr:cNvSpPr/>
      </xdr:nvSpPr>
      <xdr:spPr>
        <a:xfrm>
          <a:off x="18605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92963</xdr:rowOff>
    </xdr:from>
    <xdr:to>
      <xdr:col>102</xdr:col>
      <xdr:colOff>114300</xdr:colOff>
      <xdr:row>85</xdr:row>
      <xdr:rowOff>40387</xdr:rowOff>
    </xdr:to>
    <xdr:cxnSp macro="">
      <xdr:nvCxnSpPr>
        <xdr:cNvPr id="725" name="直線コネクタ 724">
          <a:extLst>
            <a:ext uri="{FF2B5EF4-FFF2-40B4-BE49-F238E27FC236}">
              <a16:creationId xmlns:a16="http://schemas.microsoft.com/office/drawing/2014/main" id="{9815D708-BF54-4994-87E9-4AF508C4B820}"/>
            </a:ext>
          </a:extLst>
        </xdr:cNvPr>
        <xdr:cNvCxnSpPr/>
      </xdr:nvCxnSpPr>
      <xdr:spPr>
        <a:xfrm flipV="1">
          <a:off x="18656300" y="14494763"/>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726" name="n_1aveValue【消防施設】&#10;一人当たり面積">
          <a:extLst>
            <a:ext uri="{FF2B5EF4-FFF2-40B4-BE49-F238E27FC236}">
              <a16:creationId xmlns:a16="http://schemas.microsoft.com/office/drawing/2014/main" id="{1A277EC3-42DB-4937-A0EE-3D0C849F8998}"/>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27" name="n_2aveValue【消防施設】&#10;一人当たり面積">
          <a:extLst>
            <a:ext uri="{FF2B5EF4-FFF2-40B4-BE49-F238E27FC236}">
              <a16:creationId xmlns:a16="http://schemas.microsoft.com/office/drawing/2014/main" id="{2DA95A75-EDE2-4130-B178-A537EF6CC39F}"/>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28" name="n_3aveValue【消防施設】&#10;一人当たり面積">
          <a:extLst>
            <a:ext uri="{FF2B5EF4-FFF2-40B4-BE49-F238E27FC236}">
              <a16:creationId xmlns:a16="http://schemas.microsoft.com/office/drawing/2014/main" id="{F4320913-EB54-4281-8CC8-447DA106E4C9}"/>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729" name="n_4aveValue【消防施設】&#10;一人当たり面積">
          <a:extLst>
            <a:ext uri="{FF2B5EF4-FFF2-40B4-BE49-F238E27FC236}">
              <a16:creationId xmlns:a16="http://schemas.microsoft.com/office/drawing/2014/main" id="{DB09D934-FB38-4C27-9F2C-7614D86AD40C}"/>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146575</xdr:rowOff>
    </xdr:from>
    <xdr:ext cx="469744" cy="259045"/>
    <xdr:sp macro="" textlink="">
      <xdr:nvSpPr>
        <xdr:cNvPr id="730" name="n_1mainValue【消防施設】&#10;一人当たり面積">
          <a:extLst>
            <a:ext uri="{FF2B5EF4-FFF2-40B4-BE49-F238E27FC236}">
              <a16:creationId xmlns:a16="http://schemas.microsoft.com/office/drawing/2014/main" id="{C0D7A45A-AFF4-4FA7-BE07-5CE59364C785}"/>
            </a:ext>
          </a:extLst>
        </xdr:cNvPr>
        <xdr:cNvSpPr txBox="1"/>
      </xdr:nvSpPr>
      <xdr:spPr>
        <a:xfrm>
          <a:off x="210757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731" name="n_2mainValue【消防施設】&#10;一人当たり面積">
          <a:extLst>
            <a:ext uri="{FF2B5EF4-FFF2-40B4-BE49-F238E27FC236}">
              <a16:creationId xmlns:a16="http://schemas.microsoft.com/office/drawing/2014/main" id="{8A7C45D4-D848-4EBA-B90C-0B43F0023310}"/>
            </a:ext>
          </a:extLst>
        </xdr:cNvPr>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134890</xdr:rowOff>
    </xdr:from>
    <xdr:ext cx="469744" cy="259045"/>
    <xdr:sp macro="" textlink="">
      <xdr:nvSpPr>
        <xdr:cNvPr id="732" name="n_3mainValue【消防施設】&#10;一人当たり面積">
          <a:extLst>
            <a:ext uri="{FF2B5EF4-FFF2-40B4-BE49-F238E27FC236}">
              <a16:creationId xmlns:a16="http://schemas.microsoft.com/office/drawing/2014/main" id="{D0064CA8-BB92-4146-80CF-3793250C75A0}"/>
            </a:ext>
          </a:extLst>
        </xdr:cNvPr>
        <xdr:cNvSpPr txBox="1"/>
      </xdr:nvSpPr>
      <xdr:spPr>
        <a:xfrm>
          <a:off x="19310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82314</xdr:rowOff>
    </xdr:from>
    <xdr:ext cx="469744" cy="259045"/>
    <xdr:sp macro="" textlink="">
      <xdr:nvSpPr>
        <xdr:cNvPr id="733" name="n_4mainValue【消防施設】&#10;一人当たり面積">
          <a:extLst>
            <a:ext uri="{FF2B5EF4-FFF2-40B4-BE49-F238E27FC236}">
              <a16:creationId xmlns:a16="http://schemas.microsoft.com/office/drawing/2014/main" id="{1571ACFB-C385-486C-8A70-8FF1BE700C9A}"/>
            </a:ext>
          </a:extLst>
        </xdr:cNvPr>
        <xdr:cNvSpPr txBox="1"/>
      </xdr:nvSpPr>
      <xdr:spPr>
        <a:xfrm>
          <a:off x="18421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A6FF6265-CA69-4EEB-A366-867EBC13028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B41ADA74-1806-41A0-9802-1259EA2216A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6A65379A-85C0-4B1C-8958-0889E47C735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F5489ADF-1536-4270-9421-E9BDF0E939E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15F41D1A-4BE3-45D3-A823-56E1E578D75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973022AC-A60F-4989-869D-FE88CB72453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27A48B7C-B7E6-4BBC-9C81-E574BBA685C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53C97E7D-C29D-4BA5-A6B0-A07F03D7553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2BC47A21-EEC3-46B2-813B-65F0952AB30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BE24D27D-2969-4B08-92AD-13F30AAAF97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983F00B2-784E-4837-B090-A4446B76663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AA017E35-F081-4517-8B8D-A97D7C4E1CE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EC529F0C-11A2-411F-80EA-F42EB2E689E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638F6D42-E25A-404A-B04F-E8F8EF730FC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66BF82CB-4442-4B3F-B03C-EA3A6BE967A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B882859E-0CCF-4CC8-B6C8-461D6156B0C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C7AFC575-08C5-4AA2-9CAA-B6B8A634C5C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FEE756B8-C483-46DC-8E64-CA82148B781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37F812BF-C3C6-4C9F-A13F-979032FB55E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08757F43-99C9-455A-A08D-86749005114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893EECB4-0FAF-4F92-9438-6ABF09E5C6F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383C1810-D753-4029-8CC4-BC412657C5E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026AC66B-3484-4F03-9ED5-0A76659283E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14B0CC5B-F7B0-47D1-8A50-75CFF71A90B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5486B5D2-E9FC-4E4C-8454-00B722F6539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59" name="直線コネクタ 758">
          <a:extLst>
            <a:ext uri="{FF2B5EF4-FFF2-40B4-BE49-F238E27FC236}">
              <a16:creationId xmlns:a16="http://schemas.microsoft.com/office/drawing/2014/main" id="{C8DDF122-450C-4D87-98DD-782996C4E7D1}"/>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a:extLst>
            <a:ext uri="{FF2B5EF4-FFF2-40B4-BE49-F238E27FC236}">
              <a16:creationId xmlns:a16="http://schemas.microsoft.com/office/drawing/2014/main" id="{DF5A0096-DA67-4649-948F-D4BD9A87BF2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a:extLst>
            <a:ext uri="{FF2B5EF4-FFF2-40B4-BE49-F238E27FC236}">
              <a16:creationId xmlns:a16="http://schemas.microsoft.com/office/drawing/2014/main" id="{BA0CF400-B367-491F-AA95-10301AA8348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62" name="【庁舎】&#10;有形固定資産減価償却率最大値テキスト">
          <a:extLst>
            <a:ext uri="{FF2B5EF4-FFF2-40B4-BE49-F238E27FC236}">
              <a16:creationId xmlns:a16="http://schemas.microsoft.com/office/drawing/2014/main" id="{17534717-B388-4A67-90F4-9505D7AAB5E5}"/>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63" name="直線コネクタ 762">
          <a:extLst>
            <a:ext uri="{FF2B5EF4-FFF2-40B4-BE49-F238E27FC236}">
              <a16:creationId xmlns:a16="http://schemas.microsoft.com/office/drawing/2014/main" id="{76AE050E-459B-4595-9642-62858A7D5854}"/>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764" name="【庁舎】&#10;有形固定資産減価償却率平均値テキスト">
          <a:extLst>
            <a:ext uri="{FF2B5EF4-FFF2-40B4-BE49-F238E27FC236}">
              <a16:creationId xmlns:a16="http://schemas.microsoft.com/office/drawing/2014/main" id="{16CA3BA9-99FC-4E45-931C-D6DEBF660C42}"/>
            </a:ext>
          </a:extLst>
        </xdr:cNvPr>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65" name="フローチャート: 判断 764">
          <a:extLst>
            <a:ext uri="{FF2B5EF4-FFF2-40B4-BE49-F238E27FC236}">
              <a16:creationId xmlns:a16="http://schemas.microsoft.com/office/drawing/2014/main" id="{842172F3-EF9E-426D-AD87-8692FDE08896}"/>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66" name="フローチャート: 判断 765">
          <a:extLst>
            <a:ext uri="{FF2B5EF4-FFF2-40B4-BE49-F238E27FC236}">
              <a16:creationId xmlns:a16="http://schemas.microsoft.com/office/drawing/2014/main" id="{D0BE6382-01E1-4DB0-AAA0-C247008B028A}"/>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67" name="フローチャート: 判断 766">
          <a:extLst>
            <a:ext uri="{FF2B5EF4-FFF2-40B4-BE49-F238E27FC236}">
              <a16:creationId xmlns:a16="http://schemas.microsoft.com/office/drawing/2014/main" id="{3B2A6325-3780-4DEB-ABED-7222AFE73C5D}"/>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68" name="フローチャート: 判断 767">
          <a:extLst>
            <a:ext uri="{FF2B5EF4-FFF2-40B4-BE49-F238E27FC236}">
              <a16:creationId xmlns:a16="http://schemas.microsoft.com/office/drawing/2014/main" id="{DB240648-0AE2-448A-B74A-2445724E7D15}"/>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69" name="フローチャート: 判断 768">
          <a:extLst>
            <a:ext uri="{FF2B5EF4-FFF2-40B4-BE49-F238E27FC236}">
              <a16:creationId xmlns:a16="http://schemas.microsoft.com/office/drawing/2014/main" id="{C7CE8F15-19C4-4791-8E8A-5A00E8758EDB}"/>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20323781-011F-4A22-830B-9711AB0D186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939172C9-780B-4DEB-9A3E-CBADEBBA5E1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39203819-A1C0-41BB-8265-7C16721AA25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904F5086-3122-4ABA-BCBB-92E9C00DB03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3446504A-BACF-4D7E-ACC5-A5FE5149FF6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67855</xdr:rowOff>
    </xdr:from>
    <xdr:to>
      <xdr:col>85</xdr:col>
      <xdr:colOff>177800</xdr:colOff>
      <xdr:row>105</xdr:row>
      <xdr:rowOff>169455</xdr:rowOff>
    </xdr:to>
    <xdr:sp macro="" textlink="">
      <xdr:nvSpPr>
        <xdr:cNvPr id="775" name="楕円 774">
          <a:extLst>
            <a:ext uri="{FF2B5EF4-FFF2-40B4-BE49-F238E27FC236}">
              <a16:creationId xmlns:a16="http://schemas.microsoft.com/office/drawing/2014/main" id="{34E32EC8-0630-4BDF-8C30-5B1986B93C42}"/>
            </a:ext>
          </a:extLst>
        </xdr:cNvPr>
        <xdr:cNvSpPr/>
      </xdr:nvSpPr>
      <xdr:spPr>
        <a:xfrm>
          <a:off x="162687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46282</xdr:rowOff>
    </xdr:from>
    <xdr:ext cx="405111" cy="259045"/>
    <xdr:sp macro="" textlink="">
      <xdr:nvSpPr>
        <xdr:cNvPr id="776" name="【庁舎】&#10;有形固定資産減価償却率該当値テキスト">
          <a:extLst>
            <a:ext uri="{FF2B5EF4-FFF2-40B4-BE49-F238E27FC236}">
              <a16:creationId xmlns:a16="http://schemas.microsoft.com/office/drawing/2014/main" id="{BDF8D08B-164C-4447-9459-B925444C0A32}"/>
            </a:ext>
          </a:extLst>
        </xdr:cNvPr>
        <xdr:cNvSpPr txBox="1"/>
      </xdr:nvSpPr>
      <xdr:spPr>
        <a:xfrm>
          <a:off x="16357600"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23768</xdr:rowOff>
    </xdr:from>
    <xdr:to>
      <xdr:col>81</xdr:col>
      <xdr:colOff>101600</xdr:colOff>
      <xdr:row>105</xdr:row>
      <xdr:rowOff>125368</xdr:rowOff>
    </xdr:to>
    <xdr:sp macro="" textlink="">
      <xdr:nvSpPr>
        <xdr:cNvPr id="777" name="楕円 776">
          <a:extLst>
            <a:ext uri="{FF2B5EF4-FFF2-40B4-BE49-F238E27FC236}">
              <a16:creationId xmlns:a16="http://schemas.microsoft.com/office/drawing/2014/main" id="{65B44A43-C679-4712-95CA-BEEFE78FA9FD}"/>
            </a:ext>
          </a:extLst>
        </xdr:cNvPr>
        <xdr:cNvSpPr/>
      </xdr:nvSpPr>
      <xdr:spPr>
        <a:xfrm>
          <a:off x="15430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74568</xdr:rowOff>
    </xdr:from>
    <xdr:to>
      <xdr:col>85</xdr:col>
      <xdr:colOff>127000</xdr:colOff>
      <xdr:row>105</xdr:row>
      <xdr:rowOff>118655</xdr:rowOff>
    </xdr:to>
    <xdr:cxnSp macro="">
      <xdr:nvCxnSpPr>
        <xdr:cNvPr id="778" name="直線コネクタ 777">
          <a:extLst>
            <a:ext uri="{FF2B5EF4-FFF2-40B4-BE49-F238E27FC236}">
              <a16:creationId xmlns:a16="http://schemas.microsoft.com/office/drawing/2014/main" id="{94EA8253-5481-4D15-B45E-EACB1EC42A3F}"/>
            </a:ext>
          </a:extLst>
        </xdr:cNvPr>
        <xdr:cNvCxnSpPr/>
      </xdr:nvCxnSpPr>
      <xdr:spPr>
        <a:xfrm>
          <a:off x="15481300" y="18076818"/>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79" name="楕円 778">
          <a:extLst>
            <a:ext uri="{FF2B5EF4-FFF2-40B4-BE49-F238E27FC236}">
              <a16:creationId xmlns:a16="http://schemas.microsoft.com/office/drawing/2014/main" id="{CCB97F78-2E07-4B6B-BB3C-9ABAF3EA0ED7}"/>
            </a:ext>
          </a:extLst>
        </xdr:cNvPr>
        <xdr:cNvSpPr/>
      </xdr:nvSpPr>
      <xdr:spPr>
        <a:xfrm>
          <a:off x="14541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48442</xdr:rowOff>
    </xdr:from>
    <xdr:to>
      <xdr:col>81</xdr:col>
      <xdr:colOff>50800</xdr:colOff>
      <xdr:row>105</xdr:row>
      <xdr:rowOff>74568</xdr:rowOff>
    </xdr:to>
    <xdr:cxnSp macro="">
      <xdr:nvCxnSpPr>
        <xdr:cNvPr id="780" name="直線コネクタ 779">
          <a:extLst>
            <a:ext uri="{FF2B5EF4-FFF2-40B4-BE49-F238E27FC236}">
              <a16:creationId xmlns:a16="http://schemas.microsoft.com/office/drawing/2014/main" id="{EA6CFF89-ADD4-4EF2-969C-15EC49B8A647}"/>
            </a:ext>
          </a:extLst>
        </xdr:cNvPr>
        <xdr:cNvCxnSpPr/>
      </xdr:nvCxnSpPr>
      <xdr:spPr>
        <a:xfrm>
          <a:off x="14592300" y="180506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9071</xdr:rowOff>
    </xdr:from>
    <xdr:to>
      <xdr:col>72</xdr:col>
      <xdr:colOff>38100</xdr:colOff>
      <xdr:row>105</xdr:row>
      <xdr:rowOff>110671</xdr:rowOff>
    </xdr:to>
    <xdr:sp macro="" textlink="">
      <xdr:nvSpPr>
        <xdr:cNvPr id="781" name="楕円 780">
          <a:extLst>
            <a:ext uri="{FF2B5EF4-FFF2-40B4-BE49-F238E27FC236}">
              <a16:creationId xmlns:a16="http://schemas.microsoft.com/office/drawing/2014/main" id="{8828E92C-7063-412F-BAFC-58F80BA0F9F6}"/>
            </a:ext>
          </a:extLst>
        </xdr:cNvPr>
        <xdr:cNvSpPr/>
      </xdr:nvSpPr>
      <xdr:spPr>
        <a:xfrm>
          <a:off x="13652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48442</xdr:rowOff>
    </xdr:from>
    <xdr:to>
      <xdr:col>76</xdr:col>
      <xdr:colOff>114300</xdr:colOff>
      <xdr:row>105</xdr:row>
      <xdr:rowOff>59871</xdr:rowOff>
    </xdr:to>
    <xdr:cxnSp macro="">
      <xdr:nvCxnSpPr>
        <xdr:cNvPr id="782" name="直線コネクタ 781">
          <a:extLst>
            <a:ext uri="{FF2B5EF4-FFF2-40B4-BE49-F238E27FC236}">
              <a16:creationId xmlns:a16="http://schemas.microsoft.com/office/drawing/2014/main" id="{93A293FA-C147-40A1-A548-4B8153D01465}"/>
            </a:ext>
          </a:extLst>
        </xdr:cNvPr>
        <xdr:cNvCxnSpPr/>
      </xdr:nvCxnSpPr>
      <xdr:spPr>
        <a:xfrm flipV="1">
          <a:off x="13703300" y="1805069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134801</xdr:rowOff>
    </xdr:from>
    <xdr:to>
      <xdr:col>67</xdr:col>
      <xdr:colOff>101600</xdr:colOff>
      <xdr:row>105</xdr:row>
      <xdr:rowOff>64951</xdr:rowOff>
    </xdr:to>
    <xdr:sp macro="" textlink="">
      <xdr:nvSpPr>
        <xdr:cNvPr id="783" name="楕円 782">
          <a:extLst>
            <a:ext uri="{FF2B5EF4-FFF2-40B4-BE49-F238E27FC236}">
              <a16:creationId xmlns:a16="http://schemas.microsoft.com/office/drawing/2014/main" id="{ADFCD136-2920-4757-AB31-B9897EDC1678}"/>
            </a:ext>
          </a:extLst>
        </xdr:cNvPr>
        <xdr:cNvSpPr/>
      </xdr:nvSpPr>
      <xdr:spPr>
        <a:xfrm>
          <a:off x="12763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14151</xdr:rowOff>
    </xdr:from>
    <xdr:to>
      <xdr:col>71</xdr:col>
      <xdr:colOff>177800</xdr:colOff>
      <xdr:row>105</xdr:row>
      <xdr:rowOff>59871</xdr:rowOff>
    </xdr:to>
    <xdr:cxnSp macro="">
      <xdr:nvCxnSpPr>
        <xdr:cNvPr id="784" name="直線コネクタ 783">
          <a:extLst>
            <a:ext uri="{FF2B5EF4-FFF2-40B4-BE49-F238E27FC236}">
              <a16:creationId xmlns:a16="http://schemas.microsoft.com/office/drawing/2014/main" id="{8BCA1E93-A3AB-4584-B17A-0134B04243F2}"/>
            </a:ext>
          </a:extLst>
        </xdr:cNvPr>
        <xdr:cNvCxnSpPr/>
      </xdr:nvCxnSpPr>
      <xdr:spPr>
        <a:xfrm>
          <a:off x="12814300" y="1801640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785" name="n_1aveValue【庁舎】&#10;有形固定資産減価償却率">
          <a:extLst>
            <a:ext uri="{FF2B5EF4-FFF2-40B4-BE49-F238E27FC236}">
              <a16:creationId xmlns:a16="http://schemas.microsoft.com/office/drawing/2014/main" id="{42A2E6D5-D67A-4983-BCDA-3777716D2CEF}"/>
            </a:ext>
          </a:extLst>
        </xdr:cNvPr>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86" name="n_2aveValue【庁舎】&#10;有形固定資産減価償却率">
          <a:extLst>
            <a:ext uri="{FF2B5EF4-FFF2-40B4-BE49-F238E27FC236}">
              <a16:creationId xmlns:a16="http://schemas.microsoft.com/office/drawing/2014/main" id="{E7005278-D972-4CBF-8D5F-E8112FE872AF}"/>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787" name="n_3aveValue【庁舎】&#10;有形固定資産減価償却率">
          <a:extLst>
            <a:ext uri="{FF2B5EF4-FFF2-40B4-BE49-F238E27FC236}">
              <a16:creationId xmlns:a16="http://schemas.microsoft.com/office/drawing/2014/main" id="{F067D224-77BC-4EF4-A5A6-5087F595BC07}"/>
            </a:ext>
          </a:extLst>
        </xdr:cNvPr>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88" name="n_4aveValue【庁舎】&#10;有形固定資産減価償却率">
          <a:extLst>
            <a:ext uri="{FF2B5EF4-FFF2-40B4-BE49-F238E27FC236}">
              <a16:creationId xmlns:a16="http://schemas.microsoft.com/office/drawing/2014/main" id="{4BA14652-33C4-41AF-B646-4FB28F316A54}"/>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116495</xdr:rowOff>
    </xdr:from>
    <xdr:ext cx="405111" cy="259045"/>
    <xdr:sp macro="" textlink="">
      <xdr:nvSpPr>
        <xdr:cNvPr id="789" name="n_1mainValue【庁舎】&#10;有形固定資産減価償却率">
          <a:extLst>
            <a:ext uri="{FF2B5EF4-FFF2-40B4-BE49-F238E27FC236}">
              <a16:creationId xmlns:a16="http://schemas.microsoft.com/office/drawing/2014/main" id="{55B2EFC1-6CF3-4E0A-B17F-E4893D53FDB8}"/>
            </a:ext>
          </a:extLst>
        </xdr:cNvPr>
        <xdr:cNvSpPr txBox="1"/>
      </xdr:nvSpPr>
      <xdr:spPr>
        <a:xfrm>
          <a:off x="152660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790" name="n_2mainValue【庁舎】&#10;有形固定資産減価償却率">
          <a:extLst>
            <a:ext uri="{FF2B5EF4-FFF2-40B4-BE49-F238E27FC236}">
              <a16:creationId xmlns:a16="http://schemas.microsoft.com/office/drawing/2014/main" id="{6E1C60A8-67ED-4F90-B6A0-E4EBA7C882B8}"/>
            </a:ext>
          </a:extLst>
        </xdr:cNvPr>
        <xdr:cNvSpPr txBox="1"/>
      </xdr:nvSpPr>
      <xdr:spPr>
        <a:xfrm>
          <a:off x="14389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101798</xdr:rowOff>
    </xdr:from>
    <xdr:ext cx="405111" cy="259045"/>
    <xdr:sp macro="" textlink="">
      <xdr:nvSpPr>
        <xdr:cNvPr id="791" name="n_3mainValue【庁舎】&#10;有形固定資産減価償却率">
          <a:extLst>
            <a:ext uri="{FF2B5EF4-FFF2-40B4-BE49-F238E27FC236}">
              <a16:creationId xmlns:a16="http://schemas.microsoft.com/office/drawing/2014/main" id="{BF8136FC-312E-4145-8C29-CD84DEB89EEE}"/>
            </a:ext>
          </a:extLst>
        </xdr:cNvPr>
        <xdr:cNvSpPr txBox="1"/>
      </xdr:nvSpPr>
      <xdr:spPr>
        <a:xfrm>
          <a:off x="13500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56078</xdr:rowOff>
    </xdr:from>
    <xdr:ext cx="405111" cy="259045"/>
    <xdr:sp macro="" textlink="">
      <xdr:nvSpPr>
        <xdr:cNvPr id="792" name="n_4mainValue【庁舎】&#10;有形固定資産減価償却率">
          <a:extLst>
            <a:ext uri="{FF2B5EF4-FFF2-40B4-BE49-F238E27FC236}">
              <a16:creationId xmlns:a16="http://schemas.microsoft.com/office/drawing/2014/main" id="{111913BE-A9DD-4E74-B82C-8670B375B2B2}"/>
            </a:ext>
          </a:extLst>
        </xdr:cNvPr>
        <xdr:cNvSpPr txBox="1"/>
      </xdr:nvSpPr>
      <xdr:spPr>
        <a:xfrm>
          <a:off x="12611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D5D2EF30-6D37-46E5-BF26-A0A9856C844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3422AC31-9E6F-403C-BAB8-D1A24FA985D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234380CE-EE9D-401F-A6E5-69C7DA92E09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3EBA627B-7608-4853-974D-ED07DBBEC6D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7D478F4F-B36E-4330-8D30-EEA7ED1A7B1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88FC6F80-A59E-4A1D-BA27-D924EC4F159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DCE961F8-4F5C-4089-A265-03FBCB5B241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A884B93F-AB96-4AD1-8277-D0A2B262276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93BE5195-4F6F-44A4-8747-A0039E3E3A8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14B47E66-993E-4FF5-840F-33E5936D803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A1F4145B-CB56-46DB-B993-477AA5EF8C0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DBAD8555-602B-44A5-ADB4-3126579A8D1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D9FF7EB9-C119-44D6-8034-39D06A32689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493F99A6-142E-4214-95B7-E81DA13FAA3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10B26794-9EF0-4187-AE74-E36112F430C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0BE5D1E8-200B-4872-83AE-4D45099EEFB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C2C5A09E-6A93-4D09-856F-8B6E4B7D1D0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FC098D6C-747D-4FF6-BC16-D70E0EE6B9B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38E21D94-5E89-4E90-BC27-19832D70EEB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a:extLst>
            <a:ext uri="{FF2B5EF4-FFF2-40B4-BE49-F238E27FC236}">
              <a16:creationId xmlns:a16="http://schemas.microsoft.com/office/drawing/2014/main" id="{B1C9CD4A-93AF-41DA-B1E9-427BECA9CEA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91873D53-A579-4534-87B6-413527C96FE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C5484BFD-A12E-4C33-8E96-308FB8B0BB8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6059BE6D-A6E7-414B-B1BF-E70A2C09CBE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16" name="直線コネクタ 815">
          <a:extLst>
            <a:ext uri="{FF2B5EF4-FFF2-40B4-BE49-F238E27FC236}">
              <a16:creationId xmlns:a16="http://schemas.microsoft.com/office/drawing/2014/main" id="{BE0E0BC2-C84D-4CF7-8B8D-EE575B289EE6}"/>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17" name="【庁舎】&#10;一人当たり面積最小値テキスト">
          <a:extLst>
            <a:ext uri="{FF2B5EF4-FFF2-40B4-BE49-F238E27FC236}">
              <a16:creationId xmlns:a16="http://schemas.microsoft.com/office/drawing/2014/main" id="{57D6BEDA-47CC-439D-82A3-0D82D72728D3}"/>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18" name="直線コネクタ 817">
          <a:extLst>
            <a:ext uri="{FF2B5EF4-FFF2-40B4-BE49-F238E27FC236}">
              <a16:creationId xmlns:a16="http://schemas.microsoft.com/office/drawing/2014/main" id="{E5312842-E847-418F-B3B5-7836059E7D87}"/>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19" name="【庁舎】&#10;一人当たり面積最大値テキスト">
          <a:extLst>
            <a:ext uri="{FF2B5EF4-FFF2-40B4-BE49-F238E27FC236}">
              <a16:creationId xmlns:a16="http://schemas.microsoft.com/office/drawing/2014/main" id="{44C68365-769C-450C-9484-3B20D6799C8D}"/>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20" name="直線コネクタ 819">
          <a:extLst>
            <a:ext uri="{FF2B5EF4-FFF2-40B4-BE49-F238E27FC236}">
              <a16:creationId xmlns:a16="http://schemas.microsoft.com/office/drawing/2014/main" id="{6F741A8F-D4A2-442B-A1B5-1F7A4D4F9161}"/>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821" name="【庁舎】&#10;一人当たり面積平均値テキスト">
          <a:extLst>
            <a:ext uri="{FF2B5EF4-FFF2-40B4-BE49-F238E27FC236}">
              <a16:creationId xmlns:a16="http://schemas.microsoft.com/office/drawing/2014/main" id="{B62BDCB2-D3B4-45E7-BAFA-0035E9134148}"/>
            </a:ext>
          </a:extLst>
        </xdr:cNvPr>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22" name="フローチャート: 判断 821">
          <a:extLst>
            <a:ext uri="{FF2B5EF4-FFF2-40B4-BE49-F238E27FC236}">
              <a16:creationId xmlns:a16="http://schemas.microsoft.com/office/drawing/2014/main" id="{F12010FA-CC3B-470D-932B-45654E9B6170}"/>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23" name="フローチャート: 判断 822">
          <a:extLst>
            <a:ext uri="{FF2B5EF4-FFF2-40B4-BE49-F238E27FC236}">
              <a16:creationId xmlns:a16="http://schemas.microsoft.com/office/drawing/2014/main" id="{BD288117-7AD0-4EDF-B0B9-AC1B4A2843A1}"/>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24" name="フローチャート: 判断 823">
          <a:extLst>
            <a:ext uri="{FF2B5EF4-FFF2-40B4-BE49-F238E27FC236}">
              <a16:creationId xmlns:a16="http://schemas.microsoft.com/office/drawing/2014/main" id="{0017B9D2-914B-4EC7-BBD9-8DC155741338}"/>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25" name="フローチャート: 判断 824">
          <a:extLst>
            <a:ext uri="{FF2B5EF4-FFF2-40B4-BE49-F238E27FC236}">
              <a16:creationId xmlns:a16="http://schemas.microsoft.com/office/drawing/2014/main" id="{054BBD05-43A2-4758-B845-7E4D8E515D1D}"/>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26" name="フローチャート: 判断 825">
          <a:extLst>
            <a:ext uri="{FF2B5EF4-FFF2-40B4-BE49-F238E27FC236}">
              <a16:creationId xmlns:a16="http://schemas.microsoft.com/office/drawing/2014/main" id="{87FB3261-09B9-420A-B6A7-2AC885297A69}"/>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51BE6AE0-9BB3-4FB1-8829-5B1F08DECBE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505BAAFA-A7EC-483C-A22A-D01DCF0555A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B228FA62-2B14-4948-9925-CB2C3152568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893E2CBC-A47C-406C-AC3B-081EB24CE4A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9B3ACA62-34F0-4595-9082-8EA90BE8BE0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166370</xdr:rowOff>
    </xdr:from>
    <xdr:to>
      <xdr:col>116</xdr:col>
      <xdr:colOff>114300</xdr:colOff>
      <xdr:row>106</xdr:row>
      <xdr:rowOff>96520</xdr:rowOff>
    </xdr:to>
    <xdr:sp macro="" textlink="">
      <xdr:nvSpPr>
        <xdr:cNvPr id="832" name="楕円 831">
          <a:extLst>
            <a:ext uri="{FF2B5EF4-FFF2-40B4-BE49-F238E27FC236}">
              <a16:creationId xmlns:a16="http://schemas.microsoft.com/office/drawing/2014/main" id="{E1A2FF6A-D042-4280-9D1B-A95541764D33}"/>
            </a:ext>
          </a:extLst>
        </xdr:cNvPr>
        <xdr:cNvSpPr/>
      </xdr:nvSpPr>
      <xdr:spPr>
        <a:xfrm>
          <a:off x="22110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17797</xdr:rowOff>
    </xdr:from>
    <xdr:ext cx="469744" cy="259045"/>
    <xdr:sp macro="" textlink="">
      <xdr:nvSpPr>
        <xdr:cNvPr id="833" name="【庁舎】&#10;一人当たり面積該当値テキスト">
          <a:extLst>
            <a:ext uri="{FF2B5EF4-FFF2-40B4-BE49-F238E27FC236}">
              <a16:creationId xmlns:a16="http://schemas.microsoft.com/office/drawing/2014/main" id="{2B5CBD9B-9A8D-4AC0-BCC8-74C0052B23DC}"/>
            </a:ext>
          </a:extLst>
        </xdr:cNvPr>
        <xdr:cNvSpPr txBox="1"/>
      </xdr:nvSpPr>
      <xdr:spPr>
        <a:xfrm>
          <a:off x="22199600"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170180</xdr:rowOff>
    </xdr:from>
    <xdr:to>
      <xdr:col>112</xdr:col>
      <xdr:colOff>38100</xdr:colOff>
      <xdr:row>106</xdr:row>
      <xdr:rowOff>100330</xdr:rowOff>
    </xdr:to>
    <xdr:sp macro="" textlink="">
      <xdr:nvSpPr>
        <xdr:cNvPr id="834" name="楕円 833">
          <a:extLst>
            <a:ext uri="{FF2B5EF4-FFF2-40B4-BE49-F238E27FC236}">
              <a16:creationId xmlns:a16="http://schemas.microsoft.com/office/drawing/2014/main" id="{49A5C5F8-920B-4CEE-AF7B-21AD50ABFB30}"/>
            </a:ext>
          </a:extLst>
        </xdr:cNvPr>
        <xdr:cNvSpPr/>
      </xdr:nvSpPr>
      <xdr:spPr>
        <a:xfrm>
          <a:off x="21272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45720</xdr:rowOff>
    </xdr:from>
    <xdr:to>
      <xdr:col>116</xdr:col>
      <xdr:colOff>63500</xdr:colOff>
      <xdr:row>106</xdr:row>
      <xdr:rowOff>49530</xdr:rowOff>
    </xdr:to>
    <xdr:cxnSp macro="">
      <xdr:nvCxnSpPr>
        <xdr:cNvPr id="835" name="直線コネクタ 834">
          <a:extLst>
            <a:ext uri="{FF2B5EF4-FFF2-40B4-BE49-F238E27FC236}">
              <a16:creationId xmlns:a16="http://schemas.microsoft.com/office/drawing/2014/main" id="{E6457293-3C1E-4989-9460-3141EAD51968}"/>
            </a:ext>
          </a:extLst>
        </xdr:cNvPr>
        <xdr:cNvCxnSpPr/>
      </xdr:nvCxnSpPr>
      <xdr:spPr>
        <a:xfrm flipV="1">
          <a:off x="21323300" y="18219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4445</xdr:rowOff>
    </xdr:from>
    <xdr:to>
      <xdr:col>107</xdr:col>
      <xdr:colOff>101600</xdr:colOff>
      <xdr:row>106</xdr:row>
      <xdr:rowOff>106045</xdr:rowOff>
    </xdr:to>
    <xdr:sp macro="" textlink="">
      <xdr:nvSpPr>
        <xdr:cNvPr id="836" name="楕円 835">
          <a:extLst>
            <a:ext uri="{FF2B5EF4-FFF2-40B4-BE49-F238E27FC236}">
              <a16:creationId xmlns:a16="http://schemas.microsoft.com/office/drawing/2014/main" id="{2989FDB5-1A37-439C-AD4F-22B73A96FC11}"/>
            </a:ext>
          </a:extLst>
        </xdr:cNvPr>
        <xdr:cNvSpPr/>
      </xdr:nvSpPr>
      <xdr:spPr>
        <a:xfrm>
          <a:off x="20383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49530</xdr:rowOff>
    </xdr:from>
    <xdr:to>
      <xdr:col>111</xdr:col>
      <xdr:colOff>177800</xdr:colOff>
      <xdr:row>106</xdr:row>
      <xdr:rowOff>55245</xdr:rowOff>
    </xdr:to>
    <xdr:cxnSp macro="">
      <xdr:nvCxnSpPr>
        <xdr:cNvPr id="837" name="直線コネクタ 836">
          <a:extLst>
            <a:ext uri="{FF2B5EF4-FFF2-40B4-BE49-F238E27FC236}">
              <a16:creationId xmlns:a16="http://schemas.microsoft.com/office/drawing/2014/main" id="{6199B9B4-5214-4177-BC71-A776DC20B7A6}"/>
            </a:ext>
          </a:extLst>
        </xdr:cNvPr>
        <xdr:cNvCxnSpPr/>
      </xdr:nvCxnSpPr>
      <xdr:spPr>
        <a:xfrm flipV="1">
          <a:off x="20434300" y="18223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838" name="楕円 837">
          <a:extLst>
            <a:ext uri="{FF2B5EF4-FFF2-40B4-BE49-F238E27FC236}">
              <a16:creationId xmlns:a16="http://schemas.microsoft.com/office/drawing/2014/main" id="{6B7CCE1B-B097-4F40-94AD-78CF150417D6}"/>
            </a:ext>
          </a:extLst>
        </xdr:cNvPr>
        <xdr:cNvSpPr/>
      </xdr:nvSpPr>
      <xdr:spPr>
        <a:xfrm>
          <a:off x="19494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55245</xdr:rowOff>
    </xdr:from>
    <xdr:to>
      <xdr:col>107</xdr:col>
      <xdr:colOff>50800</xdr:colOff>
      <xdr:row>106</xdr:row>
      <xdr:rowOff>57150</xdr:rowOff>
    </xdr:to>
    <xdr:cxnSp macro="">
      <xdr:nvCxnSpPr>
        <xdr:cNvPr id="839" name="直線コネクタ 838">
          <a:extLst>
            <a:ext uri="{FF2B5EF4-FFF2-40B4-BE49-F238E27FC236}">
              <a16:creationId xmlns:a16="http://schemas.microsoft.com/office/drawing/2014/main" id="{A64CA3E8-ACDC-4F5B-9216-58B159BF5EA0}"/>
            </a:ext>
          </a:extLst>
        </xdr:cNvPr>
        <xdr:cNvCxnSpPr/>
      </xdr:nvCxnSpPr>
      <xdr:spPr>
        <a:xfrm flipV="1">
          <a:off x="19545300" y="182289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840" name="楕円 839">
          <a:extLst>
            <a:ext uri="{FF2B5EF4-FFF2-40B4-BE49-F238E27FC236}">
              <a16:creationId xmlns:a16="http://schemas.microsoft.com/office/drawing/2014/main" id="{83A7842C-58B4-4EB6-96D2-B86E635E5D29}"/>
            </a:ext>
          </a:extLst>
        </xdr:cNvPr>
        <xdr:cNvSpPr/>
      </xdr:nvSpPr>
      <xdr:spPr>
        <a:xfrm>
          <a:off x="18605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140970</xdr:rowOff>
    </xdr:from>
    <xdr:to>
      <xdr:col>102</xdr:col>
      <xdr:colOff>114300</xdr:colOff>
      <xdr:row>106</xdr:row>
      <xdr:rowOff>57150</xdr:rowOff>
    </xdr:to>
    <xdr:cxnSp macro="">
      <xdr:nvCxnSpPr>
        <xdr:cNvPr id="841" name="直線コネクタ 840">
          <a:extLst>
            <a:ext uri="{FF2B5EF4-FFF2-40B4-BE49-F238E27FC236}">
              <a16:creationId xmlns:a16="http://schemas.microsoft.com/office/drawing/2014/main" id="{8C3F177C-FBF7-43BF-AA2A-D5738167C6B9}"/>
            </a:ext>
          </a:extLst>
        </xdr:cNvPr>
        <xdr:cNvCxnSpPr/>
      </xdr:nvCxnSpPr>
      <xdr:spPr>
        <a:xfrm>
          <a:off x="18656300" y="181432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842" name="n_1aveValue【庁舎】&#10;一人当たり面積">
          <a:extLst>
            <a:ext uri="{FF2B5EF4-FFF2-40B4-BE49-F238E27FC236}">
              <a16:creationId xmlns:a16="http://schemas.microsoft.com/office/drawing/2014/main" id="{4AF2BD6B-2B23-43E2-B587-9D8083BF98B5}"/>
            </a:ext>
          </a:extLst>
        </xdr:cNvPr>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843" name="n_2aveValue【庁舎】&#10;一人当たり面積">
          <a:extLst>
            <a:ext uri="{FF2B5EF4-FFF2-40B4-BE49-F238E27FC236}">
              <a16:creationId xmlns:a16="http://schemas.microsoft.com/office/drawing/2014/main" id="{CA6FB468-E615-4347-BD3B-E8C91BE3B03C}"/>
            </a:ext>
          </a:extLst>
        </xdr:cNvPr>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844" name="n_3aveValue【庁舎】&#10;一人当たり面積">
          <a:extLst>
            <a:ext uri="{FF2B5EF4-FFF2-40B4-BE49-F238E27FC236}">
              <a16:creationId xmlns:a16="http://schemas.microsoft.com/office/drawing/2014/main" id="{96B2E2C7-1808-41E2-AE80-5904075DD592}"/>
            </a:ext>
          </a:extLst>
        </xdr:cNvPr>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845" name="n_4aveValue【庁舎】&#10;一人当たり面積">
          <a:extLst>
            <a:ext uri="{FF2B5EF4-FFF2-40B4-BE49-F238E27FC236}">
              <a16:creationId xmlns:a16="http://schemas.microsoft.com/office/drawing/2014/main" id="{B76C1668-DC2D-489F-913D-BC8D5AE54135}"/>
            </a:ext>
          </a:extLst>
        </xdr:cNvPr>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116857</xdr:rowOff>
    </xdr:from>
    <xdr:ext cx="469744" cy="259045"/>
    <xdr:sp macro="" textlink="">
      <xdr:nvSpPr>
        <xdr:cNvPr id="846" name="n_1mainValue【庁舎】&#10;一人当たり面積">
          <a:extLst>
            <a:ext uri="{FF2B5EF4-FFF2-40B4-BE49-F238E27FC236}">
              <a16:creationId xmlns:a16="http://schemas.microsoft.com/office/drawing/2014/main" id="{50EDFE93-546E-4025-B0E7-58E66CF67496}"/>
            </a:ext>
          </a:extLst>
        </xdr:cNvPr>
        <xdr:cNvSpPr txBox="1"/>
      </xdr:nvSpPr>
      <xdr:spPr>
        <a:xfrm>
          <a:off x="210757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122572</xdr:rowOff>
    </xdr:from>
    <xdr:ext cx="469744" cy="259045"/>
    <xdr:sp macro="" textlink="">
      <xdr:nvSpPr>
        <xdr:cNvPr id="847" name="n_2mainValue【庁舎】&#10;一人当たり面積">
          <a:extLst>
            <a:ext uri="{FF2B5EF4-FFF2-40B4-BE49-F238E27FC236}">
              <a16:creationId xmlns:a16="http://schemas.microsoft.com/office/drawing/2014/main" id="{25059C40-25A1-4ABE-9EB5-3BFDDEA71C7F}"/>
            </a:ext>
          </a:extLst>
        </xdr:cNvPr>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848" name="n_3mainValue【庁舎】&#10;一人当たり面積">
          <a:extLst>
            <a:ext uri="{FF2B5EF4-FFF2-40B4-BE49-F238E27FC236}">
              <a16:creationId xmlns:a16="http://schemas.microsoft.com/office/drawing/2014/main" id="{08320BF0-46CD-4243-92C6-4874691A80B7}"/>
            </a:ext>
          </a:extLst>
        </xdr:cNvPr>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36847</xdr:rowOff>
    </xdr:from>
    <xdr:ext cx="469744" cy="259045"/>
    <xdr:sp macro="" textlink="">
      <xdr:nvSpPr>
        <xdr:cNvPr id="849" name="n_4mainValue【庁舎】&#10;一人当たり面積">
          <a:extLst>
            <a:ext uri="{FF2B5EF4-FFF2-40B4-BE49-F238E27FC236}">
              <a16:creationId xmlns:a16="http://schemas.microsoft.com/office/drawing/2014/main" id="{B576239B-11AE-4849-AA71-F264A745A2D4}"/>
            </a:ext>
          </a:extLst>
        </xdr:cNvPr>
        <xdr:cNvSpPr txBox="1"/>
      </xdr:nvSpPr>
      <xdr:spPr>
        <a:xfrm>
          <a:off x="18421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54EBD63E-3CCE-42D7-84E5-62F0393629F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2F2AA8F3-C317-440D-9A27-4B6EB79DEBA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D6083077-2259-4F1C-8A87-03E99F8D55B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改修よりも減価償却が進んでいる傾向にあり、有形固定減価償却率が全体的に上昇している。この状況を改善するためには、個別施設計画に基づいて、施設の状況を把握した上で優先順位をつけ、施設の統廃合、長寿命化を進める必要がある。</a:t>
          </a:r>
        </a:p>
        <a:p>
          <a:r>
            <a:rPr kumimoji="1" lang="ja-JP" altLang="en-US" sz="1300">
              <a:latin typeface="ＭＳ Ｐゴシック" panose="020B0600070205080204" pitchFamily="50" charset="-128"/>
              <a:ea typeface="ＭＳ Ｐゴシック" panose="020B0600070205080204" pitchFamily="50" charset="-128"/>
            </a:rPr>
            <a:t>庁舎の有形固定資産減価償却率については、耐震化を行った影響もあり一時減少したが、全体の老朽化が進んでおり、前年度と比較すると２．７ポイントの増加となった。体育館・プールについても同様に、一時耐震補強工事及び改修工事を行ったことにより有形固定資産減価償却率が減少したが、減価償却が進み結果として、２．３ポイントの増加となった。平成に建設された保健センターや市民会館は、類似団体と比較すると減価償却が進んでいるが、災害時の避難所となっており、重要な施設であるため、計画的に長寿命化を推進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22,277
22,119
6.14
7,731,205
7,475,167
204,931
4,981,823
11,592,624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年度と比較すると、財政力指数は</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ポイント増加しているが、平成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横ばいで推移している。類似団体平均と比較すると、事業所が少ないなどの影響により、法人税の収入が低い水準にあることが要因として挙げられる。また町税及び各種使用料の滞納額が大きくなっていることから、徴収強化に努め自主財源を確保しなければならな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162278</xdr:rowOff>
    </xdr:from>
    <xdr:to>
      <xdr:col>23</xdr:col>
      <xdr:colOff>133350</xdr:colOff>
      <xdr:row>43</xdr:row>
      <xdr:rowOff>162278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3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162278</xdr:rowOff>
    </xdr:from>
    <xdr:to>
      <xdr:col>19</xdr:col>
      <xdr:colOff>133350</xdr:colOff>
      <xdr:row>43</xdr:row>
      <xdr:rowOff>162278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162278</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31045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480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83555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111478</xdr:rowOff>
    </xdr:from>
    <xdr:to>
      <xdr:col>19</xdr:col>
      <xdr:colOff>184150</xdr:colOff>
      <xdr:row>44</xdr:row>
      <xdr:rowOff>41628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26405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111478</xdr:rowOff>
    </xdr:from>
    <xdr:to>
      <xdr:col>15</xdr:col>
      <xdr:colOff>133350</xdr:colOff>
      <xdr:row>44</xdr:row>
      <xdr:rowOff>41628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26405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前年度と比較して</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の悪化となり、類似団体平均と比較すると依然として厳しい水準となった。高齢者の増加により介護保険及び後期高齢者医療特別会計繰出金が増加していることが悪化の要因として挙げられる。今後、会計年度任用職員制度の導入による人件費の増加、山辺・県北西部広域環境衛生組合の建設費に係る起債など、経常収支比率が悪化する要因が多く見込まれるため、近年低金利であることを考慮し、積極的な繰上償還や借入方式の見直しなど公債費に係る利子を抑制することで改善に努めていく。また、施設の機能集約化、統廃合に取り組み、維持管理コストなどの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103188</xdr:rowOff>
    </xdr:from>
    <xdr:to>
      <xdr:col>23</xdr:col>
      <xdr:colOff>133350</xdr:colOff>
      <xdr:row>66</xdr:row>
      <xdr:rowOff>40322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247438"/>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103188</xdr:rowOff>
    </xdr:from>
    <xdr:to>
      <xdr:col>19</xdr:col>
      <xdr:colOff>133350</xdr:colOff>
      <xdr:row>66</xdr:row>
      <xdr:rowOff>4128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24743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4128</xdr:rowOff>
    </xdr:from>
    <xdr:to>
      <xdr:col>15</xdr:col>
      <xdr:colOff>82550</xdr:colOff>
      <xdr:row>66</xdr:row>
      <xdr:rowOff>4128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31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66</xdr:row>
      <xdr:rowOff>4128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88040"/>
          <a:ext cx="889000" cy="3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160972</xdr:rowOff>
    </xdr:from>
    <xdr:to>
      <xdr:col>23</xdr:col>
      <xdr:colOff>184150</xdr:colOff>
      <xdr:row>66</xdr:row>
      <xdr:rowOff>91122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3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56849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20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52388</xdr:rowOff>
    </xdr:from>
    <xdr:to>
      <xdr:col>19</xdr:col>
      <xdr:colOff>184150</xdr:colOff>
      <xdr:row>65</xdr:row>
      <xdr:rowOff>153988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138765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8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124778</xdr:rowOff>
    </xdr:from>
    <xdr:to>
      <xdr:col>15</xdr:col>
      <xdr:colOff>133350</xdr:colOff>
      <xdr:row>66</xdr:row>
      <xdr:rowOff>54928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39705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124778</xdr:rowOff>
    </xdr:from>
    <xdr:to>
      <xdr:col>11</xdr:col>
      <xdr:colOff>82550</xdr:colOff>
      <xdr:row>66</xdr:row>
      <xdr:rowOff>54928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39705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前年度と比較すると、住民１人当たりの人件費・物件費等決算額は</a:t>
          </a:r>
          <a:r>
            <a:rPr kumimoji="1" lang="en-US" altLang="ja-JP" sz="1300">
              <a:latin typeface="ＭＳ Ｐゴシック" panose="020B0600070205080204" pitchFamily="50" charset="-128"/>
              <a:ea typeface="ＭＳ Ｐゴシック" panose="020B0600070205080204" pitchFamily="50" charset="-128"/>
            </a:rPr>
            <a:t>1,262</a:t>
          </a:r>
          <a:r>
            <a:rPr kumimoji="1" lang="ja-JP" altLang="en-US" sz="1300">
              <a:latin typeface="ＭＳ Ｐゴシック" panose="020B0600070205080204" pitchFamily="50" charset="-128"/>
              <a:ea typeface="ＭＳ Ｐゴシック" panose="020B0600070205080204" pitchFamily="50" charset="-128"/>
            </a:rPr>
            <a:t>円の増加となっているが、今後、会計年度任用職員制度の導入に伴い、増加することが見込まれる。また、現在は直営でごみの収集、積替え作業を行い、委託によりごみ処理を実施しているが、今後はごみ処理を広域で行うことにより経常経費の削減を図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49780</xdr:rowOff>
    </xdr:from>
    <xdr:to>
      <xdr:col>23</xdr:col>
      <xdr:colOff>133350</xdr:colOff>
      <xdr:row>83</xdr:row>
      <xdr:rowOff>59931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80130"/>
          <a:ext cx="838200" cy="1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49780</xdr:rowOff>
    </xdr:from>
    <xdr:to>
      <xdr:col>19</xdr:col>
      <xdr:colOff>133350</xdr:colOff>
      <xdr:row>83</xdr:row>
      <xdr:rowOff>62134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280130"/>
          <a:ext cx="8890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11229</xdr:rowOff>
    </xdr:from>
    <xdr:to>
      <xdr:col>15</xdr:col>
      <xdr:colOff>82550</xdr:colOff>
      <xdr:row>83</xdr:row>
      <xdr:rowOff>62134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41579"/>
          <a:ext cx="889000" cy="5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150577</xdr:rowOff>
    </xdr:from>
    <xdr:to>
      <xdr:col>11</xdr:col>
      <xdr:colOff>31750</xdr:colOff>
      <xdr:row>83</xdr:row>
      <xdr:rowOff>11229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09477"/>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9131</xdr:rowOff>
    </xdr:from>
    <xdr:to>
      <xdr:col>23</xdr:col>
      <xdr:colOff>184150</xdr:colOff>
      <xdr:row>83</xdr:row>
      <xdr:rowOff>110731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25658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8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170430</xdr:rowOff>
    </xdr:from>
    <xdr:to>
      <xdr:col>19</xdr:col>
      <xdr:colOff>184150</xdr:colOff>
      <xdr:row>83</xdr:row>
      <xdr:rowOff>100580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2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110757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98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11334</xdr:rowOff>
    </xdr:from>
    <xdr:to>
      <xdr:col>15</xdr:col>
      <xdr:colOff>133350</xdr:colOff>
      <xdr:row>83</xdr:row>
      <xdr:rowOff>112934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4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123111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131879</xdr:rowOff>
    </xdr:from>
    <xdr:to>
      <xdr:col>11</xdr:col>
      <xdr:colOff>82550</xdr:colOff>
      <xdr:row>83</xdr:row>
      <xdr:rowOff>62029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9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72206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95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99777</xdr:rowOff>
    </xdr:from>
    <xdr:to>
      <xdr:col>7</xdr:col>
      <xdr:colOff>31750</xdr:colOff>
      <xdr:row>83</xdr:row>
      <xdr:rowOff>29927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5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40104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2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ラスパイレス指数については、職員の年齢構成の変化により近年上昇傾向であるが、類似団体と比較すると依然として下回る水準となった。今後も計画的に定員管理を行い、給与適正化に努める。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103716</xdr:rowOff>
    </xdr:from>
    <xdr:to>
      <xdr:col>81</xdr:col>
      <xdr:colOff>44450</xdr:colOff>
      <xdr:row>89</xdr:row>
      <xdr:rowOff>96661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162616"/>
          <a:ext cx="0" cy="11930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18643</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9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103716</xdr:rowOff>
    </xdr:from>
    <xdr:to>
      <xdr:col>81</xdr:col>
      <xdr:colOff>133350</xdr:colOff>
      <xdr:row>82</xdr:row>
      <xdr:rowOff>103716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16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36689</xdr:rowOff>
    </xdr:from>
    <xdr:to>
      <xdr:col>81</xdr:col>
      <xdr:colOff>44450</xdr:colOff>
      <xdr:row>82</xdr:row>
      <xdr:rowOff>143934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095589"/>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141111</xdr:rowOff>
    </xdr:from>
    <xdr:to>
      <xdr:col>77</xdr:col>
      <xdr:colOff>44450</xdr:colOff>
      <xdr:row>82</xdr:row>
      <xdr:rowOff>36689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0285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98072</xdr:rowOff>
    </xdr:from>
    <xdr:to>
      <xdr:col>72</xdr:col>
      <xdr:colOff>203200</xdr:colOff>
      <xdr:row>81</xdr:row>
      <xdr:rowOff>141111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3814072"/>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71261</xdr:rowOff>
    </xdr:from>
    <xdr:to>
      <xdr:col>68</xdr:col>
      <xdr:colOff>152400</xdr:colOff>
      <xdr:row>80</xdr:row>
      <xdr:rowOff>98072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37872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155222</xdr:rowOff>
    </xdr:from>
    <xdr:to>
      <xdr:col>68</xdr:col>
      <xdr:colOff>203200</xdr:colOff>
      <xdr:row>86</xdr:row>
      <xdr:rowOff>85372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93134</xdr:rowOff>
    </xdr:from>
    <xdr:to>
      <xdr:col>81</xdr:col>
      <xdr:colOff>95250</xdr:colOff>
      <xdr:row>83</xdr:row>
      <xdr:rowOff>23284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14411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07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157339</xdr:rowOff>
    </xdr:from>
    <xdr:to>
      <xdr:col>77</xdr:col>
      <xdr:colOff>95250</xdr:colOff>
      <xdr:row>82</xdr:row>
      <xdr:rowOff>87489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97666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81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90311</xdr:rowOff>
    </xdr:from>
    <xdr:to>
      <xdr:col>73</xdr:col>
      <xdr:colOff>44450</xdr:colOff>
      <xdr:row>82</xdr:row>
      <xdr:rowOff>20461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30638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47272</xdr:rowOff>
    </xdr:from>
    <xdr:to>
      <xdr:col>68</xdr:col>
      <xdr:colOff>203200</xdr:colOff>
      <xdr:row>80</xdr:row>
      <xdr:rowOff>148872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159049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20461</xdr:rowOff>
    </xdr:from>
    <xdr:to>
      <xdr:col>64</xdr:col>
      <xdr:colOff>152400</xdr:colOff>
      <xdr:row>80</xdr:row>
      <xdr:rowOff>122061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132238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50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類似団体平均と比較すると上回る水準となった。これはごみ収集および積替え、保育所、ペガサスホール、町立（幼、小、中）全６校園の各給食施設（自校方式）を直営で実施していることが主な要因として挙げられる。今後は民間委託や広域行政化を推進し、技能現業職については、退職不補充とする。また一般行政職については、退職者数と採用者数の均衡を図り、計画的に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9978</xdr:rowOff>
    </xdr:from>
    <xdr:to>
      <xdr:col>81</xdr:col>
      <xdr:colOff>44450</xdr:colOff>
      <xdr:row>62</xdr:row>
      <xdr:rowOff>137523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39878"/>
          <a:ext cx="8382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150404</xdr:rowOff>
    </xdr:from>
    <xdr:to>
      <xdr:col>77</xdr:col>
      <xdr:colOff>44450</xdr:colOff>
      <xdr:row>62</xdr:row>
      <xdr:rowOff>9978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088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141787</xdr:rowOff>
    </xdr:from>
    <xdr:to>
      <xdr:col>72</xdr:col>
      <xdr:colOff>203200</xdr:colOff>
      <xdr:row>61</xdr:row>
      <xdr:rowOff>150404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00237"/>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115933</xdr:rowOff>
    </xdr:from>
    <xdr:to>
      <xdr:col>68</xdr:col>
      <xdr:colOff>152400</xdr:colOff>
      <xdr:row>61</xdr:row>
      <xdr:rowOff>141787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74383"/>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58800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8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130628</xdr:rowOff>
    </xdr:from>
    <xdr:to>
      <xdr:col>77</xdr:col>
      <xdr:colOff>95250</xdr:colOff>
      <xdr:row>62</xdr:row>
      <xdr:rowOff>60778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99604</xdr:rowOff>
    </xdr:from>
    <xdr:to>
      <xdr:col>73</xdr:col>
      <xdr:colOff>44450</xdr:colOff>
      <xdr:row>62</xdr:row>
      <xdr:rowOff>29754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14531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90987</xdr:rowOff>
    </xdr:from>
    <xdr:to>
      <xdr:col>68</xdr:col>
      <xdr:colOff>203200</xdr:colOff>
      <xdr:row>62</xdr:row>
      <xdr:rowOff>21137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5914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3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65133</xdr:rowOff>
    </xdr:from>
    <xdr:to>
      <xdr:col>64</xdr:col>
      <xdr:colOff>152400</xdr:colOff>
      <xdr:row>61</xdr:row>
      <xdr:rowOff>166733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151510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今年度は一部事務組合が起こした起債に係る公債費が減少しているが、可燃ごみ中継施設建設事業の起債が償還開始したことにより、元利償還金が増加しているため、単年度の実質公債費比率は増加している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か年平均では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の減少となった。類似団体平均と比較すると依然として厳しい水準となっている。第三セクター等改革推進債の影響により、平成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は増加のピークを迎えたものの、積極的な繰上償還や交付税算入のある地方債の活用によって、近年は減少傾向にある。今後は多額の起債が見込まれていることも考慮し、よりスピード感をもって繰上償還などの減債対策を図らなければならない。</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157056</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7008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165100</xdr:rowOff>
    </xdr:from>
    <xdr:to>
      <xdr:col>77</xdr:col>
      <xdr:colOff>44450</xdr:colOff>
      <xdr:row>45</xdr:row>
      <xdr:rowOff>25823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7089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25823</xdr:rowOff>
    </xdr:from>
    <xdr:to>
      <xdr:col>72</xdr:col>
      <xdr:colOff>203200</xdr:colOff>
      <xdr:row>45</xdr:row>
      <xdr:rowOff>49954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7410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116840</xdr:rowOff>
    </xdr:from>
    <xdr:to>
      <xdr:col>68</xdr:col>
      <xdr:colOff>152400</xdr:colOff>
      <xdr:row>45</xdr:row>
      <xdr:rowOff>49954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66064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106256</xdr:rowOff>
    </xdr:from>
    <xdr:to>
      <xdr:col>81</xdr:col>
      <xdr:colOff>95250</xdr:colOff>
      <xdr:row>45</xdr:row>
      <xdr:rowOff>36406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2133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54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114300</xdr:rowOff>
    </xdr:from>
    <xdr:to>
      <xdr:col>77</xdr:col>
      <xdr:colOff>95250</xdr:colOff>
      <xdr:row>45</xdr:row>
      <xdr:rowOff>44450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29227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146473</xdr:rowOff>
    </xdr:from>
    <xdr:to>
      <xdr:col>73</xdr:col>
      <xdr:colOff>44450</xdr:colOff>
      <xdr:row>45</xdr:row>
      <xdr:rowOff>76623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61400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170604</xdr:rowOff>
    </xdr:from>
    <xdr:to>
      <xdr:col>68</xdr:col>
      <xdr:colOff>203200</xdr:colOff>
      <xdr:row>45</xdr:row>
      <xdr:rowOff>100754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7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85531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80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の改善となり、近年は改善傾向となっている。しかし類似団体平均と比較すると依然として厳しい水準となっており、今後は山辺・県北西部広域環境衛生組合の建設費や不燃ごみ等中継施設建設費に係る多額の起債を予定していることから、将来負担比率の悪化が見込まれるが、交付税算入のない起債の発行を抑えるなど、地方債残高が増加しないような財政運営に努め、将来負担額の抑制を図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68123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388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40200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1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68123</xdr:rowOff>
    </xdr:from>
    <xdr:to>
      <xdr:col>81</xdr:col>
      <xdr:colOff>133350</xdr:colOff>
      <xdr:row>22</xdr:row>
      <xdr:rowOff>68123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8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134975</xdr:rowOff>
    </xdr:from>
    <xdr:to>
      <xdr:col>81</xdr:col>
      <xdr:colOff>44450</xdr:colOff>
      <xdr:row>21</xdr:row>
      <xdr:rowOff>36881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3563975"/>
          <a:ext cx="838200" cy="7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41013</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41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24486</xdr:rowOff>
    </xdr:from>
    <xdr:to>
      <xdr:col>81</xdr:col>
      <xdr:colOff>95250</xdr:colOff>
      <xdr:row>15</xdr:row>
      <xdr:rowOff>126086</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36881</xdr:rowOff>
    </xdr:from>
    <xdr:to>
      <xdr:col>77</xdr:col>
      <xdr:colOff>44450</xdr:colOff>
      <xdr:row>22</xdr:row>
      <xdr:rowOff>12141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3637331"/>
          <a:ext cx="889000" cy="1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5182</xdr:rowOff>
    </xdr:from>
    <xdr:to>
      <xdr:col>77</xdr:col>
      <xdr:colOff>95250</xdr:colOff>
      <xdr:row>15</xdr:row>
      <xdr:rowOff>106782</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57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116959</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45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12141</xdr:rowOff>
    </xdr:from>
    <xdr:to>
      <xdr:col>72</xdr:col>
      <xdr:colOff>203200</xdr:colOff>
      <xdr:row>22</xdr:row>
      <xdr:rowOff>19863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3784041"/>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19863</xdr:rowOff>
    </xdr:from>
    <xdr:to>
      <xdr:col>68</xdr:col>
      <xdr:colOff>152400</xdr:colOff>
      <xdr:row>22</xdr:row>
      <xdr:rowOff>165608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791763"/>
          <a:ext cx="889000" cy="1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31242</xdr:rowOff>
    </xdr:from>
    <xdr:to>
      <xdr:col>68</xdr:col>
      <xdr:colOff>203200</xdr:colOff>
      <xdr:row>15</xdr:row>
      <xdr:rowOff>132842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143019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84175</xdr:rowOff>
    </xdr:from>
    <xdr:to>
      <xdr:col>81</xdr:col>
      <xdr:colOff>95250</xdr:colOff>
      <xdr:row>21</xdr:row>
      <xdr:rowOff>14325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5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56252</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48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157531</xdr:rowOff>
    </xdr:from>
    <xdr:to>
      <xdr:col>77</xdr:col>
      <xdr:colOff>95250</xdr:colOff>
      <xdr:row>21</xdr:row>
      <xdr:rowOff>87681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58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72458</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672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132791</xdr:rowOff>
    </xdr:from>
    <xdr:to>
      <xdr:col>73</xdr:col>
      <xdr:colOff>44450</xdr:colOff>
      <xdr:row>22</xdr:row>
      <xdr:rowOff>62941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73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47718</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81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140513</xdr:rowOff>
    </xdr:from>
    <xdr:to>
      <xdr:col>68</xdr:col>
      <xdr:colOff>203200</xdr:colOff>
      <xdr:row>22</xdr:row>
      <xdr:rowOff>70663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7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55440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8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114808</xdr:rowOff>
    </xdr:from>
    <xdr:to>
      <xdr:col>64</xdr:col>
      <xdr:colOff>152400</xdr:colOff>
      <xdr:row>23</xdr:row>
      <xdr:rowOff>44958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8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29735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97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22,277
22,119
6.14
7,731,205
7,475,167
204,931
4,981,823
11,592,624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人件費の経常収支比率は</a:t>
          </a:r>
          <a:r>
            <a:rPr kumimoji="1" lang="en-US" altLang="ja-JP" sz="1200">
              <a:latin typeface="ＭＳ Ｐゴシック" panose="020B0600070205080204" pitchFamily="50" charset="-128"/>
              <a:ea typeface="ＭＳ Ｐゴシック" panose="020B0600070205080204" pitchFamily="50" charset="-128"/>
            </a:rPr>
            <a:t>28.0%</a:t>
          </a:r>
          <a:r>
            <a:rPr kumimoji="1" lang="ja-JP" altLang="en-US" sz="1200">
              <a:latin typeface="ＭＳ Ｐゴシック" panose="020B0600070205080204" pitchFamily="50" charset="-128"/>
              <a:ea typeface="ＭＳ Ｐゴシック" panose="020B0600070205080204" pitchFamily="50" charset="-128"/>
            </a:rPr>
            <a:t>となり、前年度と比較すると</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の減少となったが、類似団体平均と比較すると依然として高い比率となっている。これはごみ収集および詰替え業務、保育所、学校園給食などを直営で行っており、行政サービスの提供の仕方に差異があることが要因として挙げられる。今後は民間委託や広域行政化を推進し、技能現業職については退職不補充とするが、会計年度任用職員制度の導入により比率の増加が見込ま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506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40132</xdr:rowOff>
    </xdr:from>
    <xdr:to>
      <xdr:col>19</xdr:col>
      <xdr:colOff>187325</xdr:colOff>
      <xdr:row>38</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55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53848</xdr:rowOff>
    </xdr:from>
    <xdr:to>
      <xdr:col>15</xdr:col>
      <xdr:colOff>98425</xdr:colOff>
      <xdr:row>38</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68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49276</xdr:rowOff>
    </xdr:from>
    <xdr:to>
      <xdr:col>11</xdr:col>
      <xdr:colOff>9525</xdr:colOff>
      <xdr:row>38</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64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160782</xdr:rowOff>
    </xdr:from>
    <xdr:to>
      <xdr:col>20</xdr:col>
      <xdr:colOff>38100</xdr:colOff>
      <xdr:row>38</xdr:row>
      <xdr:rowOff>90932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75709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xdr:rowOff>
    </xdr:from>
    <xdr:to>
      <xdr:col>15</xdr:col>
      <xdr:colOff>149225</xdr:colOff>
      <xdr:row>38</xdr:row>
      <xdr:rowOff>104648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89425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169926</xdr:rowOff>
    </xdr:from>
    <xdr:to>
      <xdr:col>6</xdr:col>
      <xdr:colOff>171450</xdr:colOff>
      <xdr:row>38</xdr:row>
      <xdr:rowOff>100076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84853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可燃ごみ運搬処理の民間委託の影響により、平成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年度より物件費の経常収支比率は上昇していたが、平成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年度ではピークを迎え、前年度より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となった。類似団体平均と比較すると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低い比率となったが、本町は直営事業が多く、人件費の占める割合が高いことから、今後は民間委託の推進や指定管理制度の導入など事務事業の見直しを図らなければならない。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123190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64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15</xdr:row>
      <xdr:rowOff>123190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8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157480</xdr:rowOff>
    </xdr:from>
    <xdr:to>
      <xdr:col>73</xdr:col>
      <xdr:colOff>180975</xdr:colOff>
      <xdr:row>15</xdr:row>
      <xdr:rowOff>115570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577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138430</xdr:rowOff>
    </xdr:from>
    <xdr:to>
      <xdr:col>69</xdr:col>
      <xdr:colOff>92075</xdr:colOff>
      <xdr:row>14</xdr:row>
      <xdr:rowOff>157480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672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72390</xdr:rowOff>
    </xdr:from>
    <xdr:to>
      <xdr:col>78</xdr:col>
      <xdr:colOff>120650</xdr:colOff>
      <xdr:row>16</xdr:row>
      <xdr:rowOff>2540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106680</xdr:rowOff>
    </xdr:from>
    <xdr:to>
      <xdr:col>69</xdr:col>
      <xdr:colOff>142875</xdr:colOff>
      <xdr:row>15</xdr:row>
      <xdr:rowOff>36830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47007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87630</xdr:rowOff>
    </xdr:from>
    <xdr:to>
      <xdr:col>65</xdr:col>
      <xdr:colOff>53975</xdr:colOff>
      <xdr:row>14</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27957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扶助費については、近年増加傾向にあり、前年度と比較して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％の増加となった。これは障害福祉サービスの利用者増や幼児教育・保育の無償化の影響により保育所に係る経費が増加していることが主な要因として挙げられる。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28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54</xdr:row>
      <xdr:rowOff>170543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28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170543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85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119743</xdr:rowOff>
    </xdr:from>
    <xdr:to>
      <xdr:col>15</xdr:col>
      <xdr:colOff>149225</xdr:colOff>
      <xdr:row>55</xdr:row>
      <xdr:rowOff>49893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その他の経常収支比率は前年度と比較すると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となり、類似団体平均は減少傾向にあるが、本町は増加傾向にある。増加の主な要因としては、高齢者割合の増加による介護保険特別会計および後期高齢者医療特別会計繰出金の増加が挙げられる。今後も高齢社会の進展に伴い、上記の繰出金は増加していく見通し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146050</xdr:rowOff>
    </xdr:from>
    <xdr:to>
      <xdr:col>82</xdr:col>
      <xdr:colOff>107950</xdr:colOff>
      <xdr:row>57</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472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107950</xdr:rowOff>
    </xdr:from>
    <xdr:to>
      <xdr:col>78</xdr:col>
      <xdr:colOff>69850</xdr:colOff>
      <xdr:row>56</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107950</xdr:rowOff>
    </xdr:from>
    <xdr:to>
      <xdr:col>73</xdr:col>
      <xdr:colOff>180975</xdr:colOff>
      <xdr:row>57</xdr:row>
      <xdr:rowOff>3175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091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41275</xdr:rowOff>
    </xdr:from>
    <xdr:to>
      <xdr:col>69</xdr:col>
      <xdr:colOff>92075</xdr:colOff>
      <xdr:row>57</xdr:row>
      <xdr:rowOff>3175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424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38100</xdr:rowOff>
    </xdr:from>
    <xdr:to>
      <xdr:col>82</xdr:col>
      <xdr:colOff>158750</xdr:colOff>
      <xdr:row>57</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10177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95250</xdr:rowOff>
    </xdr:from>
    <xdr:to>
      <xdr:col>78</xdr:col>
      <xdr:colOff>120650</xdr:colOff>
      <xdr:row>57</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35577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57150</xdr:rowOff>
    </xdr:from>
    <xdr:to>
      <xdr:col>74</xdr:col>
      <xdr:colOff>31750</xdr:colOff>
      <xdr:row>56</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123825</xdr:rowOff>
    </xdr:from>
    <xdr:to>
      <xdr:col>69</xdr:col>
      <xdr:colOff>142875</xdr:colOff>
      <xdr:row>57</xdr:row>
      <xdr:rowOff>53975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161925</xdr:rowOff>
    </xdr:from>
    <xdr:to>
      <xdr:col>65</xdr:col>
      <xdr:colOff>53975</xdr:colOff>
      <xdr:row>56</xdr:row>
      <xdr:rowOff>92075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102252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少となり、類似団体平均と比較すると低い比率にある。今後は静香苑環境施設組合や葛城地区清掃事務組合が起こした地方債に係る公債費の減少が見込まれるが、山辺・県北西部広域環境衛生組合への参入により、ごみ処理施設の建設予定期間で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年度については補助費等の大幅な増加が見込まれる。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21844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849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21844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94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85852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94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85852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26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公債費は前年度と比較すると</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の増加となった。これは平成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将来負担を抑制するため、起債の新規発行の際に償還の据置期間を設けずに借入を行ったことにより、償還のピークを迎えたことが要因として挙げられる。また第三セクター等改革推進債の償還費が影響し、類似団体平均と比較すると、依然として大きく上回る比率となっているため、今後も厳しい財政運営になることが予想される。今後は、交付税算入のない地方債の新規発行を抑制し、高利率の地方債の借換えや繰上償還により公債費の抑制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111761</xdr:rowOff>
    </xdr:from>
    <xdr:to>
      <xdr:col>24</xdr:col>
      <xdr:colOff>25400</xdr:colOff>
      <xdr:row>81</xdr:row>
      <xdr:rowOff>16511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8277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111761</xdr:rowOff>
    </xdr:from>
    <xdr:to>
      <xdr:col>19</xdr:col>
      <xdr:colOff>187325</xdr:colOff>
      <xdr:row>81</xdr:row>
      <xdr:rowOff>46989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8277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39370</xdr:rowOff>
    </xdr:from>
    <xdr:to>
      <xdr:col>15</xdr:col>
      <xdr:colOff>98425</xdr:colOff>
      <xdr:row>81</xdr:row>
      <xdr:rowOff>46989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926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8889</xdr:rowOff>
    </xdr:from>
    <xdr:to>
      <xdr:col>11</xdr:col>
      <xdr:colOff>9525</xdr:colOff>
      <xdr:row>81</xdr:row>
      <xdr:rowOff>39370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896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137161</xdr:rowOff>
    </xdr:from>
    <xdr:to>
      <xdr:col>24</xdr:col>
      <xdr:colOff>76200</xdr:colOff>
      <xdr:row>81</xdr:row>
      <xdr:rowOff>67311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45738</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60961</xdr:rowOff>
    </xdr:from>
    <xdr:to>
      <xdr:col>20</xdr:col>
      <xdr:colOff>38100</xdr:colOff>
      <xdr:row>80</xdr:row>
      <xdr:rowOff>162561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147338</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863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167639</xdr:rowOff>
    </xdr:from>
    <xdr:to>
      <xdr:col>15</xdr:col>
      <xdr:colOff>149225</xdr:colOff>
      <xdr:row>81</xdr:row>
      <xdr:rowOff>97789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82566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160020</xdr:rowOff>
    </xdr:from>
    <xdr:to>
      <xdr:col>11</xdr:col>
      <xdr:colOff>60325</xdr:colOff>
      <xdr:row>81</xdr:row>
      <xdr:rowOff>90170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74947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129539</xdr:rowOff>
    </xdr:from>
    <xdr:to>
      <xdr:col>6</xdr:col>
      <xdr:colOff>171450</xdr:colOff>
      <xdr:row>81</xdr:row>
      <xdr:rowOff>59689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44466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公債費以外の経常収支比率については、前年度と比較すると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増加の</a:t>
          </a:r>
          <a:r>
            <a:rPr kumimoji="1" lang="en-US" altLang="ja-JP" sz="1300">
              <a:latin typeface="ＭＳ Ｐゴシック" panose="020B0600070205080204" pitchFamily="50" charset="-128"/>
              <a:ea typeface="ＭＳ Ｐゴシック" panose="020B0600070205080204" pitchFamily="50" charset="-128"/>
            </a:rPr>
            <a:t>76.0%</a:t>
          </a:r>
          <a:r>
            <a:rPr kumimoji="1" lang="ja-JP" altLang="en-US" sz="1300">
              <a:latin typeface="ＭＳ Ｐゴシック" panose="020B0600070205080204" pitchFamily="50" charset="-128"/>
              <a:ea typeface="ＭＳ Ｐゴシック" panose="020B0600070205080204" pitchFamily="50" charset="-128"/>
            </a:rPr>
            <a:t>となった。また類似団体平均と比較すると低い水準にあるが、公債費の占める割合は類似団体より高いため、全体的な費用の見直しが必要である。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77</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2806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78994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74422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271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77</xdr:row>
      <xdr:rowOff>74422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04290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81297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135399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161480</xdr:rowOff>
    </xdr:from>
    <xdr:to>
      <xdr:col>29</xdr:col>
      <xdr:colOff>127000</xdr:colOff>
      <xdr:row>17</xdr:row>
      <xdr:rowOff>7584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52305"/>
          <a:ext cx="647700" cy="17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7584</xdr:rowOff>
    </xdr:from>
    <xdr:to>
      <xdr:col>26</xdr:col>
      <xdr:colOff>50800</xdr:colOff>
      <xdr:row>17</xdr:row>
      <xdr:rowOff>29137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69859"/>
          <a:ext cx="698500" cy="21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29137</xdr:rowOff>
    </xdr:from>
    <xdr:to>
      <xdr:col>22</xdr:col>
      <xdr:colOff>114300</xdr:colOff>
      <xdr:row>17</xdr:row>
      <xdr:rowOff>40404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91412"/>
          <a:ext cx="698500" cy="1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31766</xdr:rowOff>
    </xdr:from>
    <xdr:to>
      <xdr:col>18</xdr:col>
      <xdr:colOff>177800</xdr:colOff>
      <xdr:row>17</xdr:row>
      <xdr:rowOff>40404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94041"/>
          <a:ext cx="698500" cy="8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110680</xdr:rowOff>
    </xdr:from>
    <xdr:to>
      <xdr:col>29</xdr:col>
      <xdr:colOff>177800</xdr:colOff>
      <xdr:row>17</xdr:row>
      <xdr:rowOff>40830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01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127207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4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128234</xdr:rowOff>
    </xdr:from>
    <xdr:to>
      <xdr:col>26</xdr:col>
      <xdr:colOff>101600</xdr:colOff>
      <xdr:row>17</xdr:row>
      <xdr:rowOff>58384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19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68561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8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149787</xdr:rowOff>
    </xdr:from>
    <xdr:to>
      <xdr:col>22</xdr:col>
      <xdr:colOff>165100</xdr:colOff>
      <xdr:row>17</xdr:row>
      <xdr:rowOff>79937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40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90114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0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161054</xdr:rowOff>
    </xdr:from>
    <xdr:to>
      <xdr:col>19</xdr:col>
      <xdr:colOff>38100</xdr:colOff>
      <xdr:row>17</xdr:row>
      <xdr:rowOff>91204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5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101381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2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152416</xdr:rowOff>
    </xdr:from>
    <xdr:to>
      <xdr:col>15</xdr:col>
      <xdr:colOff>101600</xdr:colOff>
      <xdr:row>17</xdr:row>
      <xdr:rowOff>82566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43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92743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1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123571</xdr:rowOff>
    </xdr:from>
    <xdr:to>
      <xdr:col>29</xdr:col>
      <xdr:colOff>127000</xdr:colOff>
      <xdr:row>34</xdr:row>
      <xdr:rowOff>217069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391021"/>
          <a:ext cx="647700" cy="93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155967</xdr:rowOff>
    </xdr:from>
    <xdr:to>
      <xdr:col>26</xdr:col>
      <xdr:colOff>50800</xdr:colOff>
      <xdr:row>34</xdr:row>
      <xdr:rowOff>217069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423417"/>
          <a:ext cx="698500" cy="61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132650</xdr:rowOff>
    </xdr:from>
    <xdr:to>
      <xdr:col>22</xdr:col>
      <xdr:colOff>114300</xdr:colOff>
      <xdr:row>34</xdr:row>
      <xdr:rowOff>155967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400100"/>
          <a:ext cx="6985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132650</xdr:rowOff>
    </xdr:from>
    <xdr:to>
      <xdr:col>18</xdr:col>
      <xdr:colOff>177800</xdr:colOff>
      <xdr:row>34</xdr:row>
      <xdr:rowOff>170597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400100"/>
          <a:ext cx="698500" cy="37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72771</xdr:rowOff>
    </xdr:from>
    <xdr:to>
      <xdr:col>29</xdr:col>
      <xdr:colOff>177800</xdr:colOff>
      <xdr:row>34</xdr:row>
      <xdr:rowOff>174371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340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260748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18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166269</xdr:rowOff>
    </xdr:from>
    <xdr:to>
      <xdr:col>26</xdr:col>
      <xdr:colOff>101600</xdr:colOff>
      <xdr:row>34</xdr:row>
      <xdr:rowOff>267869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433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278046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202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105167</xdr:rowOff>
    </xdr:from>
    <xdr:to>
      <xdr:col>22</xdr:col>
      <xdr:colOff>165100</xdr:colOff>
      <xdr:row>34</xdr:row>
      <xdr:rowOff>206767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372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216944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14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81850</xdr:rowOff>
    </xdr:from>
    <xdr:to>
      <xdr:col>19</xdr:col>
      <xdr:colOff>38100</xdr:colOff>
      <xdr:row>34</xdr:row>
      <xdr:rowOff>183450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34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193627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1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119797</xdr:rowOff>
    </xdr:from>
    <xdr:to>
      <xdr:col>15</xdr:col>
      <xdr:colOff>101600</xdr:colOff>
      <xdr:row>34</xdr:row>
      <xdr:rowOff>221397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387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231574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15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22,277
22,119
6.14
7,731,205
7,475,167
204,931
4,981,823
11,592,624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28029</xdr:rowOff>
    </xdr:from>
    <xdr:to>
      <xdr:col>24</xdr:col>
      <xdr:colOff>63500</xdr:colOff>
      <xdr:row>36</xdr:row>
      <xdr:rowOff>37230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00229"/>
          <a:ext cx="8382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29401</xdr:rowOff>
    </xdr:from>
    <xdr:to>
      <xdr:col>19</xdr:col>
      <xdr:colOff>177800</xdr:colOff>
      <xdr:row>36</xdr:row>
      <xdr:rowOff>37230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01601"/>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29401</xdr:rowOff>
    </xdr:from>
    <xdr:to>
      <xdr:col>15</xdr:col>
      <xdr:colOff>50800</xdr:colOff>
      <xdr:row>36</xdr:row>
      <xdr:rowOff>35497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0160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6502</xdr:rowOff>
    </xdr:from>
    <xdr:to>
      <xdr:col>10</xdr:col>
      <xdr:colOff>114300</xdr:colOff>
      <xdr:row>36</xdr:row>
      <xdr:rowOff>35497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78702"/>
          <a:ext cx="8890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148679</xdr:rowOff>
    </xdr:from>
    <xdr:to>
      <xdr:col>24</xdr:col>
      <xdr:colOff>114300</xdr:colOff>
      <xdr:row>36</xdr:row>
      <xdr:rowOff>78829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4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0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157880</xdr:rowOff>
    </xdr:from>
    <xdr:to>
      <xdr:col>20</xdr:col>
      <xdr:colOff>38100</xdr:colOff>
      <xdr:row>36</xdr:row>
      <xdr:rowOff>88030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104557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150051</xdr:rowOff>
    </xdr:from>
    <xdr:to>
      <xdr:col>15</xdr:col>
      <xdr:colOff>101600</xdr:colOff>
      <xdr:row>36</xdr:row>
      <xdr:rowOff>80201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5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96728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156147</xdr:rowOff>
    </xdr:from>
    <xdr:to>
      <xdr:col>10</xdr:col>
      <xdr:colOff>165100</xdr:colOff>
      <xdr:row>36</xdr:row>
      <xdr:rowOff>86297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5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102824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3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127152</xdr:rowOff>
    </xdr:from>
    <xdr:to>
      <xdr:col>6</xdr:col>
      <xdr:colOff>38100</xdr:colOff>
      <xdr:row>36</xdr:row>
      <xdr:rowOff>57302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73829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0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150609</xdr:rowOff>
    </xdr:from>
    <xdr:to>
      <xdr:col>24</xdr:col>
      <xdr:colOff>63500</xdr:colOff>
      <xdr:row>57</xdr:row>
      <xdr:rowOff>155587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23259"/>
          <a:ext cx="8382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137147</xdr:rowOff>
    </xdr:from>
    <xdr:to>
      <xdr:col>19</xdr:col>
      <xdr:colOff>177800</xdr:colOff>
      <xdr:row>57</xdr:row>
      <xdr:rowOff>155587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09797"/>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137147</xdr:rowOff>
    </xdr:from>
    <xdr:to>
      <xdr:col>15</xdr:col>
      <xdr:colOff>50800</xdr:colOff>
      <xdr:row>58</xdr:row>
      <xdr:rowOff>36576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09797"/>
          <a:ext cx="889000" cy="7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36576</xdr:rowOff>
    </xdr:from>
    <xdr:to>
      <xdr:col>10</xdr:col>
      <xdr:colOff>114300</xdr:colOff>
      <xdr:row>58</xdr:row>
      <xdr:rowOff>96889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80676"/>
          <a:ext cx="889000" cy="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99809</xdr:rowOff>
    </xdr:from>
    <xdr:to>
      <xdr:col>24</xdr:col>
      <xdr:colOff>114300</xdr:colOff>
      <xdr:row>58</xdr:row>
      <xdr:rowOff>29959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7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78236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104787</xdr:rowOff>
    </xdr:from>
    <xdr:to>
      <xdr:col>20</xdr:col>
      <xdr:colOff>38100</xdr:colOff>
      <xdr:row>58</xdr:row>
      <xdr:rowOff>34937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26064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7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86347</xdr:rowOff>
    </xdr:from>
    <xdr:to>
      <xdr:col>15</xdr:col>
      <xdr:colOff>101600</xdr:colOff>
      <xdr:row>58</xdr:row>
      <xdr:rowOff>16497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7624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157226</xdr:rowOff>
    </xdr:from>
    <xdr:to>
      <xdr:col>10</xdr:col>
      <xdr:colOff>165100</xdr:colOff>
      <xdr:row>58</xdr:row>
      <xdr:rowOff>87376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78503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46089</xdr:rowOff>
    </xdr:from>
    <xdr:to>
      <xdr:col>6</xdr:col>
      <xdr:colOff>38100</xdr:colOff>
      <xdr:row>58</xdr:row>
      <xdr:rowOff>147689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138816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135471</xdr:rowOff>
    </xdr:from>
    <xdr:to>
      <xdr:col>24</xdr:col>
      <xdr:colOff>63500</xdr:colOff>
      <xdr:row>77</xdr:row>
      <xdr:rowOff>143300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37121"/>
          <a:ext cx="8382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135186</xdr:rowOff>
    </xdr:from>
    <xdr:to>
      <xdr:col>19</xdr:col>
      <xdr:colOff>177800</xdr:colOff>
      <xdr:row>77</xdr:row>
      <xdr:rowOff>143300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36836"/>
          <a:ext cx="8890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99637</xdr:rowOff>
    </xdr:from>
    <xdr:to>
      <xdr:col>15</xdr:col>
      <xdr:colOff>50800</xdr:colOff>
      <xdr:row>77</xdr:row>
      <xdr:rowOff>135186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01287"/>
          <a:ext cx="889000" cy="3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99637</xdr:rowOff>
    </xdr:from>
    <xdr:to>
      <xdr:col>10</xdr:col>
      <xdr:colOff>114300</xdr:colOff>
      <xdr:row>77</xdr:row>
      <xdr:rowOff>115412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01287"/>
          <a:ext cx="889000" cy="1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84671</xdr:rowOff>
    </xdr:from>
    <xdr:to>
      <xdr:col>24</xdr:col>
      <xdr:colOff>114300</xdr:colOff>
      <xdr:row>78</xdr:row>
      <xdr:rowOff>14821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171048</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0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92500</xdr:rowOff>
    </xdr:from>
    <xdr:to>
      <xdr:col>20</xdr:col>
      <xdr:colOff>38100</xdr:colOff>
      <xdr:row>78</xdr:row>
      <xdr:rowOff>22650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13777</xdr:rowOff>
    </xdr:from>
    <xdr:ext cx="378565"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8017" y="1338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84386</xdr:rowOff>
    </xdr:from>
    <xdr:to>
      <xdr:col>15</xdr:col>
      <xdr:colOff>101600</xdr:colOff>
      <xdr:row>78</xdr:row>
      <xdr:rowOff>14536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5663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7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48837</xdr:rowOff>
    </xdr:from>
    <xdr:to>
      <xdr:col>10</xdr:col>
      <xdr:colOff>165100</xdr:colOff>
      <xdr:row>77</xdr:row>
      <xdr:rowOff>150437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141564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4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64612</xdr:rowOff>
    </xdr:from>
    <xdr:to>
      <xdr:col>6</xdr:col>
      <xdr:colOff>38100</xdr:colOff>
      <xdr:row>77</xdr:row>
      <xdr:rowOff>166212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157339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5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150101</xdr:rowOff>
    </xdr:from>
    <xdr:to>
      <xdr:col>24</xdr:col>
      <xdr:colOff>63500</xdr:colOff>
      <xdr:row>98</xdr:row>
      <xdr:rowOff>31834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80751"/>
          <a:ext cx="838200" cy="5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31834</xdr:rowOff>
    </xdr:from>
    <xdr:to>
      <xdr:col>19</xdr:col>
      <xdr:colOff>177800</xdr:colOff>
      <xdr:row>98</xdr:row>
      <xdr:rowOff>35523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33934"/>
          <a:ext cx="8890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35523</xdr:rowOff>
    </xdr:from>
    <xdr:to>
      <xdr:col>15</xdr:col>
      <xdr:colOff>50800</xdr:colOff>
      <xdr:row>98</xdr:row>
      <xdr:rowOff>66678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37623"/>
          <a:ext cx="8890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66678</xdr:rowOff>
    </xdr:from>
    <xdr:to>
      <xdr:col>10</xdr:col>
      <xdr:colOff>114300</xdr:colOff>
      <xdr:row>98</xdr:row>
      <xdr:rowOff>109688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68778"/>
          <a:ext cx="889000" cy="4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99301</xdr:rowOff>
    </xdr:from>
    <xdr:to>
      <xdr:col>24</xdr:col>
      <xdr:colOff>114300</xdr:colOff>
      <xdr:row>98</xdr:row>
      <xdr:rowOff>29451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77728</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152484</xdr:rowOff>
    </xdr:from>
    <xdr:to>
      <xdr:col>20</xdr:col>
      <xdr:colOff>38100</xdr:colOff>
      <xdr:row>98</xdr:row>
      <xdr:rowOff>82634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8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73761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7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156173</xdr:rowOff>
    </xdr:from>
    <xdr:to>
      <xdr:col>15</xdr:col>
      <xdr:colOff>101600</xdr:colOff>
      <xdr:row>98</xdr:row>
      <xdr:rowOff>86323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77450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15878</xdr:rowOff>
    </xdr:from>
    <xdr:to>
      <xdr:col>10</xdr:col>
      <xdr:colOff>165100</xdr:colOff>
      <xdr:row>98</xdr:row>
      <xdr:rowOff>117478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108605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1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58888</xdr:rowOff>
    </xdr:from>
    <xdr:to>
      <xdr:col>6</xdr:col>
      <xdr:colOff>38100</xdr:colOff>
      <xdr:row>98</xdr:row>
      <xdr:rowOff>160488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6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151615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5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129848</xdr:rowOff>
    </xdr:from>
    <xdr:to>
      <xdr:col>55</xdr:col>
      <xdr:colOff>0</xdr:colOff>
      <xdr:row>37</xdr:row>
      <xdr:rowOff>134094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473498"/>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120465</xdr:rowOff>
    </xdr:from>
    <xdr:to>
      <xdr:col>50</xdr:col>
      <xdr:colOff>114300</xdr:colOff>
      <xdr:row>37</xdr:row>
      <xdr:rowOff>129848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464115"/>
          <a:ext cx="889000" cy="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117537</xdr:rowOff>
    </xdr:from>
    <xdr:to>
      <xdr:col>45</xdr:col>
      <xdr:colOff>177800</xdr:colOff>
      <xdr:row>37</xdr:row>
      <xdr:rowOff>120465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61187"/>
          <a:ext cx="889000" cy="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108066</xdr:rowOff>
    </xdr:from>
    <xdr:to>
      <xdr:col>41</xdr:col>
      <xdr:colOff>50800</xdr:colOff>
      <xdr:row>37</xdr:row>
      <xdr:rowOff>117537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51716"/>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83294</xdr:rowOff>
    </xdr:from>
    <xdr:to>
      <xdr:col>55</xdr:col>
      <xdr:colOff>50800</xdr:colOff>
      <xdr:row>38</xdr:row>
      <xdr:rowOff>13444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42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61721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40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79048</xdr:rowOff>
    </xdr:from>
    <xdr:to>
      <xdr:col>50</xdr:col>
      <xdr:colOff>165100</xdr:colOff>
      <xdr:row>38</xdr:row>
      <xdr:rowOff>9198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2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326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1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69665</xdr:rowOff>
    </xdr:from>
    <xdr:to>
      <xdr:col>46</xdr:col>
      <xdr:colOff>38100</xdr:colOff>
      <xdr:row>37</xdr:row>
      <xdr:rowOff>171266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133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162392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66737</xdr:rowOff>
    </xdr:from>
    <xdr:to>
      <xdr:col>41</xdr:col>
      <xdr:colOff>101600</xdr:colOff>
      <xdr:row>37</xdr:row>
      <xdr:rowOff>168337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159464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0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57266</xdr:rowOff>
    </xdr:from>
    <xdr:to>
      <xdr:col>36</xdr:col>
      <xdr:colOff>165100</xdr:colOff>
      <xdr:row>37</xdr:row>
      <xdr:rowOff>158866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149993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59175</xdr:rowOff>
    </xdr:from>
    <xdr:to>
      <xdr:col>55</xdr:col>
      <xdr:colOff>0</xdr:colOff>
      <xdr:row>58</xdr:row>
      <xdr:rowOff>71847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10003275"/>
          <a:ext cx="8382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59175</xdr:rowOff>
    </xdr:from>
    <xdr:to>
      <xdr:col>50</xdr:col>
      <xdr:colOff>114300</xdr:colOff>
      <xdr:row>58</xdr:row>
      <xdr:rowOff>70059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10003275"/>
          <a:ext cx="8890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41932</xdr:rowOff>
    </xdr:from>
    <xdr:to>
      <xdr:col>45</xdr:col>
      <xdr:colOff>177800</xdr:colOff>
      <xdr:row>58</xdr:row>
      <xdr:rowOff>70059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86032"/>
          <a:ext cx="889000" cy="2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41932</xdr:rowOff>
    </xdr:from>
    <xdr:to>
      <xdr:col>41</xdr:col>
      <xdr:colOff>50800</xdr:colOff>
      <xdr:row>58</xdr:row>
      <xdr:rowOff>42918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86032"/>
          <a:ext cx="8890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21047</xdr:rowOff>
    </xdr:from>
    <xdr:to>
      <xdr:col>55</xdr:col>
      <xdr:colOff>50800</xdr:colOff>
      <xdr:row>58</xdr:row>
      <xdr:rowOff>122647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8375</xdr:rowOff>
    </xdr:from>
    <xdr:to>
      <xdr:col>50</xdr:col>
      <xdr:colOff>165100</xdr:colOff>
      <xdr:row>58</xdr:row>
      <xdr:rowOff>109975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101102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4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19259</xdr:rowOff>
    </xdr:from>
    <xdr:to>
      <xdr:col>46</xdr:col>
      <xdr:colOff>38100</xdr:colOff>
      <xdr:row>58</xdr:row>
      <xdr:rowOff>120859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6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111986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162582</xdr:rowOff>
    </xdr:from>
    <xdr:to>
      <xdr:col>41</xdr:col>
      <xdr:colOff>101600</xdr:colOff>
      <xdr:row>58</xdr:row>
      <xdr:rowOff>92732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3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83859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163568</xdr:rowOff>
    </xdr:from>
    <xdr:to>
      <xdr:col>36</xdr:col>
      <xdr:colOff>165100</xdr:colOff>
      <xdr:row>58</xdr:row>
      <xdr:rowOff>93718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3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84845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105606</xdr:rowOff>
    </xdr:from>
    <xdr:to>
      <xdr:col>55</xdr:col>
      <xdr:colOff>0</xdr:colOff>
      <xdr:row>78</xdr:row>
      <xdr:rowOff>133930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478706"/>
          <a:ext cx="838200" cy="2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105606</xdr:rowOff>
    </xdr:from>
    <xdr:to>
      <xdr:col>50</xdr:col>
      <xdr:colOff>114300</xdr:colOff>
      <xdr:row>78</xdr:row>
      <xdr:rowOff>137215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478706"/>
          <a:ext cx="889000" cy="3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106804</xdr:rowOff>
    </xdr:from>
    <xdr:to>
      <xdr:col>45</xdr:col>
      <xdr:colOff>177800</xdr:colOff>
      <xdr:row>78</xdr:row>
      <xdr:rowOff>137215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479904"/>
          <a:ext cx="889000" cy="3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106804</xdr:rowOff>
    </xdr:from>
    <xdr:to>
      <xdr:col>41</xdr:col>
      <xdr:colOff>50800</xdr:colOff>
      <xdr:row>78</xdr:row>
      <xdr:rowOff>134756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479904"/>
          <a:ext cx="889000" cy="2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83130</xdr:rowOff>
    </xdr:from>
    <xdr:to>
      <xdr:col>55</xdr:col>
      <xdr:colOff>50800</xdr:colOff>
      <xdr:row>79</xdr:row>
      <xdr:rowOff>13280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54806</xdr:rowOff>
    </xdr:from>
    <xdr:to>
      <xdr:col>50</xdr:col>
      <xdr:colOff>165100</xdr:colOff>
      <xdr:row>78</xdr:row>
      <xdr:rowOff>156406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2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147533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5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86415</xdr:rowOff>
    </xdr:from>
    <xdr:to>
      <xdr:col>46</xdr:col>
      <xdr:colOff>38100</xdr:colOff>
      <xdr:row>79</xdr:row>
      <xdr:rowOff>16565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7692</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5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56004</xdr:rowOff>
    </xdr:from>
    <xdr:to>
      <xdr:col>41</xdr:col>
      <xdr:colOff>101600</xdr:colOff>
      <xdr:row>78</xdr:row>
      <xdr:rowOff>157604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2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148731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83956</xdr:rowOff>
    </xdr:from>
    <xdr:to>
      <xdr:col>36</xdr:col>
      <xdr:colOff>165100</xdr:colOff>
      <xdr:row>79</xdr:row>
      <xdr:rowOff>14106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5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5233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4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17185</xdr:rowOff>
    </xdr:from>
    <xdr:to>
      <xdr:col>55</xdr:col>
      <xdr:colOff>0</xdr:colOff>
      <xdr:row>98</xdr:row>
      <xdr:rowOff>65625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19285"/>
          <a:ext cx="838200" cy="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163497</xdr:rowOff>
    </xdr:from>
    <xdr:to>
      <xdr:col>50</xdr:col>
      <xdr:colOff>114300</xdr:colOff>
      <xdr:row>98</xdr:row>
      <xdr:rowOff>65625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794147"/>
          <a:ext cx="889000" cy="7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163497</xdr:rowOff>
    </xdr:from>
    <xdr:to>
      <xdr:col>45</xdr:col>
      <xdr:colOff>177800</xdr:colOff>
      <xdr:row>98</xdr:row>
      <xdr:rowOff>1854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794147"/>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170447</xdr:rowOff>
    </xdr:from>
    <xdr:to>
      <xdr:col>41</xdr:col>
      <xdr:colOff>50800</xdr:colOff>
      <xdr:row>98</xdr:row>
      <xdr:rowOff>1854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0109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137835</xdr:rowOff>
    </xdr:from>
    <xdr:to>
      <xdr:col>55</xdr:col>
      <xdr:colOff>50800</xdr:colOff>
      <xdr:row>98</xdr:row>
      <xdr:rowOff>67985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116262</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14825</xdr:rowOff>
    </xdr:from>
    <xdr:to>
      <xdr:col>50</xdr:col>
      <xdr:colOff>165100</xdr:colOff>
      <xdr:row>98</xdr:row>
      <xdr:rowOff>116425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1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107552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0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112697</xdr:rowOff>
    </xdr:from>
    <xdr:to>
      <xdr:col>46</xdr:col>
      <xdr:colOff>38100</xdr:colOff>
      <xdr:row>98</xdr:row>
      <xdr:rowOff>42847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4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59374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51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122504</xdr:rowOff>
    </xdr:from>
    <xdr:to>
      <xdr:col>41</xdr:col>
      <xdr:colOff>101600</xdr:colOff>
      <xdr:row>98</xdr:row>
      <xdr:rowOff>52654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69181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52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119647</xdr:rowOff>
    </xdr:from>
    <xdr:to>
      <xdr:col>36</xdr:col>
      <xdr:colOff>165100</xdr:colOff>
      <xdr:row>98</xdr:row>
      <xdr:rowOff>49797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66324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5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40476</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27026"/>
          <a:ext cx="838200" cy="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40476</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27026"/>
          <a:ext cx="889000" cy="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161126</xdr:rowOff>
    </xdr:from>
    <xdr:to>
      <xdr:col>81</xdr:col>
      <xdr:colOff>101600</xdr:colOff>
      <xdr:row>39</xdr:row>
      <xdr:rowOff>91276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82403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76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50660</xdr:rowOff>
    </xdr:from>
    <xdr:to>
      <xdr:col>85</xdr:col>
      <xdr:colOff>127000</xdr:colOff>
      <xdr:row>75</xdr:row>
      <xdr:rowOff>59613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909410"/>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18834</xdr:rowOff>
    </xdr:from>
    <xdr:to>
      <xdr:col>81</xdr:col>
      <xdr:colOff>50800</xdr:colOff>
      <xdr:row>75</xdr:row>
      <xdr:rowOff>59613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2877584"/>
          <a:ext cx="889000" cy="4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18834</xdr:rowOff>
    </xdr:from>
    <xdr:to>
      <xdr:col>76</xdr:col>
      <xdr:colOff>114300</xdr:colOff>
      <xdr:row>75</xdr:row>
      <xdr:rowOff>70345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877584"/>
          <a:ext cx="889000" cy="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131407</xdr:rowOff>
    </xdr:from>
    <xdr:to>
      <xdr:col>71</xdr:col>
      <xdr:colOff>177800</xdr:colOff>
      <xdr:row>75</xdr:row>
      <xdr:rowOff>70345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818707"/>
          <a:ext cx="889000" cy="1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171310</xdr:rowOff>
    </xdr:from>
    <xdr:to>
      <xdr:col>85</xdr:col>
      <xdr:colOff>177800</xdr:colOff>
      <xdr:row>75</xdr:row>
      <xdr:rowOff>101460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8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22737</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7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8813</xdr:rowOff>
    </xdr:from>
    <xdr:to>
      <xdr:col>81</xdr:col>
      <xdr:colOff>101600</xdr:colOff>
      <xdr:row>75</xdr:row>
      <xdr:rowOff>110413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86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126940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64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139484</xdr:rowOff>
    </xdr:from>
    <xdr:to>
      <xdr:col>76</xdr:col>
      <xdr:colOff>165100</xdr:colOff>
      <xdr:row>75</xdr:row>
      <xdr:rowOff>69634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8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86161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60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19545</xdr:rowOff>
    </xdr:from>
    <xdr:to>
      <xdr:col>72</xdr:col>
      <xdr:colOff>38100</xdr:colOff>
      <xdr:row>75</xdr:row>
      <xdr:rowOff>121145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8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137672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80607</xdr:rowOff>
    </xdr:from>
    <xdr:to>
      <xdr:col>67</xdr:col>
      <xdr:colOff>101600</xdr:colOff>
      <xdr:row>75</xdr:row>
      <xdr:rowOff>10757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76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27284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54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91439</xdr:rowOff>
    </xdr:from>
    <xdr:to>
      <xdr:col>85</xdr:col>
      <xdr:colOff>127000</xdr:colOff>
      <xdr:row>98</xdr:row>
      <xdr:rowOff>162750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893539"/>
          <a:ext cx="838200" cy="7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91439</xdr:rowOff>
    </xdr:from>
    <xdr:to>
      <xdr:col>81</xdr:col>
      <xdr:colOff>50800</xdr:colOff>
      <xdr:row>98</xdr:row>
      <xdr:rowOff>106184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893539"/>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106184</xdr:rowOff>
    </xdr:from>
    <xdr:to>
      <xdr:col>76</xdr:col>
      <xdr:colOff>114300</xdr:colOff>
      <xdr:row>98</xdr:row>
      <xdr:rowOff>125971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908284"/>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150368</xdr:rowOff>
    </xdr:from>
    <xdr:to>
      <xdr:col>71</xdr:col>
      <xdr:colOff>177800</xdr:colOff>
      <xdr:row>98</xdr:row>
      <xdr:rowOff>125971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81018"/>
          <a:ext cx="889000" cy="1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111950</xdr:rowOff>
    </xdr:from>
    <xdr:to>
      <xdr:col>85</xdr:col>
      <xdr:colOff>177800</xdr:colOff>
      <xdr:row>99</xdr:row>
      <xdr:rowOff>42100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9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26877</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40639</xdr:rowOff>
    </xdr:from>
    <xdr:to>
      <xdr:col>81</xdr:col>
      <xdr:colOff>101600</xdr:colOff>
      <xdr:row>98</xdr:row>
      <xdr:rowOff>142239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4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133366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55384</xdr:rowOff>
    </xdr:from>
    <xdr:to>
      <xdr:col>76</xdr:col>
      <xdr:colOff>165100</xdr:colOff>
      <xdr:row>98</xdr:row>
      <xdr:rowOff>156984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5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148111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5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75171</xdr:rowOff>
    </xdr:from>
    <xdr:to>
      <xdr:col>72</xdr:col>
      <xdr:colOff>38100</xdr:colOff>
      <xdr:row>99</xdr:row>
      <xdr:rowOff>5321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167898</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99568</xdr:rowOff>
    </xdr:from>
    <xdr:to>
      <xdr:col>67</xdr:col>
      <xdr:colOff>101600</xdr:colOff>
      <xdr:row>98</xdr:row>
      <xdr:rowOff>29718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46245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50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94597</xdr:rowOff>
    </xdr:from>
    <xdr:to>
      <xdr:col>116</xdr:col>
      <xdr:colOff>63500</xdr:colOff>
      <xdr:row>75</xdr:row>
      <xdr:rowOff>164595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2953347"/>
          <a:ext cx="838200" cy="6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164595</xdr:rowOff>
    </xdr:from>
    <xdr:to>
      <xdr:col>111</xdr:col>
      <xdr:colOff>177800</xdr:colOff>
      <xdr:row>76</xdr:row>
      <xdr:rowOff>59232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3023345"/>
          <a:ext cx="889000" cy="6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40762</xdr:rowOff>
    </xdr:from>
    <xdr:to>
      <xdr:col>107</xdr:col>
      <xdr:colOff>50800</xdr:colOff>
      <xdr:row>76</xdr:row>
      <xdr:rowOff>59232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9545300" y="13070962"/>
          <a:ext cx="8890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11798</xdr:rowOff>
    </xdr:from>
    <xdr:to>
      <xdr:col>102</xdr:col>
      <xdr:colOff>114300</xdr:colOff>
      <xdr:row>76</xdr:row>
      <xdr:rowOff>40762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3041998"/>
          <a:ext cx="889000" cy="2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43797</xdr:rowOff>
    </xdr:from>
    <xdr:to>
      <xdr:col>116</xdr:col>
      <xdr:colOff>114300</xdr:colOff>
      <xdr:row>75</xdr:row>
      <xdr:rowOff>145397</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90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66674</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75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113795</xdr:rowOff>
    </xdr:from>
    <xdr:to>
      <xdr:col>112</xdr:col>
      <xdr:colOff>38100</xdr:colOff>
      <xdr:row>76</xdr:row>
      <xdr:rowOff>43945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97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60472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8432</xdr:rowOff>
    </xdr:from>
    <xdr:to>
      <xdr:col>107</xdr:col>
      <xdr:colOff>101600</xdr:colOff>
      <xdr:row>76</xdr:row>
      <xdr:rowOff>110032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303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101159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3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161412</xdr:rowOff>
    </xdr:from>
    <xdr:to>
      <xdr:col>102</xdr:col>
      <xdr:colOff>165100</xdr:colOff>
      <xdr:row>76</xdr:row>
      <xdr:rowOff>91562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30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82689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11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132449</xdr:rowOff>
    </xdr:from>
    <xdr:to>
      <xdr:col>98</xdr:col>
      <xdr:colOff>38100</xdr:colOff>
      <xdr:row>76</xdr:row>
      <xdr:rowOff>62598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9911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53725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08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335,555</a:t>
          </a:r>
          <a:r>
            <a:rPr kumimoji="1" lang="ja-JP" altLang="en-US" sz="1300">
              <a:latin typeface="ＭＳ Ｐゴシック" panose="020B0600070205080204" pitchFamily="50" charset="-128"/>
              <a:ea typeface="ＭＳ Ｐゴシック" panose="020B0600070205080204" pitchFamily="50" charset="-128"/>
            </a:rPr>
            <a:t>円となった。主な構成項目である人件費は、住民一人当たり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67,862</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すると高い水準にある。本町では直営事業が多く、職員数が多いことが要因となっており、行政サービスの提供方法の差異によるものと言える。今後も定員の適正化により人件費の抑制に努めるが、会計年度任用職員制度の導入により増加が見込まれる。繰出金については高齢社会の進展に伴い、介護保険特別会計および後期高齢者医療特別会計繰出金が増加している影響により、住民</a:t>
          </a:r>
          <a:r>
            <a:rPr kumimoji="1" lang="ja-JP" altLang="en-US" sz="1300" i="0">
              <a:latin typeface="ＭＳ Ｐゴシック" panose="020B0600070205080204" pitchFamily="50" charset="-128"/>
              <a:ea typeface="ＭＳ Ｐゴシック" panose="020B0600070205080204" pitchFamily="50" charset="-128"/>
            </a:rPr>
            <a:t>一人当たりのコストは前年度より</a:t>
          </a:r>
          <a:r>
            <a:rPr kumimoji="1" lang="en-US" altLang="ja-JP" sz="1300" i="0">
              <a:latin typeface="ＭＳ Ｐゴシック" panose="020B0600070205080204" pitchFamily="50" charset="-128"/>
              <a:ea typeface="ＭＳ Ｐゴシック" panose="020B0600070205080204" pitchFamily="50" charset="-128"/>
            </a:rPr>
            <a:t>3,062</a:t>
          </a:r>
          <a:r>
            <a:rPr kumimoji="1" lang="ja-JP" altLang="en-US" sz="1300" i="0">
              <a:latin typeface="ＭＳ Ｐゴシック" panose="020B0600070205080204" pitchFamily="50" charset="-128"/>
              <a:ea typeface="ＭＳ Ｐゴシック" panose="020B0600070205080204" pitchFamily="50" charset="-128"/>
            </a:rPr>
            <a:t>円増の</a:t>
          </a:r>
          <a:r>
            <a:rPr kumimoji="1" lang="en-US" altLang="ja-JP" sz="1300" i="0">
              <a:latin typeface="ＭＳ Ｐゴシック" panose="020B0600070205080204" pitchFamily="50" charset="-128"/>
              <a:ea typeface="ＭＳ Ｐゴシック" panose="020B0600070205080204" pitchFamily="50" charset="-128"/>
            </a:rPr>
            <a:t>44,473</a:t>
          </a:r>
          <a:r>
            <a:rPr kumimoji="1" lang="ja-JP" altLang="en-US" sz="1300" i="0">
              <a:latin typeface="ＭＳ Ｐゴシック" panose="020B0600070205080204" pitchFamily="50" charset="-128"/>
              <a:ea typeface="ＭＳ Ｐゴシック" panose="020B0600070205080204" pitchFamily="50" charset="-128"/>
            </a:rPr>
            <a:t>円となった。これらの繰出金は今後も高齢者人口の増加が見込まれることから増加することが想定される。公債費についても、依然として高い水準にあることから、今後は交付税算入のない起債の新規発行を抑制し、高利率の地方債の借換えや繰上償還を推進する。補助費等および普通建設事業は類似団体と比較すると低い水準であるが、山辺・県北西部広域環境衛生組合への参入、不燃ごみ等中継施設の建設により、今後は一時的に大幅に増加することが想定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22,277
22,119
6.14
7,731,205
7,475,167
204,931
4,981,823
11,592,624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135781</xdr:rowOff>
    </xdr:from>
    <xdr:to>
      <xdr:col>24</xdr:col>
      <xdr:colOff>63500</xdr:colOff>
      <xdr:row>34</xdr:row>
      <xdr:rowOff>147864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65081"/>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135781</xdr:rowOff>
    </xdr:from>
    <xdr:to>
      <xdr:col>19</xdr:col>
      <xdr:colOff>177800</xdr:colOff>
      <xdr:row>34</xdr:row>
      <xdr:rowOff>146558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65081"/>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84510</xdr:rowOff>
    </xdr:from>
    <xdr:to>
      <xdr:col>15</xdr:col>
      <xdr:colOff>50800</xdr:colOff>
      <xdr:row>34</xdr:row>
      <xdr:rowOff>146558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1381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31605</xdr:rowOff>
    </xdr:from>
    <xdr:to>
      <xdr:col>10</xdr:col>
      <xdr:colOff>114300</xdr:colOff>
      <xdr:row>34</xdr:row>
      <xdr:rowOff>84510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60905"/>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97064</xdr:rowOff>
    </xdr:from>
    <xdr:to>
      <xdr:col>24</xdr:col>
      <xdr:colOff>114300</xdr:colOff>
      <xdr:row>35</xdr:row>
      <xdr:rowOff>27214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119941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7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84981</xdr:rowOff>
    </xdr:from>
    <xdr:to>
      <xdr:col>20</xdr:col>
      <xdr:colOff>38100</xdr:colOff>
      <xdr:row>35</xdr:row>
      <xdr:rowOff>15131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1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31658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8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95758</xdr:rowOff>
    </xdr:from>
    <xdr:to>
      <xdr:col>15</xdr:col>
      <xdr:colOff>101600</xdr:colOff>
      <xdr:row>35</xdr:row>
      <xdr:rowOff>25908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42435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0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33710</xdr:rowOff>
    </xdr:from>
    <xdr:to>
      <xdr:col>10</xdr:col>
      <xdr:colOff>165100</xdr:colOff>
      <xdr:row>34</xdr:row>
      <xdr:rowOff>135310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151837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3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152255</xdr:rowOff>
    </xdr:from>
    <xdr:to>
      <xdr:col>6</xdr:col>
      <xdr:colOff>38100</xdr:colOff>
      <xdr:row>34</xdr:row>
      <xdr:rowOff>82405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1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98932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8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80133</xdr:rowOff>
    </xdr:from>
    <xdr:to>
      <xdr:col>24</xdr:col>
      <xdr:colOff>63500</xdr:colOff>
      <xdr:row>58</xdr:row>
      <xdr:rowOff>112671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10024233"/>
          <a:ext cx="8382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60169</xdr:rowOff>
    </xdr:from>
    <xdr:to>
      <xdr:col>19</xdr:col>
      <xdr:colOff>177800</xdr:colOff>
      <xdr:row>58</xdr:row>
      <xdr:rowOff>80133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10004269"/>
          <a:ext cx="8890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60169</xdr:rowOff>
    </xdr:from>
    <xdr:to>
      <xdr:col>15</xdr:col>
      <xdr:colOff>50800</xdr:colOff>
      <xdr:row>58</xdr:row>
      <xdr:rowOff>67081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004269"/>
          <a:ext cx="889000" cy="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113247</xdr:rowOff>
    </xdr:from>
    <xdr:to>
      <xdr:col>10</xdr:col>
      <xdr:colOff>114300</xdr:colOff>
      <xdr:row>58</xdr:row>
      <xdr:rowOff>67081</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885897"/>
          <a:ext cx="889000" cy="12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61871</xdr:rowOff>
    </xdr:from>
    <xdr:to>
      <xdr:col>24</xdr:col>
      <xdr:colOff>114300</xdr:colOff>
      <xdr:row>58</xdr:row>
      <xdr:rowOff>163471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1000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40298</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98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29333</xdr:rowOff>
    </xdr:from>
    <xdr:to>
      <xdr:col>20</xdr:col>
      <xdr:colOff>38100</xdr:colOff>
      <xdr:row>58</xdr:row>
      <xdr:rowOff>130933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7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122060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9369</xdr:rowOff>
    </xdr:from>
    <xdr:to>
      <xdr:col>15</xdr:col>
      <xdr:colOff>101600</xdr:colOff>
      <xdr:row>58</xdr:row>
      <xdr:rowOff>110969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5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102096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4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16281</xdr:rowOff>
    </xdr:from>
    <xdr:to>
      <xdr:col>10</xdr:col>
      <xdr:colOff>165100</xdr:colOff>
      <xdr:row>58</xdr:row>
      <xdr:rowOff>117881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6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109008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05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62447</xdr:rowOff>
    </xdr:from>
    <xdr:to>
      <xdr:col>6</xdr:col>
      <xdr:colOff>38100</xdr:colOff>
      <xdr:row>57</xdr:row>
      <xdr:rowOff>164047</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83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9124</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61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93396</xdr:rowOff>
    </xdr:from>
    <xdr:to>
      <xdr:col>24</xdr:col>
      <xdr:colOff>63500</xdr:colOff>
      <xdr:row>78</xdr:row>
      <xdr:rowOff>9361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295046"/>
          <a:ext cx="838200" cy="8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9361</xdr:rowOff>
    </xdr:from>
    <xdr:to>
      <xdr:col>19</xdr:col>
      <xdr:colOff>177800</xdr:colOff>
      <xdr:row>78</xdr:row>
      <xdr:rowOff>38061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382461"/>
          <a:ext cx="889000" cy="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38061</xdr:rowOff>
    </xdr:from>
    <xdr:to>
      <xdr:col>15</xdr:col>
      <xdr:colOff>50800</xdr:colOff>
      <xdr:row>78</xdr:row>
      <xdr:rowOff>75933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411161"/>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75933</xdr:rowOff>
    </xdr:from>
    <xdr:to>
      <xdr:col>10</xdr:col>
      <xdr:colOff>114300</xdr:colOff>
      <xdr:row>78</xdr:row>
      <xdr:rowOff>110362</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449033"/>
          <a:ext cx="889000" cy="3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42596</xdr:rowOff>
    </xdr:from>
    <xdr:to>
      <xdr:col>24</xdr:col>
      <xdr:colOff>114300</xdr:colOff>
      <xdr:row>77</xdr:row>
      <xdr:rowOff>144196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2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21023</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2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130011</xdr:rowOff>
    </xdr:from>
    <xdr:to>
      <xdr:col>20</xdr:col>
      <xdr:colOff>38100</xdr:colOff>
      <xdr:row>78</xdr:row>
      <xdr:rowOff>60161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3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51288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42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158711</xdr:rowOff>
    </xdr:from>
    <xdr:to>
      <xdr:col>15</xdr:col>
      <xdr:colOff>101600</xdr:colOff>
      <xdr:row>78</xdr:row>
      <xdr:rowOff>88861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3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79988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45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25133</xdr:rowOff>
    </xdr:from>
    <xdr:to>
      <xdr:col>10</xdr:col>
      <xdr:colOff>165100</xdr:colOff>
      <xdr:row>78</xdr:row>
      <xdr:rowOff>126733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39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117860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49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59562</xdr:rowOff>
    </xdr:from>
    <xdr:to>
      <xdr:col>6</xdr:col>
      <xdr:colOff>38100</xdr:colOff>
      <xdr:row>78</xdr:row>
      <xdr:rowOff>161162</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152289</xdr:rowOff>
    </xdr:from>
    <xdr:ext cx="534377"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63111" y="1352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42969</xdr:rowOff>
    </xdr:from>
    <xdr:to>
      <xdr:col>24</xdr:col>
      <xdr:colOff>63500</xdr:colOff>
      <xdr:row>98</xdr:row>
      <xdr:rowOff>44422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845069"/>
          <a:ext cx="838200" cy="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10328</xdr:rowOff>
    </xdr:from>
    <xdr:to>
      <xdr:col>19</xdr:col>
      <xdr:colOff>177800</xdr:colOff>
      <xdr:row>98</xdr:row>
      <xdr:rowOff>42969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812428"/>
          <a:ext cx="889000" cy="3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35116</xdr:rowOff>
    </xdr:from>
    <xdr:to>
      <xdr:col>15</xdr:col>
      <xdr:colOff>50800</xdr:colOff>
      <xdr:row>98</xdr:row>
      <xdr:rowOff>10328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665766"/>
          <a:ext cx="889000" cy="14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35116</xdr:rowOff>
    </xdr:from>
    <xdr:to>
      <xdr:col>10</xdr:col>
      <xdr:colOff>114300</xdr:colOff>
      <xdr:row>98</xdr:row>
      <xdr:rowOff>106423</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665766"/>
          <a:ext cx="889000" cy="24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165072</xdr:rowOff>
    </xdr:from>
    <xdr:to>
      <xdr:col>24</xdr:col>
      <xdr:colOff>114300</xdr:colOff>
      <xdr:row>98</xdr:row>
      <xdr:rowOff>95222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7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16499</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64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163619</xdr:rowOff>
    </xdr:from>
    <xdr:to>
      <xdr:col>20</xdr:col>
      <xdr:colOff>38100</xdr:colOff>
      <xdr:row>98</xdr:row>
      <xdr:rowOff>93769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7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110296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56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130978</xdr:rowOff>
    </xdr:from>
    <xdr:to>
      <xdr:col>15</xdr:col>
      <xdr:colOff>101600</xdr:colOff>
      <xdr:row>98</xdr:row>
      <xdr:rowOff>61128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7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77655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53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155766</xdr:rowOff>
    </xdr:from>
    <xdr:to>
      <xdr:col>10</xdr:col>
      <xdr:colOff>165100</xdr:colOff>
      <xdr:row>97</xdr:row>
      <xdr:rowOff>85916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6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102443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39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55623</xdr:rowOff>
    </xdr:from>
    <xdr:to>
      <xdr:col>6</xdr:col>
      <xdr:colOff>38100</xdr:colOff>
      <xdr:row>98</xdr:row>
      <xdr:rowOff>157223</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8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148350</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95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122392</xdr:rowOff>
    </xdr:from>
    <xdr:to>
      <xdr:col>55</xdr:col>
      <xdr:colOff>0</xdr:colOff>
      <xdr:row>38</xdr:row>
      <xdr:rowOff>130229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6637492"/>
          <a:ext cx="8382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130229</xdr:rowOff>
    </xdr:from>
    <xdr:to>
      <xdr:col>50</xdr:col>
      <xdr:colOff>114300</xdr:colOff>
      <xdr:row>38</xdr:row>
      <xdr:rowOff>141986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6645329"/>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141986</xdr:rowOff>
    </xdr:from>
    <xdr:to>
      <xdr:col>45</xdr:col>
      <xdr:colOff>177800</xdr:colOff>
      <xdr:row>38</xdr:row>
      <xdr:rowOff>142966</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7861300" y="665708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142966</xdr:rowOff>
    </xdr:from>
    <xdr:to>
      <xdr:col>41</xdr:col>
      <xdr:colOff>50800</xdr:colOff>
      <xdr:row>38</xdr:row>
      <xdr:rowOff>143619</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flipV="1">
          <a:off x="6972300" y="6658066"/>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71592</xdr:rowOff>
    </xdr:from>
    <xdr:to>
      <xdr:col>55</xdr:col>
      <xdr:colOff>50800</xdr:colOff>
      <xdr:row>39</xdr:row>
      <xdr:rowOff>1742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5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94469</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438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79429</xdr:rowOff>
    </xdr:from>
    <xdr:to>
      <xdr:col>50</xdr:col>
      <xdr:colOff>165100</xdr:colOff>
      <xdr:row>39</xdr:row>
      <xdr:rowOff>9579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59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26106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369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91186</xdr:rowOff>
    </xdr:from>
    <xdr:to>
      <xdr:col>46</xdr:col>
      <xdr:colOff>38100</xdr:colOff>
      <xdr:row>39</xdr:row>
      <xdr:rowOff>21336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12463</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92166</xdr:rowOff>
    </xdr:from>
    <xdr:to>
      <xdr:col>41</xdr:col>
      <xdr:colOff>101600</xdr:colOff>
      <xdr:row>39</xdr:row>
      <xdr:rowOff>22316</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6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13443</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69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92819</xdr:rowOff>
    </xdr:from>
    <xdr:to>
      <xdr:col>36</xdr:col>
      <xdr:colOff>165100</xdr:colOff>
      <xdr:row>39</xdr:row>
      <xdr:rowOff>22969</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60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14096</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700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61911</xdr:rowOff>
    </xdr:from>
    <xdr:to>
      <xdr:col>55</xdr:col>
      <xdr:colOff>0</xdr:colOff>
      <xdr:row>59</xdr:row>
      <xdr:rowOff>62254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9639300" y="10177461"/>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62254</xdr:rowOff>
    </xdr:from>
    <xdr:to>
      <xdr:col>50</xdr:col>
      <xdr:colOff>114300</xdr:colOff>
      <xdr:row>59</xdr:row>
      <xdr:rowOff>79284</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8750300" y="10177804"/>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79284</xdr:rowOff>
    </xdr:from>
    <xdr:to>
      <xdr:col>45</xdr:col>
      <xdr:colOff>177800</xdr:colOff>
      <xdr:row>59</xdr:row>
      <xdr:rowOff>81080</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7861300" y="10194834"/>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69046</xdr:rowOff>
    </xdr:from>
    <xdr:to>
      <xdr:col>41</xdr:col>
      <xdr:colOff>50800</xdr:colOff>
      <xdr:row>59</xdr:row>
      <xdr:rowOff>81080</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6972300" y="10184596"/>
          <a:ext cx="889000" cy="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11111</xdr:rowOff>
    </xdr:from>
    <xdr:to>
      <xdr:col>55</xdr:col>
      <xdr:colOff>50800</xdr:colOff>
      <xdr:row>59</xdr:row>
      <xdr:rowOff>112711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97488</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1004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11454</xdr:rowOff>
    </xdr:from>
    <xdr:to>
      <xdr:col>50</xdr:col>
      <xdr:colOff>165100</xdr:colOff>
      <xdr:row>59</xdr:row>
      <xdr:rowOff>113054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1012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104181</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04428" y="1021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28484</xdr:rowOff>
    </xdr:from>
    <xdr:to>
      <xdr:col>46</xdr:col>
      <xdr:colOff>38100</xdr:colOff>
      <xdr:row>59</xdr:row>
      <xdr:rowOff>130084</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14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121211</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15428"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30280</xdr:rowOff>
    </xdr:from>
    <xdr:to>
      <xdr:col>41</xdr:col>
      <xdr:colOff>101600</xdr:colOff>
      <xdr:row>59</xdr:row>
      <xdr:rowOff>131880</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14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123007</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26428" y="1023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18246</xdr:rowOff>
    </xdr:from>
    <xdr:to>
      <xdr:col>36</xdr:col>
      <xdr:colOff>165100</xdr:colOff>
      <xdr:row>59</xdr:row>
      <xdr:rowOff>119846</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1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110973</xdr:rowOff>
    </xdr:from>
    <xdr:ext cx="469744"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428" y="1022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87100</xdr:rowOff>
    </xdr:from>
    <xdr:to>
      <xdr:col>55</xdr:col>
      <xdr:colOff>0</xdr:colOff>
      <xdr:row>79</xdr:row>
      <xdr:rowOff>98279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9639300" y="13631650"/>
          <a:ext cx="8382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97768</xdr:rowOff>
    </xdr:from>
    <xdr:to>
      <xdr:col>50</xdr:col>
      <xdr:colOff>114300</xdr:colOff>
      <xdr:row>79</xdr:row>
      <xdr:rowOff>98279</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8750300" y="13642318"/>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97768</xdr:rowOff>
    </xdr:from>
    <xdr:to>
      <xdr:col>45</xdr:col>
      <xdr:colOff>177800</xdr:colOff>
      <xdr:row>79</xdr:row>
      <xdr:rowOff>98301</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flipV="1">
          <a:off x="7861300" y="13642318"/>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98236</xdr:rowOff>
    </xdr:from>
    <xdr:to>
      <xdr:col>41</xdr:col>
      <xdr:colOff>50800</xdr:colOff>
      <xdr:row>79</xdr:row>
      <xdr:rowOff>98301</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972300" y="13642786"/>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36300</xdr:rowOff>
    </xdr:from>
    <xdr:to>
      <xdr:col>55</xdr:col>
      <xdr:colOff>50800</xdr:colOff>
      <xdr:row>79</xdr:row>
      <xdr:rowOff>137900</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8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47479</xdr:rowOff>
    </xdr:from>
    <xdr:to>
      <xdr:col>50</xdr:col>
      <xdr:colOff>165100</xdr:colOff>
      <xdr:row>79</xdr:row>
      <xdr:rowOff>149079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5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140206</xdr:rowOff>
    </xdr:from>
    <xdr:ext cx="31393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82333" y="13684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46968</xdr:rowOff>
    </xdr:from>
    <xdr:to>
      <xdr:col>46</xdr:col>
      <xdr:colOff>38100</xdr:colOff>
      <xdr:row>79</xdr:row>
      <xdr:rowOff>148568</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9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139695</xdr:rowOff>
    </xdr:from>
    <xdr:ext cx="378565"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61017" y="13684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47501</xdr:rowOff>
    </xdr:from>
    <xdr:to>
      <xdr:col>41</xdr:col>
      <xdr:colOff>101600</xdr:colOff>
      <xdr:row>79</xdr:row>
      <xdr:rowOff>149101</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9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140228</xdr:rowOff>
    </xdr:from>
    <xdr:ext cx="31393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704333" y="136847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47436</xdr:rowOff>
    </xdr:from>
    <xdr:to>
      <xdr:col>36</xdr:col>
      <xdr:colOff>165100</xdr:colOff>
      <xdr:row>79</xdr:row>
      <xdr:rowOff>149036</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140163</xdr:rowOff>
    </xdr:from>
    <xdr:ext cx="31393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815333" y="136847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68825</xdr:rowOff>
    </xdr:from>
    <xdr:to>
      <xdr:col>55</xdr:col>
      <xdr:colOff>0</xdr:colOff>
      <xdr:row>98</xdr:row>
      <xdr:rowOff>70146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870925"/>
          <a:ext cx="8382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70146</xdr:rowOff>
    </xdr:from>
    <xdr:to>
      <xdr:col>50</xdr:col>
      <xdr:colOff>114300</xdr:colOff>
      <xdr:row>98</xdr:row>
      <xdr:rowOff>83604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872246"/>
          <a:ext cx="889000" cy="1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80759</xdr:rowOff>
    </xdr:from>
    <xdr:to>
      <xdr:col>45</xdr:col>
      <xdr:colOff>177800</xdr:colOff>
      <xdr:row>98</xdr:row>
      <xdr:rowOff>83604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882859"/>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76205</xdr:rowOff>
    </xdr:from>
    <xdr:to>
      <xdr:col>41</xdr:col>
      <xdr:colOff>50800</xdr:colOff>
      <xdr:row>98</xdr:row>
      <xdr:rowOff>80759</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878305"/>
          <a:ext cx="8890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18025</xdr:rowOff>
    </xdr:from>
    <xdr:to>
      <xdr:col>55</xdr:col>
      <xdr:colOff>50800</xdr:colOff>
      <xdr:row>98</xdr:row>
      <xdr:rowOff>119625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2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19346</xdr:rowOff>
    </xdr:from>
    <xdr:to>
      <xdr:col>50</xdr:col>
      <xdr:colOff>165100</xdr:colOff>
      <xdr:row>98</xdr:row>
      <xdr:rowOff>120946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2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112073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1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32804</xdr:rowOff>
    </xdr:from>
    <xdr:to>
      <xdr:col>46</xdr:col>
      <xdr:colOff>38100</xdr:colOff>
      <xdr:row>98</xdr:row>
      <xdr:rowOff>134404</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125531</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2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29959</xdr:rowOff>
    </xdr:from>
    <xdr:to>
      <xdr:col>41</xdr:col>
      <xdr:colOff>101600</xdr:colOff>
      <xdr:row>98</xdr:row>
      <xdr:rowOff>131559</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122686</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2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25405</xdr:rowOff>
    </xdr:from>
    <xdr:to>
      <xdr:col>36</xdr:col>
      <xdr:colOff>165100</xdr:colOff>
      <xdr:row>98</xdr:row>
      <xdr:rowOff>127005</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2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118132</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2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42316</xdr:rowOff>
    </xdr:from>
    <xdr:to>
      <xdr:col>85</xdr:col>
      <xdr:colOff>127000</xdr:colOff>
      <xdr:row>38</xdr:row>
      <xdr:rowOff>63538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5481300" y="6557416"/>
          <a:ext cx="8382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42316</xdr:rowOff>
    </xdr:from>
    <xdr:to>
      <xdr:col>81</xdr:col>
      <xdr:colOff>50800</xdr:colOff>
      <xdr:row>38</xdr:row>
      <xdr:rowOff>115164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557416"/>
          <a:ext cx="889000" cy="7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149530</xdr:rowOff>
    </xdr:from>
    <xdr:to>
      <xdr:col>76</xdr:col>
      <xdr:colOff>114300</xdr:colOff>
      <xdr:row>38</xdr:row>
      <xdr:rowOff>115164</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150280"/>
          <a:ext cx="889000" cy="4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149530</xdr:rowOff>
    </xdr:from>
    <xdr:to>
      <xdr:col>71</xdr:col>
      <xdr:colOff>177800</xdr:colOff>
      <xdr:row>38</xdr:row>
      <xdr:rowOff>86398</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150280"/>
          <a:ext cx="889000" cy="45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12738</xdr:rowOff>
    </xdr:from>
    <xdr:to>
      <xdr:col>85</xdr:col>
      <xdr:colOff>177800</xdr:colOff>
      <xdr:row>38</xdr:row>
      <xdr:rowOff>114338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52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162615</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5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162966</xdr:rowOff>
    </xdr:from>
    <xdr:to>
      <xdr:col>81</xdr:col>
      <xdr:colOff>101600</xdr:colOff>
      <xdr:row>38</xdr:row>
      <xdr:rowOff>93116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84243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59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64364</xdr:rowOff>
    </xdr:from>
    <xdr:to>
      <xdr:col>76</xdr:col>
      <xdr:colOff>165100</xdr:colOff>
      <xdr:row>38</xdr:row>
      <xdr:rowOff>165964</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5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157091</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67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98730</xdr:rowOff>
    </xdr:from>
    <xdr:to>
      <xdr:col>72</xdr:col>
      <xdr:colOff>38100</xdr:colOff>
      <xdr:row>36</xdr:row>
      <xdr:rowOff>28880</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0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45407</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587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35598</xdr:rowOff>
    </xdr:from>
    <xdr:to>
      <xdr:col>67</xdr:col>
      <xdr:colOff>101600</xdr:colOff>
      <xdr:row>38</xdr:row>
      <xdr:rowOff>137198</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55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128325</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6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91999</xdr:rowOff>
    </xdr:from>
    <xdr:to>
      <xdr:col>85</xdr:col>
      <xdr:colOff>127000</xdr:colOff>
      <xdr:row>59</xdr:row>
      <xdr:rowOff>19380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5481300" y="10036099"/>
          <a:ext cx="838200" cy="9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79828</xdr:rowOff>
    </xdr:from>
    <xdr:to>
      <xdr:col>81</xdr:col>
      <xdr:colOff>50800</xdr:colOff>
      <xdr:row>58</xdr:row>
      <xdr:rowOff>91999</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10023928"/>
          <a:ext cx="889000" cy="1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79828</xdr:rowOff>
    </xdr:from>
    <xdr:to>
      <xdr:col>76</xdr:col>
      <xdr:colOff>114300</xdr:colOff>
      <xdr:row>59</xdr:row>
      <xdr:rowOff>67288</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10023928"/>
          <a:ext cx="889000" cy="1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168895</xdr:rowOff>
    </xdr:from>
    <xdr:to>
      <xdr:col>71</xdr:col>
      <xdr:colOff>177800</xdr:colOff>
      <xdr:row>59</xdr:row>
      <xdr:rowOff>67288</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9941545"/>
          <a:ext cx="889000" cy="24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140030</xdr:rowOff>
    </xdr:from>
    <xdr:to>
      <xdr:col>85</xdr:col>
      <xdr:colOff>177800</xdr:colOff>
      <xdr:row>59</xdr:row>
      <xdr:rowOff>70180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100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118457</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1006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41199</xdr:rowOff>
    </xdr:from>
    <xdr:to>
      <xdr:col>81</xdr:col>
      <xdr:colOff>101600</xdr:colOff>
      <xdr:row>58</xdr:row>
      <xdr:rowOff>142799</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9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159326</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76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29028</xdr:rowOff>
    </xdr:from>
    <xdr:to>
      <xdr:col>76</xdr:col>
      <xdr:colOff>165100</xdr:colOff>
      <xdr:row>58</xdr:row>
      <xdr:rowOff>130628</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97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121755</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06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16488</xdr:rowOff>
    </xdr:from>
    <xdr:to>
      <xdr:col>72</xdr:col>
      <xdr:colOff>38100</xdr:colOff>
      <xdr:row>59</xdr:row>
      <xdr:rowOff>118088</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13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109215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22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118095</xdr:rowOff>
    </xdr:from>
    <xdr:to>
      <xdr:col>67</xdr:col>
      <xdr:colOff>101600</xdr:colOff>
      <xdr:row>58</xdr:row>
      <xdr:rowOff>48245</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89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64772</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966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40477</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5027"/>
          <a:ext cx="8382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40477</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4592300" y="13585027"/>
          <a:ext cx="8890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161127</xdr:rowOff>
    </xdr:from>
    <xdr:to>
      <xdr:col>81</xdr:col>
      <xdr:colOff>101600</xdr:colOff>
      <xdr:row>79</xdr:row>
      <xdr:rowOff>91277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82404</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46428" y="1362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50660</xdr:rowOff>
    </xdr:from>
    <xdr:to>
      <xdr:col>85</xdr:col>
      <xdr:colOff>127000</xdr:colOff>
      <xdr:row>95</xdr:row>
      <xdr:rowOff>59613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338410"/>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18835</xdr:rowOff>
    </xdr:from>
    <xdr:to>
      <xdr:col>81</xdr:col>
      <xdr:colOff>50800</xdr:colOff>
      <xdr:row>95</xdr:row>
      <xdr:rowOff>59613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306585"/>
          <a:ext cx="889000" cy="4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18835</xdr:rowOff>
    </xdr:from>
    <xdr:to>
      <xdr:col>76</xdr:col>
      <xdr:colOff>114300</xdr:colOff>
      <xdr:row>95</xdr:row>
      <xdr:rowOff>70345</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306585"/>
          <a:ext cx="889000" cy="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131407</xdr:rowOff>
    </xdr:from>
    <xdr:to>
      <xdr:col>71</xdr:col>
      <xdr:colOff>177800</xdr:colOff>
      <xdr:row>95</xdr:row>
      <xdr:rowOff>70345</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247707"/>
          <a:ext cx="889000" cy="1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171310</xdr:rowOff>
    </xdr:from>
    <xdr:to>
      <xdr:col>85</xdr:col>
      <xdr:colOff>177800</xdr:colOff>
      <xdr:row>95</xdr:row>
      <xdr:rowOff>101460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2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22737</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1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8813</xdr:rowOff>
    </xdr:from>
    <xdr:to>
      <xdr:col>81</xdr:col>
      <xdr:colOff>101600</xdr:colOff>
      <xdr:row>95</xdr:row>
      <xdr:rowOff>110413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29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126940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07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139485</xdr:rowOff>
    </xdr:from>
    <xdr:to>
      <xdr:col>76</xdr:col>
      <xdr:colOff>165100</xdr:colOff>
      <xdr:row>95</xdr:row>
      <xdr:rowOff>69635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2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86162</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03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19545</xdr:rowOff>
    </xdr:from>
    <xdr:to>
      <xdr:col>72</xdr:col>
      <xdr:colOff>38100</xdr:colOff>
      <xdr:row>95</xdr:row>
      <xdr:rowOff>121145</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3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137672</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0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80607</xdr:rowOff>
    </xdr:from>
    <xdr:to>
      <xdr:col>67</xdr:col>
      <xdr:colOff>101600</xdr:colOff>
      <xdr:row>95</xdr:row>
      <xdr:rowOff>10757</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19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27284</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59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民生費の住民一人当たりのコストは類似団体と比較すると低い数値であるが上昇傾向にあり、今年度は</a:t>
          </a:r>
          <a:r>
            <a:rPr kumimoji="1" lang="en-US" altLang="ja-JP" sz="1300">
              <a:latin typeface="ＭＳ Ｐゴシック" panose="020B0600070205080204" pitchFamily="50" charset="-128"/>
              <a:ea typeface="ＭＳ Ｐゴシック" panose="020B0600070205080204" pitchFamily="50" charset="-128"/>
            </a:rPr>
            <a:t>113,146</a:t>
          </a:r>
          <a:r>
            <a:rPr kumimoji="1" lang="ja-JP" altLang="en-US" sz="1300">
              <a:latin typeface="ＭＳ Ｐゴシック" panose="020B0600070205080204" pitchFamily="50" charset="-128"/>
              <a:ea typeface="ＭＳ Ｐゴシック" panose="020B0600070205080204" pitchFamily="50" charset="-128"/>
            </a:rPr>
            <a:t>円となった。主な増加要因として、障害福祉サービスの利用者増や高齢化に伴う介護保険や後期高齢者医療費などの社会保障経費の増加が挙げられる。教育費の住民一人当たりのコストは前年度より減少しており</a:t>
          </a:r>
          <a:r>
            <a:rPr kumimoji="1" lang="en-US" altLang="ja-JP" sz="1300">
              <a:latin typeface="ＭＳ Ｐゴシック" panose="020B0600070205080204" pitchFamily="50" charset="-128"/>
              <a:ea typeface="ＭＳ Ｐゴシック" panose="020B0600070205080204" pitchFamily="50" charset="-128"/>
            </a:rPr>
            <a:t>37,303</a:t>
          </a:r>
          <a:r>
            <a:rPr kumimoji="1" lang="ja-JP" altLang="en-US" sz="1300">
              <a:latin typeface="ＭＳ Ｐゴシック" panose="020B0600070205080204" pitchFamily="50" charset="-128"/>
              <a:ea typeface="ＭＳ Ｐゴシック" panose="020B0600070205080204" pitchFamily="50" charset="-128"/>
            </a:rPr>
            <a:t>円となった。こちらも類似団体と比較すると低い数値であるが、今後、少子化の影響により統廃合を含めた学校適正化を進めていくため、一時的にコストの増が見込まれるが将来的に経常コストは減少していく見込みである。衛生費の住民一人当たりのコストは</a:t>
          </a:r>
          <a:r>
            <a:rPr kumimoji="1" lang="en-US" altLang="ja-JP" sz="1300">
              <a:latin typeface="ＭＳ Ｐゴシック" panose="020B0600070205080204" pitchFamily="50" charset="-128"/>
              <a:ea typeface="ＭＳ Ｐゴシック" panose="020B0600070205080204" pitchFamily="50" charset="-128"/>
            </a:rPr>
            <a:t>33,835</a:t>
          </a:r>
          <a:r>
            <a:rPr kumimoji="1" lang="ja-JP" altLang="en-US" sz="1300">
              <a:latin typeface="ＭＳ Ｐゴシック" panose="020B0600070205080204" pitchFamily="50" charset="-128"/>
              <a:ea typeface="ＭＳ Ｐゴシック" panose="020B0600070205080204" pitchFamily="50" charset="-128"/>
            </a:rPr>
            <a:t>円となり、前年度と比較すると微減しているが、今後はごみ処理の広域化を目的とする山辺・県北西部広域環境衛生組合への参入により多額の建設負担金を要する見込みであること、また塵埃焼却場の操業停止による解体費用、それに伴う不燃ごみ等中継施設の建設を予定していること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年度にかけては大幅なコストの増加が想定される。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財政調整基金は近年、経常収支比率の上昇により減少傾向であるが、災害などの臨時財政需要に備えるため標準財政規模の</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を目安として維持していくように努める。</a:t>
          </a:r>
        </a:p>
        <a:p>
          <a:r>
            <a:rPr kumimoji="1" lang="ja-JP" altLang="en-US" sz="1300">
              <a:latin typeface="ＭＳ ゴシック" pitchFamily="49" charset="-128"/>
              <a:ea typeface="ＭＳ ゴシック" pitchFamily="49" charset="-128"/>
            </a:rPr>
            <a:t>実質収支比率は前年度から増加しているが、更なる収支確保には適正な歳入予算の見積りが重要になると考えている。</a:t>
          </a:r>
        </a:p>
        <a:p>
          <a:r>
            <a:rPr kumimoji="1" lang="ja-JP" altLang="en-US" sz="1300">
              <a:latin typeface="ＭＳ ゴシック" pitchFamily="49" charset="-128"/>
              <a:ea typeface="ＭＳ ゴシック" pitchFamily="49" charset="-128"/>
            </a:rPr>
            <a:t>実質単年度収支は単年度収支が黒字となり、財政調整基金の取り崩しが減少しているため、前年度から標準財政規模比が</a:t>
          </a:r>
          <a:r>
            <a:rPr kumimoji="1" lang="en-US" altLang="ja-JP" sz="1300">
              <a:latin typeface="ＭＳ ゴシック" pitchFamily="49" charset="-128"/>
              <a:ea typeface="ＭＳ ゴシック" pitchFamily="49" charset="-128"/>
            </a:rPr>
            <a:t>0.15%</a:t>
          </a:r>
          <a:r>
            <a:rPr kumimoji="1" lang="ja-JP" altLang="en-US" sz="1300">
              <a:latin typeface="ＭＳ ゴシック" pitchFamily="49" charset="-128"/>
              <a:ea typeface="ＭＳ ゴシック" pitchFamily="49" charset="-128"/>
            </a:rPr>
            <a:t>上昇している。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連結実質赤字比率に係る各会計において、黒字額の大部分を水道事業会計が占めている。水道事業会計の経常収支比率は</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％以上を維持しており、類似団体と比較しても高い水準にある。また、毎年度の剰余金により黒字額が増加している。今後も全ての会計において、財政の健全化を図り、連結実質赤字比率の安定に努める。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32;&#38598;&#29992;&#12304;&#36001;&#25919;&#29366;&#27841;&#36039;&#26009;&#38598;&#12305;_294241_&#19978;&#29287;&#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154</v>
          </cell>
          <cell r="BX51">
            <v>138.9</v>
          </cell>
          <cell r="CF51">
            <v>138.1</v>
          </cell>
          <cell r="CN51">
            <v>122.9</v>
          </cell>
          <cell r="CV51">
            <v>115.3</v>
          </cell>
        </row>
        <row r="53">
          <cell r="BP53">
            <v>58.7</v>
          </cell>
          <cell r="BX53">
            <v>66.099999999999994</v>
          </cell>
          <cell r="CF53">
            <v>66.8</v>
          </cell>
          <cell r="CN53">
            <v>67.900000000000006</v>
          </cell>
          <cell r="CV53">
            <v>69.099999999999994</v>
          </cell>
        </row>
        <row r="55">
          <cell r="AN55" t="str">
            <v>類似団体内平均値</v>
          </cell>
          <cell r="BP55">
            <v>13</v>
          </cell>
          <cell r="BX55">
            <v>21</v>
          </cell>
          <cell r="CF55">
            <v>20.2</v>
          </cell>
          <cell r="CN55">
            <v>18.3</v>
          </cell>
          <cell r="CV55">
            <v>20.3</v>
          </cell>
        </row>
        <row r="57">
          <cell r="BP57">
            <v>53.4</v>
          </cell>
          <cell r="BX57">
            <v>56.1</v>
          </cell>
          <cell r="CF57">
            <v>58.1</v>
          </cell>
          <cell r="CN57">
            <v>59.4</v>
          </cell>
          <cell r="CV57">
            <v>60.7</v>
          </cell>
        </row>
        <row r="72">
          <cell r="BP72" t="str">
            <v>H27</v>
          </cell>
          <cell r="BX72" t="str">
            <v>H28</v>
          </cell>
          <cell r="CF72" t="str">
            <v>H29</v>
          </cell>
          <cell r="CN72" t="str">
            <v>H30</v>
          </cell>
          <cell r="CV72" t="str">
            <v>R01</v>
          </cell>
        </row>
        <row r="73">
          <cell r="AN73" t="str">
            <v>当該団体値</v>
          </cell>
          <cell r="BP73">
            <v>154</v>
          </cell>
          <cell r="BX73">
            <v>138.9</v>
          </cell>
          <cell r="CF73">
            <v>138.1</v>
          </cell>
          <cell r="CN73">
            <v>122.9</v>
          </cell>
          <cell r="CV73">
            <v>115.3</v>
          </cell>
        </row>
        <row r="75">
          <cell r="BP75">
            <v>13.4</v>
          </cell>
          <cell r="BX75">
            <v>14.7</v>
          </cell>
          <cell r="CF75">
            <v>14.4</v>
          </cell>
          <cell r="CN75">
            <v>14</v>
          </cell>
          <cell r="CV75">
            <v>13.9</v>
          </cell>
        </row>
        <row r="77">
          <cell r="AN77" t="str">
            <v>類似団体内平均値</v>
          </cell>
          <cell r="BP77">
            <v>13</v>
          </cell>
          <cell r="BX77">
            <v>21</v>
          </cell>
          <cell r="CF77">
            <v>20.2</v>
          </cell>
          <cell r="CN77">
            <v>18.3</v>
          </cell>
          <cell r="CV77">
            <v>20.3</v>
          </cell>
        </row>
        <row r="79">
          <cell r="BP79">
            <v>6.8</v>
          </cell>
          <cell r="BX79">
            <v>6.8</v>
          </cell>
          <cell r="CF79">
            <v>6.8</v>
          </cell>
          <cell r="CN79">
            <v>6.8</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7731205</v>
      </c>
      <c r="BO4" s="424"/>
      <c r="BP4" s="424"/>
      <c r="BQ4" s="424"/>
      <c r="BR4" s="424"/>
      <c r="BS4" s="424"/>
      <c r="BT4" s="424"/>
      <c r="BU4" s="425"/>
      <c r="BV4" s="423">
        <v>7823799</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4.0999999999999996</v>
      </c>
      <c r="CU4" s="608"/>
      <c r="CV4" s="608"/>
      <c r="CW4" s="608"/>
      <c r="CX4" s="608"/>
      <c r="CY4" s="608"/>
      <c r="CZ4" s="608"/>
      <c r="DA4" s="609"/>
      <c r="DB4" s="607">
        <v>2.7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7475167</v>
      </c>
      <c r="BO5" s="429"/>
      <c r="BP5" s="429"/>
      <c r="BQ5" s="429"/>
      <c r="BR5" s="429"/>
      <c r="BS5" s="429"/>
      <c r="BT5" s="429"/>
      <c r="BU5" s="430"/>
      <c r="BV5" s="428">
        <v>7644677</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99.3</v>
      </c>
      <c r="CU5" s="399"/>
      <c r="CV5" s="399"/>
      <c r="CW5" s="399"/>
      <c r="CX5" s="399"/>
      <c r="CY5" s="399"/>
      <c r="CZ5" s="399"/>
      <c r="DA5" s="400"/>
      <c r="DB5" s="398">
        <v>97.5</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256038</v>
      </c>
      <c r="BO6" s="429"/>
      <c r="BP6" s="429"/>
      <c r="BQ6" s="429"/>
      <c r="BR6" s="429"/>
      <c r="BS6" s="429"/>
      <c r="BT6" s="429"/>
      <c r="BU6" s="430"/>
      <c r="BV6" s="428">
        <v>179122</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104</v>
      </c>
      <c r="CU6" s="582"/>
      <c r="CV6" s="582"/>
      <c r="CW6" s="582"/>
      <c r="CX6" s="582"/>
      <c r="CY6" s="582"/>
      <c r="CZ6" s="582"/>
      <c r="DA6" s="583"/>
      <c r="DB6" s="581">
        <v>103.2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51107</v>
      </c>
      <c r="BO7" s="429"/>
      <c r="BP7" s="429"/>
      <c r="BQ7" s="429"/>
      <c r="BR7" s="429"/>
      <c r="BS7" s="429"/>
      <c r="BT7" s="429"/>
      <c r="BU7" s="430"/>
      <c r="BV7" s="428">
        <v>46636</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4981823</v>
      </c>
      <c r="CU7" s="429"/>
      <c r="CV7" s="429"/>
      <c r="CW7" s="429"/>
      <c r="CX7" s="429"/>
      <c r="CY7" s="429"/>
      <c r="CZ7" s="429"/>
      <c r="DA7" s="430"/>
      <c r="DB7" s="428">
        <v>4995107</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204931</v>
      </c>
      <c r="BO8" s="429"/>
      <c r="BP8" s="429"/>
      <c r="BQ8" s="429"/>
      <c r="BR8" s="429"/>
      <c r="BS8" s="429"/>
      <c r="BT8" s="429"/>
      <c r="BU8" s="430"/>
      <c r="BV8" s="428">
        <v>132486</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0.49</v>
      </c>
      <c r="CU8" s="542"/>
      <c r="CV8" s="542"/>
      <c r="CW8" s="542"/>
      <c r="CX8" s="542"/>
      <c r="CY8" s="542"/>
      <c r="CZ8" s="542"/>
      <c r="DA8" s="543"/>
      <c r="DB8" s="541">
        <v>0.49</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22054</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94</v>
      </c>
      <c r="AV9" s="486"/>
      <c r="AW9" s="486"/>
      <c r="AX9" s="486"/>
      <c r="AY9" s="408" t="s">
        <v>116</v>
      </c>
      <c r="AZ9" s="409"/>
      <c r="BA9" s="409"/>
      <c r="BB9" s="409"/>
      <c r="BC9" s="409"/>
      <c r="BD9" s="409"/>
      <c r="BE9" s="409"/>
      <c r="BF9" s="409"/>
      <c r="BG9" s="409"/>
      <c r="BH9" s="409"/>
      <c r="BI9" s="409"/>
      <c r="BJ9" s="409"/>
      <c r="BK9" s="409"/>
      <c r="BL9" s="409"/>
      <c r="BM9" s="410"/>
      <c r="BN9" s="428">
        <v>72445</v>
      </c>
      <c r="BO9" s="429"/>
      <c r="BP9" s="429"/>
      <c r="BQ9" s="429"/>
      <c r="BR9" s="429"/>
      <c r="BS9" s="429"/>
      <c r="BT9" s="429"/>
      <c r="BU9" s="430"/>
      <c r="BV9" s="428">
        <v>-60530</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20.5</v>
      </c>
      <c r="CU9" s="399"/>
      <c r="CV9" s="399"/>
      <c r="CW9" s="399"/>
      <c r="CX9" s="399"/>
      <c r="CY9" s="399"/>
      <c r="CZ9" s="399"/>
      <c r="DA9" s="400"/>
      <c r="DB9" s="398">
        <v>20.100000000000001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23728</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94</v>
      </c>
      <c r="AV10" s="486"/>
      <c r="AW10" s="486"/>
      <c r="AX10" s="486"/>
      <c r="AY10" s="408" t="s">
        <v>120</v>
      </c>
      <c r="AZ10" s="409"/>
      <c r="BA10" s="409"/>
      <c r="BB10" s="409"/>
      <c r="BC10" s="409"/>
      <c r="BD10" s="409"/>
      <c r="BE10" s="409"/>
      <c r="BF10" s="409"/>
      <c r="BG10" s="409"/>
      <c r="BH10" s="409"/>
      <c r="BI10" s="409"/>
      <c r="BJ10" s="409"/>
      <c r="BK10" s="409"/>
      <c r="BL10" s="409"/>
      <c r="BM10" s="410"/>
      <c r="BN10" s="428">
        <v>56244</v>
      </c>
      <c r="BO10" s="429"/>
      <c r="BP10" s="429"/>
      <c r="BQ10" s="429"/>
      <c r="BR10" s="429"/>
      <c r="BS10" s="429"/>
      <c r="BT10" s="429"/>
      <c r="BU10" s="430"/>
      <c r="BV10" s="428">
        <v>160022</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94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36672</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22277</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94</v>
      </c>
      <c r="AV12" s="486"/>
      <c r="AW12" s="486"/>
      <c r="AX12" s="486"/>
      <c r="AY12" s="408" t="s">
        <v>134</v>
      </c>
      <c r="AZ12" s="409"/>
      <c r="BA12" s="409"/>
      <c r="BB12" s="409"/>
      <c r="BC12" s="409"/>
      <c r="BD12" s="409"/>
      <c r="BE12" s="409"/>
      <c r="BF12" s="409"/>
      <c r="BG12" s="409"/>
      <c r="BH12" s="409"/>
      <c r="BI12" s="409"/>
      <c r="BJ12" s="409"/>
      <c r="BK12" s="409"/>
      <c r="BL12" s="409"/>
      <c r="BM12" s="410"/>
      <c r="BN12" s="428">
        <v>119950</v>
      </c>
      <c r="BO12" s="429"/>
      <c r="BP12" s="429"/>
      <c r="BQ12" s="429"/>
      <c r="BR12" s="429"/>
      <c r="BS12" s="429"/>
      <c r="BT12" s="429"/>
      <c r="BU12" s="430"/>
      <c r="BV12" s="428">
        <v>134851</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136</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22119</v>
      </c>
      <c r="S13" s="532"/>
      <c r="T13" s="532"/>
      <c r="U13" s="532"/>
      <c r="V13" s="533"/>
      <c r="W13" s="519" t="s">
        <v>138</v>
      </c>
      <c r="X13" s="441"/>
      <c r="Y13" s="441"/>
      <c r="Z13" s="441"/>
      <c r="AA13" s="441"/>
      <c r="AB13" s="442"/>
      <c r="AC13" s="404">
        <v>58</v>
      </c>
      <c r="AD13" s="405"/>
      <c r="AE13" s="405"/>
      <c r="AF13" s="405"/>
      <c r="AG13" s="406"/>
      <c r="AH13" s="404">
        <v>62</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8739</v>
      </c>
      <c r="BO13" s="429"/>
      <c r="BP13" s="429"/>
      <c r="BQ13" s="429"/>
      <c r="BR13" s="429"/>
      <c r="BS13" s="429"/>
      <c r="BT13" s="429"/>
      <c r="BU13" s="430"/>
      <c r="BV13" s="428">
        <v>1313</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13.9</v>
      </c>
      <c r="CU13" s="399"/>
      <c r="CV13" s="399"/>
      <c r="CW13" s="399"/>
      <c r="CX13" s="399"/>
      <c r="CY13" s="399"/>
      <c r="CZ13" s="399"/>
      <c r="DA13" s="400"/>
      <c r="DB13" s="398">
        <v>14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22477</v>
      </c>
      <c r="S14" s="532"/>
      <c r="T14" s="532"/>
      <c r="U14" s="532"/>
      <c r="V14" s="533"/>
      <c r="W14" s="534"/>
      <c r="X14" s="444"/>
      <c r="Y14" s="444"/>
      <c r="Z14" s="444"/>
      <c r="AA14" s="444"/>
      <c r="AB14" s="445"/>
      <c r="AC14" s="524">
        <v>0.7</v>
      </c>
      <c r="AD14" s="525"/>
      <c r="AE14" s="525"/>
      <c r="AF14" s="525"/>
      <c r="AG14" s="526"/>
      <c r="AH14" s="524">
        <v>0.7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115.3</v>
      </c>
      <c r="CU14" s="536"/>
      <c r="CV14" s="536"/>
      <c r="CW14" s="536"/>
      <c r="CX14" s="536"/>
      <c r="CY14" s="536"/>
      <c r="CZ14" s="536"/>
      <c r="DA14" s="537"/>
      <c r="DB14" s="535">
        <v>122.9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22320</v>
      </c>
      <c r="S15" s="532"/>
      <c r="T15" s="532"/>
      <c r="U15" s="532"/>
      <c r="V15" s="533"/>
      <c r="W15" s="519" t="s">
        <v>146</v>
      </c>
      <c r="X15" s="441"/>
      <c r="Y15" s="441"/>
      <c r="Z15" s="441"/>
      <c r="AA15" s="441"/>
      <c r="AB15" s="442"/>
      <c r="AC15" s="404">
        <v>2095</v>
      </c>
      <c r="AD15" s="405"/>
      <c r="AE15" s="405"/>
      <c r="AF15" s="405"/>
      <c r="AG15" s="406"/>
      <c r="AH15" s="404">
        <v>2393</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2048895</v>
      </c>
      <c r="BO15" s="424"/>
      <c r="BP15" s="424"/>
      <c r="BQ15" s="424"/>
      <c r="BR15" s="424"/>
      <c r="BS15" s="424"/>
      <c r="BT15" s="424"/>
      <c r="BU15" s="425"/>
      <c r="BV15" s="423">
        <v>2039796</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25</v>
      </c>
      <c r="AD16" s="525"/>
      <c r="AE16" s="525"/>
      <c r="AF16" s="525"/>
      <c r="AG16" s="526"/>
      <c r="AH16" s="524">
        <v>26.6</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4207271</v>
      </c>
      <c r="BO16" s="429"/>
      <c r="BP16" s="429"/>
      <c r="BQ16" s="429"/>
      <c r="BR16" s="429"/>
      <c r="BS16" s="429"/>
      <c r="BT16" s="429"/>
      <c r="BU16" s="430"/>
      <c r="BV16" s="428">
        <v>4170189</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150</v>
      </c>
      <c r="S17" s="517"/>
      <c r="T17" s="517"/>
      <c r="U17" s="517"/>
      <c r="V17" s="518"/>
      <c r="W17" s="519" t="s">
        <v>153</v>
      </c>
      <c r="X17" s="441"/>
      <c r="Y17" s="441"/>
      <c r="Z17" s="441"/>
      <c r="AA17" s="441"/>
      <c r="AB17" s="442"/>
      <c r="AC17" s="404">
        <v>6225</v>
      </c>
      <c r="AD17" s="405"/>
      <c r="AE17" s="405"/>
      <c r="AF17" s="405"/>
      <c r="AG17" s="406"/>
      <c r="AH17" s="404">
        <v>6546</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2600722</v>
      </c>
      <c r="BO17" s="429"/>
      <c r="BP17" s="429"/>
      <c r="BQ17" s="429"/>
      <c r="BR17" s="429"/>
      <c r="BS17" s="429"/>
      <c r="BT17" s="429"/>
      <c r="BU17" s="430"/>
      <c r="BV17" s="428">
        <v>2584038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155</v>
      </c>
      <c r="C18" s="491"/>
      <c r="D18" s="491"/>
      <c r="E18" s="492"/>
      <c r="F18" s="492"/>
      <c r="G18" s="492"/>
      <c r="H18" s="492"/>
      <c r="I18" s="492"/>
      <c r="J18" s="492"/>
      <c r="K18" s="492"/>
      <c r="L18" s="493">
        <v>6.14</v>
      </c>
      <c r="M18" s="493"/>
      <c r="N18" s="493"/>
      <c r="O18" s="493"/>
      <c r="P18" s="493"/>
      <c r="Q18" s="493"/>
      <c r="R18" s="494"/>
      <c r="S18" s="494"/>
      <c r="T18" s="494"/>
      <c r="U18" s="494"/>
      <c r="V18" s="495"/>
      <c r="W18" s="509"/>
      <c r="X18" s="510"/>
      <c r="Y18" s="510"/>
      <c r="Z18" s="510"/>
      <c r="AA18" s="510"/>
      <c r="AB18" s="520"/>
      <c r="AC18" s="392">
        <v>74.3</v>
      </c>
      <c r="AD18" s="393"/>
      <c r="AE18" s="393"/>
      <c r="AF18" s="393"/>
      <c r="AG18" s="496"/>
      <c r="AH18" s="392">
        <v>72.7</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4977177</v>
      </c>
      <c r="BO18" s="429"/>
      <c r="BP18" s="429"/>
      <c r="BQ18" s="429"/>
      <c r="BR18" s="429"/>
      <c r="BS18" s="429"/>
      <c r="BT18" s="429"/>
      <c r="BU18" s="430"/>
      <c r="BV18" s="428">
        <v>4896111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157</v>
      </c>
      <c r="C19" s="491"/>
      <c r="D19" s="491"/>
      <c r="E19" s="492"/>
      <c r="F19" s="492"/>
      <c r="G19" s="492"/>
      <c r="H19" s="492"/>
      <c r="I19" s="492"/>
      <c r="J19" s="492"/>
      <c r="K19" s="492"/>
      <c r="L19" s="498">
        <v>3592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5688373</v>
      </c>
      <c r="BO19" s="429"/>
      <c r="BP19" s="429"/>
      <c r="BQ19" s="429"/>
      <c r="BR19" s="429"/>
      <c r="BS19" s="429"/>
      <c r="BT19" s="429"/>
      <c r="BU19" s="430"/>
      <c r="BV19" s="428">
        <v>5749619</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159</v>
      </c>
      <c r="C20" s="491"/>
      <c r="D20" s="491"/>
      <c r="E20" s="492"/>
      <c r="F20" s="492"/>
      <c r="G20" s="492"/>
      <c r="H20" s="492"/>
      <c r="I20" s="492"/>
      <c r="J20" s="492"/>
      <c r="K20" s="492"/>
      <c r="L20" s="498">
        <v>8085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11592624</v>
      </c>
      <c r="BO23" s="429"/>
      <c r="BP23" s="429"/>
      <c r="BQ23" s="429"/>
      <c r="BR23" s="429"/>
      <c r="BS23" s="429"/>
      <c r="BT23" s="429"/>
      <c r="BU23" s="430"/>
      <c r="BV23" s="428">
        <v>12142087</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168</v>
      </c>
      <c r="F24" s="402"/>
      <c r="G24" s="402"/>
      <c r="H24" s="402"/>
      <c r="I24" s="402"/>
      <c r="J24" s="402"/>
      <c r="K24" s="403"/>
      <c r="L24" s="404">
        <v>1</v>
      </c>
      <c r="M24" s="405"/>
      <c r="N24" s="405"/>
      <c r="O24" s="405"/>
      <c r="P24" s="406"/>
      <c r="Q24" s="404">
        <v>8200</v>
      </c>
      <c r="R24" s="405"/>
      <c r="S24" s="405"/>
      <c r="T24" s="405"/>
      <c r="U24" s="405"/>
      <c r="V24" s="406"/>
      <c r="W24" s="470"/>
      <c r="X24" s="461"/>
      <c r="Y24" s="462"/>
      <c r="Z24" s="401" t="s">
        <v>169</v>
      </c>
      <c r="AA24" s="402"/>
      <c r="AB24" s="402"/>
      <c r="AC24" s="402"/>
      <c r="AD24" s="402"/>
      <c r="AE24" s="402"/>
      <c r="AF24" s="402"/>
      <c r="AG24" s="403"/>
      <c r="AH24" s="404">
        <v>186</v>
      </c>
      <c r="AI24" s="405"/>
      <c r="AJ24" s="405"/>
      <c r="AK24" s="405"/>
      <c r="AL24" s="406"/>
      <c r="AM24" s="404">
        <v>535308</v>
      </c>
      <c r="AN24" s="405"/>
      <c r="AO24" s="405"/>
      <c r="AP24" s="405"/>
      <c r="AQ24" s="405"/>
      <c r="AR24" s="406"/>
      <c r="AS24" s="404">
        <v>2878</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6482129</v>
      </c>
      <c r="BO24" s="429"/>
      <c r="BP24" s="429"/>
      <c r="BQ24" s="429"/>
      <c r="BR24" s="429"/>
      <c r="BS24" s="429"/>
      <c r="BT24" s="429"/>
      <c r="BU24" s="430"/>
      <c r="BV24" s="428">
        <v>6818897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171</v>
      </c>
      <c r="F25" s="402"/>
      <c r="G25" s="402"/>
      <c r="H25" s="402"/>
      <c r="I25" s="402"/>
      <c r="J25" s="402"/>
      <c r="K25" s="403"/>
      <c r="L25" s="404">
        <v>1</v>
      </c>
      <c r="M25" s="405"/>
      <c r="N25" s="405"/>
      <c r="O25" s="405"/>
      <c r="P25" s="406"/>
      <c r="Q25" s="404">
        <v>6900</v>
      </c>
      <c r="R25" s="405"/>
      <c r="S25" s="405"/>
      <c r="T25" s="405"/>
      <c r="U25" s="405"/>
      <c r="V25" s="406"/>
      <c r="W25" s="470"/>
      <c r="X25" s="461"/>
      <c r="Y25" s="462"/>
      <c r="Z25" s="401" t="s">
        <v>172</v>
      </c>
      <c r="AA25" s="402"/>
      <c r="AB25" s="402"/>
      <c r="AC25" s="402"/>
      <c r="AD25" s="402"/>
      <c r="AE25" s="402"/>
      <c r="AF25" s="402"/>
      <c r="AG25" s="403"/>
      <c r="AH25" s="404" t="s">
        <v>136</v>
      </c>
      <c r="AI25" s="405"/>
      <c r="AJ25" s="405"/>
      <c r="AK25" s="405"/>
      <c r="AL25" s="406"/>
      <c r="AM25" s="404" t="s">
        <v>136</v>
      </c>
      <c r="AN25" s="405"/>
      <c r="AO25" s="405"/>
      <c r="AP25" s="405"/>
      <c r="AQ25" s="405"/>
      <c r="AR25" s="406"/>
      <c r="AS25" s="404" t="s">
        <v>173</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247030</v>
      </c>
      <c r="BO25" s="424"/>
      <c r="BP25" s="424"/>
      <c r="BQ25" s="424"/>
      <c r="BR25" s="424"/>
      <c r="BS25" s="424"/>
      <c r="BT25" s="424"/>
      <c r="BU25" s="425"/>
      <c r="BV25" s="423">
        <v>327212</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6000</v>
      </c>
      <c r="R26" s="405"/>
      <c r="S26" s="405"/>
      <c r="T26" s="405"/>
      <c r="U26" s="405"/>
      <c r="V26" s="406"/>
      <c r="W26" s="470"/>
      <c r="X26" s="461"/>
      <c r="Y26" s="462"/>
      <c r="Z26" s="401" t="s">
        <v>176</v>
      </c>
      <c r="AA26" s="483"/>
      <c r="AB26" s="483"/>
      <c r="AC26" s="483"/>
      <c r="AD26" s="483"/>
      <c r="AE26" s="483"/>
      <c r="AF26" s="483"/>
      <c r="AG26" s="484"/>
      <c r="AH26" s="404">
        <v>31</v>
      </c>
      <c r="AI26" s="405"/>
      <c r="AJ26" s="405"/>
      <c r="AK26" s="405"/>
      <c r="AL26" s="406"/>
      <c r="AM26" s="404">
        <v>92194</v>
      </c>
      <c r="AN26" s="405"/>
      <c r="AO26" s="405"/>
      <c r="AP26" s="405"/>
      <c r="AQ26" s="405"/>
      <c r="AR26" s="406"/>
      <c r="AS26" s="404">
        <v>2974</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136</v>
      </c>
      <c r="BO26" s="429"/>
      <c r="BP26" s="429"/>
      <c r="BQ26" s="429"/>
      <c r="BR26" s="429"/>
      <c r="BS26" s="429"/>
      <c r="BT26" s="429"/>
      <c r="BU26" s="430"/>
      <c r="BV26" s="428" t="s">
        <v>128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178</v>
      </c>
      <c r="F27" s="402"/>
      <c r="G27" s="402"/>
      <c r="H27" s="402"/>
      <c r="I27" s="402"/>
      <c r="J27" s="402"/>
      <c r="K27" s="403"/>
      <c r="L27" s="404">
        <v>1</v>
      </c>
      <c r="M27" s="405"/>
      <c r="N27" s="405"/>
      <c r="O27" s="405"/>
      <c r="P27" s="406"/>
      <c r="Q27" s="404">
        <v>3700</v>
      </c>
      <c r="R27" s="405"/>
      <c r="S27" s="405"/>
      <c r="T27" s="405"/>
      <c r="U27" s="405"/>
      <c r="V27" s="406"/>
      <c r="W27" s="470"/>
      <c r="X27" s="461"/>
      <c r="Y27" s="462"/>
      <c r="Z27" s="401" t="s">
        <v>179</v>
      </c>
      <c r="AA27" s="402"/>
      <c r="AB27" s="402"/>
      <c r="AC27" s="402"/>
      <c r="AD27" s="402"/>
      <c r="AE27" s="402"/>
      <c r="AF27" s="402"/>
      <c r="AG27" s="403"/>
      <c r="AH27" s="404">
        <v>11</v>
      </c>
      <c r="AI27" s="405"/>
      <c r="AJ27" s="405"/>
      <c r="AK27" s="405"/>
      <c r="AL27" s="406"/>
      <c r="AM27" s="404">
        <v>31062</v>
      </c>
      <c r="AN27" s="405"/>
      <c r="AO27" s="405"/>
      <c r="AP27" s="405"/>
      <c r="AQ27" s="405"/>
      <c r="AR27" s="406"/>
      <c r="AS27" s="404">
        <v>2824</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v>43489</v>
      </c>
      <c r="BO27" s="432"/>
      <c r="BP27" s="432"/>
      <c r="BQ27" s="432"/>
      <c r="BR27" s="432"/>
      <c r="BS27" s="432"/>
      <c r="BT27" s="432"/>
      <c r="BU27" s="433"/>
      <c r="BV27" s="431">
        <v>43489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181</v>
      </c>
      <c r="F28" s="402"/>
      <c r="G28" s="402"/>
      <c r="H28" s="402"/>
      <c r="I28" s="402"/>
      <c r="J28" s="402"/>
      <c r="K28" s="403"/>
      <c r="L28" s="404">
        <v>1</v>
      </c>
      <c r="M28" s="405"/>
      <c r="N28" s="405"/>
      <c r="O28" s="405"/>
      <c r="P28" s="406"/>
      <c r="Q28" s="404">
        <v>3000</v>
      </c>
      <c r="R28" s="405"/>
      <c r="S28" s="405"/>
      <c r="T28" s="405"/>
      <c r="U28" s="405"/>
      <c r="V28" s="406"/>
      <c r="W28" s="470"/>
      <c r="X28" s="461"/>
      <c r="Y28" s="462"/>
      <c r="Z28" s="401" t="s">
        <v>182</v>
      </c>
      <c r="AA28" s="402"/>
      <c r="AB28" s="402"/>
      <c r="AC28" s="402"/>
      <c r="AD28" s="402"/>
      <c r="AE28" s="402"/>
      <c r="AF28" s="402"/>
      <c r="AG28" s="403"/>
      <c r="AH28" s="404" t="s">
        <v>127</v>
      </c>
      <c r="AI28" s="405"/>
      <c r="AJ28" s="405"/>
      <c r="AK28" s="405"/>
      <c r="AL28" s="406"/>
      <c r="AM28" s="404" t="s">
        <v>128</v>
      </c>
      <c r="AN28" s="405"/>
      <c r="AO28" s="405"/>
      <c r="AP28" s="405"/>
      <c r="AQ28" s="405"/>
      <c r="AR28" s="406"/>
      <c r="AS28" s="404" t="s">
        <v>136</v>
      </c>
      <c r="AT28" s="405"/>
      <c r="AU28" s="405"/>
      <c r="AV28" s="405"/>
      <c r="AW28" s="405"/>
      <c r="AX28" s="407"/>
      <c r="AY28" s="411" t="s">
        <v>183</v>
      </c>
      <c r="AZ28" s="412"/>
      <c r="BA28" s="412"/>
      <c r="BB28" s="413"/>
      <c r="BC28" s="420" t="s">
        <v>48</v>
      </c>
      <c r="BD28" s="421"/>
      <c r="BE28" s="421"/>
      <c r="BF28" s="421"/>
      <c r="BG28" s="421"/>
      <c r="BH28" s="421"/>
      <c r="BI28" s="421"/>
      <c r="BJ28" s="421"/>
      <c r="BK28" s="421"/>
      <c r="BL28" s="421"/>
      <c r="BM28" s="422"/>
      <c r="BN28" s="423">
        <v>911485</v>
      </c>
      <c r="BO28" s="424"/>
      <c r="BP28" s="424"/>
      <c r="BQ28" s="424"/>
      <c r="BR28" s="424"/>
      <c r="BS28" s="424"/>
      <c r="BT28" s="424"/>
      <c r="BU28" s="425"/>
      <c r="BV28" s="423">
        <v>975191</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184</v>
      </c>
      <c r="F29" s="402"/>
      <c r="G29" s="402"/>
      <c r="H29" s="402"/>
      <c r="I29" s="402"/>
      <c r="J29" s="402"/>
      <c r="K29" s="403"/>
      <c r="L29" s="404">
        <v>10</v>
      </c>
      <c r="M29" s="405"/>
      <c r="N29" s="405"/>
      <c r="O29" s="405"/>
      <c r="P29" s="406"/>
      <c r="Q29" s="404">
        <v>2800</v>
      </c>
      <c r="R29" s="405"/>
      <c r="S29" s="405"/>
      <c r="T29" s="405"/>
      <c r="U29" s="405"/>
      <c r="V29" s="406"/>
      <c r="W29" s="471"/>
      <c r="X29" s="472"/>
      <c r="Y29" s="473"/>
      <c r="Z29" s="401" t="s">
        <v>185</v>
      </c>
      <c r="AA29" s="402"/>
      <c r="AB29" s="402"/>
      <c r="AC29" s="402"/>
      <c r="AD29" s="402"/>
      <c r="AE29" s="402"/>
      <c r="AF29" s="402"/>
      <c r="AG29" s="403"/>
      <c r="AH29" s="404">
        <v>197</v>
      </c>
      <c r="AI29" s="405"/>
      <c r="AJ29" s="405"/>
      <c r="AK29" s="405"/>
      <c r="AL29" s="406"/>
      <c r="AM29" s="404">
        <v>566370</v>
      </c>
      <c r="AN29" s="405"/>
      <c r="AO29" s="405"/>
      <c r="AP29" s="405"/>
      <c r="AQ29" s="405"/>
      <c r="AR29" s="406"/>
      <c r="AS29" s="404">
        <v>2875</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7418</v>
      </c>
      <c r="BO29" s="429"/>
      <c r="BP29" s="429"/>
      <c r="BQ29" s="429"/>
      <c r="BR29" s="429"/>
      <c r="BS29" s="429"/>
      <c r="BT29" s="429"/>
      <c r="BU29" s="430"/>
      <c r="BV29" s="428">
        <v>7613</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93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130477</v>
      </c>
      <c r="BO30" s="432"/>
      <c r="BP30" s="432"/>
      <c r="BQ30" s="432"/>
      <c r="BR30" s="432"/>
      <c r="BS30" s="432"/>
      <c r="BT30" s="432"/>
      <c r="BU30" s="433"/>
      <c r="BV30" s="431">
        <v>95182</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196</v>
      </c>
      <c r="V33" s="391"/>
      <c r="W33" s="390" t="s">
        <v>197</v>
      </c>
      <c r="X33" s="390"/>
      <c r="Y33" s="390"/>
      <c r="Z33" s="390"/>
      <c r="AA33" s="390"/>
      <c r="AB33" s="390"/>
      <c r="AC33" s="390"/>
      <c r="AD33" s="390"/>
      <c r="AE33" s="390"/>
      <c r="AF33" s="390"/>
      <c r="AG33" s="390"/>
      <c r="AH33" s="390"/>
      <c r="AI33" s="390"/>
      <c r="AJ33" s="390"/>
      <c r="AK33" s="390"/>
      <c r="AL33" s="216"/>
      <c r="AM33" s="391" t="s">
        <v>194</v>
      </c>
      <c r="AN33" s="391"/>
      <c r="AO33" s="390" t="s">
        <v>197</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196</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IF('各会計、関係団体の財政状況及び健全化判断比率'!B33="","",'各会計、関係団体の財政状況及び健全化判断比率'!B33)</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老人福祉施設三室園組合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住宅新築資金等貸付事業特別会計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介護保険特別会計（保険事業）</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奈良県葛城地区清掃事務組合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介護保険特別会計（介護ｻｰﾋﾞｽ事業）</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奈良県市町村総合事務組合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後期高齢者医療特別会計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王寺周辺広域休日応急診療施設組合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静香苑環境施設組合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奈良県後期高齢者医療広域連合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奈良県広域消防組合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16</v>
      </c>
      <c r="BX41" s="387"/>
      <c r="BY41" s="386" t="str">
        <f>IF('各会計、関係団体の財政状況及び健全化判断比率'!B75="","",'各会計、関係団体の財政状況及び健全化判断比率'!B75)</f>
        <v>山辺・県北西部広域環境衛生組合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17</v>
      </c>
      <c r="BX42" s="387"/>
      <c r="BY42" s="386" t="str">
        <f>IF('各会計、関係団体の財政状況及び健全化判断比率'!B76="","",'各会計、関係団体の財政状況及び健全化判断比率'!B76)</f>
        <v>奈良広域水質検査センター組合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6nh34BBT9BgjpZ5S37x6JWL+F4numU9BqlSjUsXkCezSbbGvQlHmqyulaEDQU65HIw/Lwg8Pw+1zzNQUuD9CVg==" saltValue="fpTApwAv1h+ks2pXsApx1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0" t="s">
        <v>569</v>
      </c>
      <c r="D34" s="1210"/>
      <c r="E34" s="1211"/>
      <c r="F34" s="32">
        <v>18.02</v>
      </c>
      <c r="G34" s="33">
        <v>19.95</v>
      </c>
      <c r="H34" s="33">
        <v>20.48</v>
      </c>
      <c r="I34" s="33">
        <v>21.21</v>
      </c>
      <c r="J34" s="34">
        <v>22.75</v>
      </c>
      <c r="K34" s="22"/>
      <c r="L34" s="22"/>
      <c r="M34" s="22"/>
      <c r="N34" s="22"/>
      <c r="O34" s="22"/>
      <c r="P34" s="22"/>
    </row>
    <row r="35" spans="1:16" ht="39" customHeight="1" x14ac:dyDescent="0.15">
      <c r="A35" s="22"/>
      <c r="B35" s="35"/>
      <c r="C35" s="1204" t="s">
        <v>570</v>
      </c>
      <c r="D35" s="1205"/>
      <c r="E35" s="1206"/>
      <c r="F35" s="36">
        <v>4.91</v>
      </c>
      <c r="G35" s="37">
        <v>3.35</v>
      </c>
      <c r="H35" s="37">
        <v>3.87</v>
      </c>
      <c r="I35" s="37">
        <v>2.64</v>
      </c>
      <c r="J35" s="38">
        <v>4.0999999999999996</v>
      </c>
      <c r="K35" s="22"/>
      <c r="L35" s="22"/>
      <c r="M35" s="22"/>
      <c r="N35" s="22"/>
      <c r="O35" s="22"/>
      <c r="P35" s="22"/>
    </row>
    <row r="36" spans="1:16" ht="39" customHeight="1" x14ac:dyDescent="0.15">
      <c r="A36" s="22"/>
      <c r="B36" s="35"/>
      <c r="C36" s="1204" t="s">
        <v>571</v>
      </c>
      <c r="D36" s="1205"/>
      <c r="E36" s="1206"/>
      <c r="F36" s="36">
        <v>1.22</v>
      </c>
      <c r="G36" s="37">
        <v>1.33</v>
      </c>
      <c r="H36" s="37">
        <v>1.17</v>
      </c>
      <c r="I36" s="37">
        <v>0.46</v>
      </c>
      <c r="J36" s="38">
        <v>1.73</v>
      </c>
      <c r="K36" s="22"/>
      <c r="L36" s="22"/>
      <c r="M36" s="22"/>
      <c r="N36" s="22"/>
      <c r="O36" s="22"/>
      <c r="P36" s="22"/>
    </row>
    <row r="37" spans="1:16" ht="39" customHeight="1" x14ac:dyDescent="0.15">
      <c r="A37" s="22"/>
      <c r="B37" s="35"/>
      <c r="C37" s="1204" t="s">
        <v>572</v>
      </c>
      <c r="D37" s="1205"/>
      <c r="E37" s="1206"/>
      <c r="F37" s="36">
        <v>1.96</v>
      </c>
      <c r="G37" s="37">
        <v>0.28999999999999998</v>
      </c>
      <c r="H37" s="37">
        <v>3.21</v>
      </c>
      <c r="I37" s="37">
        <v>0.26</v>
      </c>
      <c r="J37" s="38">
        <v>0.35</v>
      </c>
      <c r="K37" s="22"/>
      <c r="L37" s="22"/>
      <c r="M37" s="22"/>
      <c r="N37" s="22"/>
      <c r="O37" s="22"/>
      <c r="P37" s="22"/>
    </row>
    <row r="38" spans="1:16" ht="39" customHeight="1" x14ac:dyDescent="0.15">
      <c r="A38" s="22"/>
      <c r="B38" s="35"/>
      <c r="C38" s="1204" t="s">
        <v>573</v>
      </c>
      <c r="D38" s="1205"/>
      <c r="E38" s="1206"/>
      <c r="F38" s="36">
        <v>7.0000000000000007E-2</v>
      </c>
      <c r="G38" s="37">
        <v>0.17</v>
      </c>
      <c r="H38" s="37">
        <v>0.11</v>
      </c>
      <c r="I38" s="37">
        <v>0.19</v>
      </c>
      <c r="J38" s="38">
        <v>0.21</v>
      </c>
      <c r="K38" s="22"/>
      <c r="L38" s="22"/>
      <c r="M38" s="22"/>
      <c r="N38" s="22"/>
      <c r="O38" s="22"/>
      <c r="P38" s="22"/>
    </row>
    <row r="39" spans="1:16" ht="39" customHeight="1" x14ac:dyDescent="0.15">
      <c r="A39" s="22"/>
      <c r="B39" s="35"/>
      <c r="C39" s="1204" t="s">
        <v>574</v>
      </c>
      <c r="D39" s="1205"/>
      <c r="E39" s="1206"/>
      <c r="F39" s="36">
        <v>0.01</v>
      </c>
      <c r="G39" s="37">
        <v>0.01</v>
      </c>
      <c r="H39" s="37">
        <v>0.14000000000000001</v>
      </c>
      <c r="I39" s="37">
        <v>0.05</v>
      </c>
      <c r="J39" s="38">
        <v>0.04</v>
      </c>
      <c r="K39" s="22"/>
      <c r="L39" s="22"/>
      <c r="M39" s="22"/>
      <c r="N39" s="22"/>
      <c r="O39" s="22"/>
      <c r="P39" s="22"/>
    </row>
    <row r="40" spans="1:16" ht="39" customHeight="1" x14ac:dyDescent="0.15">
      <c r="A40" s="22"/>
      <c r="B40" s="35"/>
      <c r="C40" s="1204" t="s">
        <v>575</v>
      </c>
      <c r="D40" s="1205"/>
      <c r="E40" s="1206"/>
      <c r="F40" s="36">
        <v>0</v>
      </c>
      <c r="G40" s="37">
        <v>0</v>
      </c>
      <c r="H40" s="37">
        <v>0</v>
      </c>
      <c r="I40" s="37">
        <v>0</v>
      </c>
      <c r="J40" s="38">
        <v>0</v>
      </c>
      <c r="K40" s="22"/>
      <c r="L40" s="22"/>
      <c r="M40" s="22"/>
      <c r="N40" s="22"/>
      <c r="O40" s="22"/>
      <c r="P40" s="22"/>
    </row>
    <row r="41" spans="1:16" ht="39" customHeight="1" x14ac:dyDescent="0.15">
      <c r="A41" s="22"/>
      <c r="B41" s="35"/>
      <c r="C41" s="1204" t="s">
        <v>576</v>
      </c>
      <c r="D41" s="1205"/>
      <c r="E41" s="1206"/>
      <c r="F41" s="36">
        <v>0</v>
      </c>
      <c r="G41" s="37">
        <v>0.01</v>
      </c>
      <c r="H41" s="37">
        <v>0</v>
      </c>
      <c r="I41" s="37">
        <v>0</v>
      </c>
      <c r="J41" s="38">
        <v>0</v>
      </c>
      <c r="K41" s="22"/>
      <c r="L41" s="22"/>
      <c r="M41" s="22"/>
      <c r="N41" s="22"/>
      <c r="O41" s="22"/>
      <c r="P41" s="22"/>
    </row>
    <row r="42" spans="1:16" ht="39" customHeight="1" x14ac:dyDescent="0.15">
      <c r="A42" s="22"/>
      <c r="B42" s="39"/>
      <c r="C42" s="1204" t="s">
        <v>577</v>
      </c>
      <c r="D42" s="1205"/>
      <c r="E42" s="1206"/>
      <c r="F42" s="36" t="s">
        <v>520</v>
      </c>
      <c r="G42" s="37" t="s">
        <v>520</v>
      </c>
      <c r="H42" s="37" t="s">
        <v>520</v>
      </c>
      <c r="I42" s="37" t="s">
        <v>520</v>
      </c>
      <c r="J42" s="38" t="s">
        <v>520</v>
      </c>
      <c r="K42" s="22"/>
      <c r="L42" s="22"/>
      <c r="M42" s="22"/>
      <c r="N42" s="22"/>
      <c r="O42" s="22"/>
      <c r="P42" s="22"/>
    </row>
    <row r="43" spans="1:16" ht="39" customHeight="1" thickBot="1" x14ac:dyDescent="0.2">
      <c r="A43" s="22"/>
      <c r="B43" s="40"/>
      <c r="C43" s="1207" t="s">
        <v>578</v>
      </c>
      <c r="D43" s="1208"/>
      <c r="E43" s="1209"/>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zfvAC5kXRVBkPFTg3y+EiDeV7E9hkhM7UIAX9cBrFQPgizGhYxeYt2jhg/EaV0JCqoARGZXkNWNC1JG/FaEKw==" saltValue="NBMZBP/BQFU5QjwtpUqB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1243</v>
      </c>
      <c r="L45" s="60">
        <v>1188</v>
      </c>
      <c r="M45" s="60">
        <v>1217</v>
      </c>
      <c r="N45" s="60">
        <v>1150</v>
      </c>
      <c r="O45" s="61">
        <v>1192</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520</v>
      </c>
      <c r="L46" s="64" t="s">
        <v>520</v>
      </c>
      <c r="M46" s="64" t="s">
        <v>520</v>
      </c>
      <c r="N46" s="64" t="s">
        <v>520</v>
      </c>
      <c r="O46" s="65" t="s">
        <v>520</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520</v>
      </c>
      <c r="L47" s="64" t="s">
        <v>520</v>
      </c>
      <c r="M47" s="64" t="s">
        <v>520</v>
      </c>
      <c r="N47" s="64" t="s">
        <v>520</v>
      </c>
      <c r="O47" s="65" t="s">
        <v>520</v>
      </c>
      <c r="P47" s="48"/>
      <c r="Q47" s="48"/>
      <c r="R47" s="48"/>
      <c r="S47" s="48"/>
      <c r="T47" s="48"/>
      <c r="U47" s="48"/>
    </row>
    <row r="48" spans="1:21" ht="30.75" customHeight="1" x14ac:dyDescent="0.15">
      <c r="A48" s="48"/>
      <c r="B48" s="1232"/>
      <c r="C48" s="1233"/>
      <c r="D48" s="62"/>
      <c r="E48" s="1214" t="s">
        <v>15</v>
      </c>
      <c r="F48" s="1214"/>
      <c r="G48" s="1214"/>
      <c r="H48" s="1214"/>
      <c r="I48" s="1214"/>
      <c r="J48" s="1215"/>
      <c r="K48" s="63">
        <v>110</v>
      </c>
      <c r="L48" s="64">
        <v>129</v>
      </c>
      <c r="M48" s="64">
        <v>113</v>
      </c>
      <c r="N48" s="64">
        <v>127</v>
      </c>
      <c r="O48" s="65">
        <v>131</v>
      </c>
      <c r="P48" s="48"/>
      <c r="Q48" s="48"/>
      <c r="R48" s="48"/>
      <c r="S48" s="48"/>
      <c r="T48" s="48"/>
      <c r="U48" s="48"/>
    </row>
    <row r="49" spans="1:21" ht="30.75" customHeight="1" x14ac:dyDescent="0.15">
      <c r="A49" s="48"/>
      <c r="B49" s="1232"/>
      <c r="C49" s="1233"/>
      <c r="D49" s="62"/>
      <c r="E49" s="1214" t="s">
        <v>16</v>
      </c>
      <c r="F49" s="1214"/>
      <c r="G49" s="1214"/>
      <c r="H49" s="1214"/>
      <c r="I49" s="1214"/>
      <c r="J49" s="1215"/>
      <c r="K49" s="63">
        <v>128</v>
      </c>
      <c r="L49" s="64">
        <v>119</v>
      </c>
      <c r="M49" s="64">
        <v>95</v>
      </c>
      <c r="N49" s="64">
        <v>76</v>
      </c>
      <c r="O49" s="65">
        <v>71</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520</v>
      </c>
      <c r="L50" s="64" t="s">
        <v>520</v>
      </c>
      <c r="M50" s="64" t="s">
        <v>520</v>
      </c>
      <c r="N50" s="64" t="s">
        <v>520</v>
      </c>
      <c r="O50" s="65" t="s">
        <v>520</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520</v>
      </c>
      <c r="L51" s="64" t="s">
        <v>520</v>
      </c>
      <c r="M51" s="64" t="s">
        <v>520</v>
      </c>
      <c r="N51" s="64" t="s">
        <v>520</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883</v>
      </c>
      <c r="L52" s="64">
        <v>818</v>
      </c>
      <c r="M52" s="64">
        <v>825</v>
      </c>
      <c r="N52" s="64">
        <v>804</v>
      </c>
      <c r="O52" s="65">
        <v>784</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598</v>
      </c>
      <c r="L53" s="69">
        <v>618</v>
      </c>
      <c r="M53" s="69">
        <v>600</v>
      </c>
      <c r="N53" s="69">
        <v>549</v>
      </c>
      <c r="O53" s="70">
        <v>610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S330y0L1wE/mZbhxhJiYObtdjdygnD1r1gY3pAKzRfFNkreZKlrDKKargA1hOcVjN80ftDiTi3ztYWxZbd7Bw==" saltValue="i69btw5CYcdGZipXDJT+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0" t="s">
        <v>30</v>
      </c>
      <c r="C41" s="1251"/>
      <c r="D41" s="102"/>
      <c r="E41" s="1252" t="s">
        <v>31</v>
      </c>
      <c r="F41" s="1252"/>
      <c r="G41" s="1252"/>
      <c r="H41" s="1253"/>
      <c r="I41" s="103">
        <v>13177</v>
      </c>
      <c r="J41" s="104">
        <v>12958</v>
      </c>
      <c r="K41" s="104">
        <v>12513</v>
      </c>
      <c r="L41" s="104">
        <v>12142</v>
      </c>
      <c r="M41" s="105">
        <v>11593</v>
      </c>
    </row>
    <row r="42" spans="2:13" ht="27.75" customHeight="1" x14ac:dyDescent="0.15">
      <c r="B42" s="1240"/>
      <c r="C42" s="1241"/>
      <c r="D42" s="106"/>
      <c r="E42" s="1244" t="s">
        <v>32</v>
      </c>
      <c r="F42" s="1244"/>
      <c r="G42" s="1244"/>
      <c r="H42" s="1245"/>
      <c r="I42" s="107">
        <v>1</v>
      </c>
      <c r="J42" s="108">
        <v>6</v>
      </c>
      <c r="K42" s="108">
        <v>5</v>
      </c>
      <c r="L42" s="108">
        <v>6</v>
      </c>
      <c r="M42" s="109">
        <v>4</v>
      </c>
    </row>
    <row r="43" spans="2:13" ht="27.75" customHeight="1" x14ac:dyDescent="0.15">
      <c r="B43" s="1240"/>
      <c r="C43" s="1241"/>
      <c r="D43" s="106"/>
      <c r="E43" s="1244" t="s">
        <v>33</v>
      </c>
      <c r="F43" s="1244"/>
      <c r="G43" s="1244"/>
      <c r="H43" s="1245"/>
      <c r="I43" s="107">
        <v>1938</v>
      </c>
      <c r="J43" s="108">
        <v>1984</v>
      </c>
      <c r="K43" s="108">
        <v>1901</v>
      </c>
      <c r="L43" s="108">
        <v>1868</v>
      </c>
      <c r="M43" s="109">
        <v>1767</v>
      </c>
    </row>
    <row r="44" spans="2:13" ht="27.75" customHeight="1" x14ac:dyDescent="0.15">
      <c r="B44" s="1240"/>
      <c r="C44" s="1241"/>
      <c r="D44" s="106"/>
      <c r="E44" s="1244" t="s">
        <v>34</v>
      </c>
      <c r="F44" s="1244"/>
      <c r="G44" s="1244"/>
      <c r="H44" s="1245"/>
      <c r="I44" s="107">
        <v>621</v>
      </c>
      <c r="J44" s="108">
        <v>506</v>
      </c>
      <c r="K44" s="108">
        <v>432</v>
      </c>
      <c r="L44" s="108">
        <v>353</v>
      </c>
      <c r="M44" s="109">
        <v>267</v>
      </c>
    </row>
    <row r="45" spans="2:13" ht="27.75" customHeight="1" x14ac:dyDescent="0.15">
      <c r="B45" s="1240"/>
      <c r="C45" s="1241"/>
      <c r="D45" s="106"/>
      <c r="E45" s="1244" t="s">
        <v>35</v>
      </c>
      <c r="F45" s="1244"/>
      <c r="G45" s="1244"/>
      <c r="H45" s="1245"/>
      <c r="I45" s="107">
        <v>634</v>
      </c>
      <c r="J45" s="108">
        <v>636</v>
      </c>
      <c r="K45" s="108">
        <v>685</v>
      </c>
      <c r="L45" s="108">
        <v>541</v>
      </c>
      <c r="M45" s="109">
        <v>471</v>
      </c>
    </row>
    <row r="46" spans="2:13" ht="27.75" customHeight="1" x14ac:dyDescent="0.15">
      <c r="B46" s="1240"/>
      <c r="C46" s="1241"/>
      <c r="D46" s="110"/>
      <c r="E46" s="1244" t="s">
        <v>36</v>
      </c>
      <c r="F46" s="1244"/>
      <c r="G46" s="1244"/>
      <c r="H46" s="1245"/>
      <c r="I46" s="107" t="s">
        <v>520</v>
      </c>
      <c r="J46" s="108" t="s">
        <v>520</v>
      </c>
      <c r="K46" s="108" t="s">
        <v>520</v>
      </c>
      <c r="L46" s="108" t="s">
        <v>520</v>
      </c>
      <c r="M46" s="109" t="s">
        <v>520</v>
      </c>
    </row>
    <row r="47" spans="2:13" ht="27.75" customHeight="1" x14ac:dyDescent="0.15">
      <c r="B47" s="1240"/>
      <c r="C47" s="1241"/>
      <c r="D47" s="111"/>
      <c r="E47" s="1254" t="s">
        <v>37</v>
      </c>
      <c r="F47" s="1255"/>
      <c r="G47" s="1255"/>
      <c r="H47" s="1256"/>
      <c r="I47" s="107" t="s">
        <v>520</v>
      </c>
      <c r="J47" s="108" t="s">
        <v>520</v>
      </c>
      <c r="K47" s="108" t="s">
        <v>520</v>
      </c>
      <c r="L47" s="108" t="s">
        <v>520</v>
      </c>
      <c r="M47" s="109" t="s">
        <v>520</v>
      </c>
    </row>
    <row r="48" spans="2:13" ht="27.75" customHeight="1" x14ac:dyDescent="0.15">
      <c r="B48" s="1240"/>
      <c r="C48" s="1241"/>
      <c r="D48" s="106"/>
      <c r="E48" s="1244" t="s">
        <v>38</v>
      </c>
      <c r="F48" s="1244"/>
      <c r="G48" s="1244"/>
      <c r="H48" s="1245"/>
      <c r="I48" s="107" t="s">
        <v>520</v>
      </c>
      <c r="J48" s="108" t="s">
        <v>520</v>
      </c>
      <c r="K48" s="108" t="s">
        <v>520</v>
      </c>
      <c r="L48" s="108" t="s">
        <v>520</v>
      </c>
      <c r="M48" s="109" t="s">
        <v>520</v>
      </c>
    </row>
    <row r="49" spans="2:13" ht="27.75" customHeight="1" x14ac:dyDescent="0.15">
      <c r="B49" s="1242"/>
      <c r="C49" s="1243"/>
      <c r="D49" s="106"/>
      <c r="E49" s="1244" t="s">
        <v>39</v>
      </c>
      <c r="F49" s="1244"/>
      <c r="G49" s="1244"/>
      <c r="H49" s="1245"/>
      <c r="I49" s="107" t="s">
        <v>520</v>
      </c>
      <c r="J49" s="108" t="s">
        <v>520</v>
      </c>
      <c r="K49" s="108" t="s">
        <v>520</v>
      </c>
      <c r="L49" s="108" t="s">
        <v>520</v>
      </c>
      <c r="M49" s="109" t="s">
        <v>520</v>
      </c>
    </row>
    <row r="50" spans="2:13" ht="27.75" customHeight="1" x14ac:dyDescent="0.15">
      <c r="B50" s="1238" t="s">
        <v>40</v>
      </c>
      <c r="C50" s="1239"/>
      <c r="D50" s="112"/>
      <c r="E50" s="1244" t="s">
        <v>41</v>
      </c>
      <c r="F50" s="1244"/>
      <c r="G50" s="1244"/>
      <c r="H50" s="1245"/>
      <c r="I50" s="107">
        <v>1154</v>
      </c>
      <c r="J50" s="108">
        <v>1873</v>
      </c>
      <c r="K50" s="108">
        <v>1712</v>
      </c>
      <c r="L50" s="108">
        <v>1983</v>
      </c>
      <c r="M50" s="109">
        <v>1790</v>
      </c>
    </row>
    <row r="51" spans="2:13" ht="27.75" customHeight="1" x14ac:dyDescent="0.15">
      <c r="B51" s="1240"/>
      <c r="C51" s="1241"/>
      <c r="D51" s="106"/>
      <c r="E51" s="1244" t="s">
        <v>42</v>
      </c>
      <c r="F51" s="1244"/>
      <c r="G51" s="1244"/>
      <c r="H51" s="1245"/>
      <c r="I51" s="107">
        <v>136</v>
      </c>
      <c r="J51" s="108">
        <v>184</v>
      </c>
      <c r="K51" s="108">
        <v>152</v>
      </c>
      <c r="L51" s="108">
        <v>113</v>
      </c>
      <c r="M51" s="109">
        <v>85</v>
      </c>
    </row>
    <row r="52" spans="2:13" ht="27.75" customHeight="1" x14ac:dyDescent="0.15">
      <c r="B52" s="1242"/>
      <c r="C52" s="1243"/>
      <c r="D52" s="106"/>
      <c r="E52" s="1244" t="s">
        <v>43</v>
      </c>
      <c r="F52" s="1244"/>
      <c r="G52" s="1244"/>
      <c r="H52" s="1245"/>
      <c r="I52" s="107">
        <v>8533</v>
      </c>
      <c r="J52" s="108">
        <v>8254</v>
      </c>
      <c r="K52" s="108">
        <v>7898</v>
      </c>
      <c r="L52" s="108">
        <v>7618</v>
      </c>
      <c r="M52" s="109">
        <v>7357</v>
      </c>
    </row>
    <row r="53" spans="2:13" ht="27.75" customHeight="1" thickBot="1" x14ac:dyDescent="0.2">
      <c r="B53" s="1246" t="s">
        <v>44</v>
      </c>
      <c r="C53" s="1247"/>
      <c r="D53" s="113"/>
      <c r="E53" s="1248" t="s">
        <v>45</v>
      </c>
      <c r="F53" s="1248"/>
      <c r="G53" s="1248"/>
      <c r="H53" s="1249"/>
      <c r="I53" s="114">
        <v>6548</v>
      </c>
      <c r="J53" s="115">
        <v>5780</v>
      </c>
      <c r="K53" s="115">
        <v>5771</v>
      </c>
      <c r="L53" s="115">
        <v>5197</v>
      </c>
      <c r="M53" s="116">
        <v>4871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rhqMGlpci6RZIE2vcM7mOtKGwVDEFZTHqcqyHBfaJEm/IJXzzcV4jlo1NJvOSIOqyYCgcAOogvYHnmEZbaVxA==" saltValue="A4kO8aDAm3h1XaOCpP/E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5" t="s">
        <v>48</v>
      </c>
      <c r="D55" s="1265"/>
      <c r="E55" s="1266"/>
      <c r="F55" s="128">
        <v>950</v>
      </c>
      <c r="G55" s="128">
        <v>975</v>
      </c>
      <c r="H55" s="129">
        <v>911</v>
      </c>
    </row>
    <row r="56" spans="2:8" ht="52.5" customHeight="1" x14ac:dyDescent="0.15">
      <c r="B56" s="130"/>
      <c r="C56" s="1267" t="s">
        <v>49</v>
      </c>
      <c r="D56" s="1267"/>
      <c r="E56" s="1268"/>
      <c r="F56" s="131">
        <v>1</v>
      </c>
      <c r="G56" s="131">
        <v>8</v>
      </c>
      <c r="H56" s="132">
        <v>7</v>
      </c>
    </row>
    <row r="57" spans="2:8" ht="53.25" customHeight="1" x14ac:dyDescent="0.15">
      <c r="B57" s="130"/>
      <c r="C57" s="1269" t="s">
        <v>50</v>
      </c>
      <c r="D57" s="1269"/>
      <c r="E57" s="1270"/>
      <c r="F57" s="133">
        <v>43</v>
      </c>
      <c r="G57" s="133">
        <v>95</v>
      </c>
      <c r="H57" s="134">
        <v>130</v>
      </c>
    </row>
    <row r="58" spans="2:8" ht="45.75" customHeight="1" x14ac:dyDescent="0.15">
      <c r="B58" s="135"/>
      <c r="C58" s="1257" t="s">
        <v>585</v>
      </c>
      <c r="D58" s="1258"/>
      <c r="E58" s="1259"/>
      <c r="F58" s="136">
        <v>11</v>
      </c>
      <c r="G58" s="136">
        <v>62</v>
      </c>
      <c r="H58" s="137">
        <v>97</v>
      </c>
    </row>
    <row r="59" spans="2:8" ht="45.75" customHeight="1" x14ac:dyDescent="0.15">
      <c r="B59" s="135"/>
      <c r="C59" s="1257" t="s">
        <v>586</v>
      </c>
      <c r="D59" s="1258"/>
      <c r="E59" s="1259"/>
      <c r="F59" s="136">
        <v>18</v>
      </c>
      <c r="G59" s="136">
        <v>20</v>
      </c>
      <c r="H59" s="137">
        <v>20</v>
      </c>
    </row>
    <row r="60" spans="2:8" ht="45.75" customHeight="1" x14ac:dyDescent="0.15">
      <c r="B60" s="135"/>
      <c r="C60" s="1257" t="s">
        <v>587</v>
      </c>
      <c r="D60" s="1258"/>
      <c r="E60" s="1259"/>
      <c r="F60" s="136">
        <v>13</v>
      </c>
      <c r="G60" s="136">
        <v>11</v>
      </c>
      <c r="H60" s="137">
        <v>10</v>
      </c>
    </row>
    <row r="61" spans="2:8" ht="45.75" customHeight="1" x14ac:dyDescent="0.15">
      <c r="B61" s="135"/>
      <c r="C61" s="1257" t="s">
        <v>588</v>
      </c>
      <c r="D61" s="1258"/>
      <c r="E61" s="1259"/>
      <c r="F61" s="136">
        <v>1</v>
      </c>
      <c r="G61" s="136">
        <v>2</v>
      </c>
      <c r="H61" s="137">
        <v>2</v>
      </c>
    </row>
    <row r="62" spans="2:8" ht="45.75" customHeight="1" thickBot="1" x14ac:dyDescent="0.2">
      <c r="B62" s="138"/>
      <c r="C62" s="1260" t="s">
        <v>589</v>
      </c>
      <c r="D62" s="1261"/>
      <c r="E62" s="1262"/>
      <c r="F62" s="139">
        <v>0</v>
      </c>
      <c r="G62" s="139">
        <v>0</v>
      </c>
      <c r="H62" s="140">
        <v>1</v>
      </c>
    </row>
    <row r="63" spans="2:8" ht="52.5" customHeight="1" thickBot="1" x14ac:dyDescent="0.2">
      <c r="B63" s="141"/>
      <c r="C63" s="1263" t="s">
        <v>51</v>
      </c>
      <c r="D63" s="1263"/>
      <c r="E63" s="1264"/>
      <c r="F63" s="142">
        <v>994</v>
      </c>
      <c r="G63" s="142">
        <v>1078</v>
      </c>
      <c r="H63" s="143">
        <v>1049</v>
      </c>
    </row>
    <row r="64" spans="2:8" ht="15" customHeight="1" x14ac:dyDescent="0.15"/>
  </sheetData>
  <sheetProtection algorithmName="SHA-512" hashValue="JtxMsvsDyY203UcOd6JNeuzz3xL0Xgnvcn0uCzgo5XgtJBZ7Z7sfu77y2+Vpv1KVxY5OYpqKaxwQ5BDiMc4wzQ==" saltValue="twaI/CpIZDmC3hXho9QY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A2EE6-ED66-4163-BDEB-F3D4C8AC7390}">
  <sheetPr>
    <pageSetUpPr fitToPage="1"/>
  </sheetPr>
  <dimension ref="A1:WZM160"/>
  <sheetViews>
    <sheetView showGridLines="0" zoomScale="90" zoomScaleNormal="9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601</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602</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604</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562</v>
      </c>
      <c r="BQ50" s="1305"/>
      <c r="BR50" s="1305"/>
      <c r="BS50" s="1305"/>
      <c r="BT50" s="1305"/>
      <c r="BU50" s="1305"/>
      <c r="BV50" s="1305"/>
      <c r="BW50" s="1305"/>
      <c r="BX50" s="1305" t="s">
        <v>563</v>
      </c>
      <c r="BY50" s="1305"/>
      <c r="BZ50" s="1305"/>
      <c r="CA50" s="1305"/>
      <c r="CB50" s="1305"/>
      <c r="CC50" s="1305"/>
      <c r="CD50" s="1305"/>
      <c r="CE50" s="1305"/>
      <c r="CF50" s="1305" t="s">
        <v>564</v>
      </c>
      <c r="CG50" s="1305"/>
      <c r="CH50" s="1305"/>
      <c r="CI50" s="1305"/>
      <c r="CJ50" s="1305"/>
      <c r="CK50" s="1305"/>
      <c r="CL50" s="1305"/>
      <c r="CM50" s="1305"/>
      <c r="CN50" s="1305" t="s">
        <v>565</v>
      </c>
      <c r="CO50" s="1305"/>
      <c r="CP50" s="1305"/>
      <c r="CQ50" s="1305"/>
      <c r="CR50" s="1305"/>
      <c r="CS50" s="1305"/>
      <c r="CT50" s="1305"/>
      <c r="CU50" s="1305"/>
      <c r="CV50" s="1305" t="s">
        <v>566</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605</v>
      </c>
      <c r="AO51" s="1309"/>
      <c r="AP51" s="1309"/>
      <c r="AQ51" s="1309"/>
      <c r="AR51" s="1309"/>
      <c r="AS51" s="1309"/>
      <c r="AT51" s="1309"/>
      <c r="AU51" s="1309"/>
      <c r="AV51" s="1309"/>
      <c r="AW51" s="1309"/>
      <c r="AX51" s="1309"/>
      <c r="AY51" s="1309"/>
      <c r="AZ51" s="1309"/>
      <c r="BA51" s="1309"/>
      <c r="BB51" s="1309" t="s">
        <v>606</v>
      </c>
      <c r="BC51" s="1309"/>
      <c r="BD51" s="1309"/>
      <c r="BE51" s="1309"/>
      <c r="BF51" s="1309"/>
      <c r="BG51" s="1309"/>
      <c r="BH51" s="1309"/>
      <c r="BI51" s="1309"/>
      <c r="BJ51" s="1309"/>
      <c r="BK51" s="1309"/>
      <c r="BL51" s="1309"/>
      <c r="BM51" s="1309"/>
      <c r="BN51" s="1309"/>
      <c r="BO51" s="1309"/>
      <c r="BP51" s="1310">
        <v>154</v>
      </c>
      <c r="BQ51" s="1310"/>
      <c r="BR51" s="1310"/>
      <c r="BS51" s="1310"/>
      <c r="BT51" s="1310"/>
      <c r="BU51" s="1310"/>
      <c r="BV51" s="1310"/>
      <c r="BW51" s="1310"/>
      <c r="BX51" s="1310">
        <v>138.9</v>
      </c>
      <c r="BY51" s="1310"/>
      <c r="BZ51" s="1310"/>
      <c r="CA51" s="1310"/>
      <c r="CB51" s="1310"/>
      <c r="CC51" s="1310"/>
      <c r="CD51" s="1310"/>
      <c r="CE51" s="1310"/>
      <c r="CF51" s="1310">
        <v>138.1</v>
      </c>
      <c r="CG51" s="1310"/>
      <c r="CH51" s="1310"/>
      <c r="CI51" s="1310"/>
      <c r="CJ51" s="1310"/>
      <c r="CK51" s="1310"/>
      <c r="CL51" s="1310"/>
      <c r="CM51" s="1310"/>
      <c r="CN51" s="1310">
        <v>122.9</v>
      </c>
      <c r="CO51" s="1310"/>
      <c r="CP51" s="1310"/>
      <c r="CQ51" s="1310"/>
      <c r="CR51" s="1310"/>
      <c r="CS51" s="1310"/>
      <c r="CT51" s="1310"/>
      <c r="CU51" s="1310"/>
      <c r="CV51" s="1310">
        <v>115.3</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607</v>
      </c>
      <c r="BC53" s="1309"/>
      <c r="BD53" s="1309"/>
      <c r="BE53" s="1309"/>
      <c r="BF53" s="1309"/>
      <c r="BG53" s="1309"/>
      <c r="BH53" s="1309"/>
      <c r="BI53" s="1309"/>
      <c r="BJ53" s="1309"/>
      <c r="BK53" s="1309"/>
      <c r="BL53" s="1309"/>
      <c r="BM53" s="1309"/>
      <c r="BN53" s="1309"/>
      <c r="BO53" s="1309"/>
      <c r="BP53" s="1310">
        <v>58.7</v>
      </c>
      <c r="BQ53" s="1310"/>
      <c r="BR53" s="1310"/>
      <c r="BS53" s="1310"/>
      <c r="BT53" s="1310"/>
      <c r="BU53" s="1310"/>
      <c r="BV53" s="1310"/>
      <c r="BW53" s="1310"/>
      <c r="BX53" s="1310">
        <v>66.099999999999994</v>
      </c>
      <c r="BY53" s="1310"/>
      <c r="BZ53" s="1310"/>
      <c r="CA53" s="1310"/>
      <c r="CB53" s="1310"/>
      <c r="CC53" s="1310"/>
      <c r="CD53" s="1310"/>
      <c r="CE53" s="1310"/>
      <c r="CF53" s="1310">
        <v>66.8</v>
      </c>
      <c r="CG53" s="1310"/>
      <c r="CH53" s="1310"/>
      <c r="CI53" s="1310"/>
      <c r="CJ53" s="1310"/>
      <c r="CK53" s="1310"/>
      <c r="CL53" s="1310"/>
      <c r="CM53" s="1310"/>
      <c r="CN53" s="1310">
        <v>67.900000000000006</v>
      </c>
      <c r="CO53" s="1310"/>
      <c r="CP53" s="1310"/>
      <c r="CQ53" s="1310"/>
      <c r="CR53" s="1310"/>
      <c r="CS53" s="1310"/>
      <c r="CT53" s="1310"/>
      <c r="CU53" s="1310"/>
      <c r="CV53" s="1310">
        <v>69.099999999999994</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608</v>
      </c>
      <c r="AO55" s="1305"/>
      <c r="AP55" s="1305"/>
      <c r="AQ55" s="1305"/>
      <c r="AR55" s="1305"/>
      <c r="AS55" s="1305"/>
      <c r="AT55" s="1305"/>
      <c r="AU55" s="1305"/>
      <c r="AV55" s="1305"/>
      <c r="AW55" s="1305"/>
      <c r="AX55" s="1305"/>
      <c r="AY55" s="1305"/>
      <c r="AZ55" s="1305"/>
      <c r="BA55" s="1305"/>
      <c r="BB55" s="1309" t="s">
        <v>606</v>
      </c>
      <c r="BC55" s="1309"/>
      <c r="BD55" s="1309"/>
      <c r="BE55" s="1309"/>
      <c r="BF55" s="1309"/>
      <c r="BG55" s="1309"/>
      <c r="BH55" s="1309"/>
      <c r="BI55" s="1309"/>
      <c r="BJ55" s="1309"/>
      <c r="BK55" s="1309"/>
      <c r="BL55" s="1309"/>
      <c r="BM55" s="1309"/>
      <c r="BN55" s="1309"/>
      <c r="BO55" s="1309"/>
      <c r="BP55" s="1310">
        <v>13</v>
      </c>
      <c r="BQ55" s="1310"/>
      <c r="BR55" s="1310"/>
      <c r="BS55" s="1310"/>
      <c r="BT55" s="1310"/>
      <c r="BU55" s="1310"/>
      <c r="BV55" s="1310"/>
      <c r="BW55" s="1310"/>
      <c r="BX55" s="1310">
        <v>21</v>
      </c>
      <c r="BY55" s="1310"/>
      <c r="BZ55" s="1310"/>
      <c r="CA55" s="1310"/>
      <c r="CB55" s="1310"/>
      <c r="CC55" s="1310"/>
      <c r="CD55" s="1310"/>
      <c r="CE55" s="1310"/>
      <c r="CF55" s="1310">
        <v>20.2</v>
      </c>
      <c r="CG55" s="1310"/>
      <c r="CH55" s="1310"/>
      <c r="CI55" s="1310"/>
      <c r="CJ55" s="1310"/>
      <c r="CK55" s="1310"/>
      <c r="CL55" s="1310"/>
      <c r="CM55" s="1310"/>
      <c r="CN55" s="1310">
        <v>18.3</v>
      </c>
      <c r="CO55" s="1310"/>
      <c r="CP55" s="1310"/>
      <c r="CQ55" s="1310"/>
      <c r="CR55" s="1310"/>
      <c r="CS55" s="1310"/>
      <c r="CT55" s="1310"/>
      <c r="CU55" s="1310"/>
      <c r="CV55" s="1310">
        <v>20.3</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607</v>
      </c>
      <c r="BC57" s="1309"/>
      <c r="BD57" s="1309"/>
      <c r="BE57" s="1309"/>
      <c r="BF57" s="1309"/>
      <c r="BG57" s="1309"/>
      <c r="BH57" s="1309"/>
      <c r="BI57" s="1309"/>
      <c r="BJ57" s="1309"/>
      <c r="BK57" s="1309"/>
      <c r="BL57" s="1309"/>
      <c r="BM57" s="1309"/>
      <c r="BN57" s="1309"/>
      <c r="BO57" s="1309"/>
      <c r="BP57" s="1310">
        <v>53.4</v>
      </c>
      <c r="BQ57" s="1310"/>
      <c r="BR57" s="1310"/>
      <c r="BS57" s="1310"/>
      <c r="BT57" s="1310"/>
      <c r="BU57" s="1310"/>
      <c r="BV57" s="1310"/>
      <c r="BW57" s="1310"/>
      <c r="BX57" s="1310">
        <v>56.1</v>
      </c>
      <c r="BY57" s="1310"/>
      <c r="BZ57" s="1310"/>
      <c r="CA57" s="1310"/>
      <c r="CB57" s="1310"/>
      <c r="CC57" s="1310"/>
      <c r="CD57" s="1310"/>
      <c r="CE57" s="1310"/>
      <c r="CF57" s="1310">
        <v>58.1</v>
      </c>
      <c r="CG57" s="1310"/>
      <c r="CH57" s="1310"/>
      <c r="CI57" s="1310"/>
      <c r="CJ57" s="1310"/>
      <c r="CK57" s="1310"/>
      <c r="CL57" s="1310"/>
      <c r="CM57" s="1310"/>
      <c r="CN57" s="1310">
        <v>59.4</v>
      </c>
      <c r="CO57" s="1310"/>
      <c r="CP57" s="1310"/>
      <c r="CQ57" s="1310"/>
      <c r="CR57" s="1310"/>
      <c r="CS57" s="1310"/>
      <c r="CT57" s="1310"/>
      <c r="CU57" s="1310"/>
      <c r="CV57" s="1310">
        <v>60.7</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609</v>
      </c>
    </row>
    <row r="64" spans="1:109" x14ac:dyDescent="0.15">
      <c r="B64" s="1280"/>
      <c r="G64" s="1287"/>
      <c r="I64" s="1320"/>
      <c r="J64" s="1320"/>
      <c r="K64" s="1320"/>
      <c r="L64" s="1320"/>
      <c r="M64" s="1320"/>
      <c r="N64" s="1321"/>
      <c r="AM64" s="1287"/>
      <c r="AN64" s="1287" t="s">
        <v>602</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604</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562</v>
      </c>
      <c r="BQ72" s="1305"/>
      <c r="BR72" s="1305"/>
      <c r="BS72" s="1305"/>
      <c r="BT72" s="1305"/>
      <c r="BU72" s="1305"/>
      <c r="BV72" s="1305"/>
      <c r="BW72" s="1305"/>
      <c r="BX72" s="1305" t="s">
        <v>563</v>
      </c>
      <c r="BY72" s="1305"/>
      <c r="BZ72" s="1305"/>
      <c r="CA72" s="1305"/>
      <c r="CB72" s="1305"/>
      <c r="CC72" s="1305"/>
      <c r="CD72" s="1305"/>
      <c r="CE72" s="1305"/>
      <c r="CF72" s="1305" t="s">
        <v>564</v>
      </c>
      <c r="CG72" s="1305"/>
      <c r="CH72" s="1305"/>
      <c r="CI72" s="1305"/>
      <c r="CJ72" s="1305"/>
      <c r="CK72" s="1305"/>
      <c r="CL72" s="1305"/>
      <c r="CM72" s="1305"/>
      <c r="CN72" s="1305" t="s">
        <v>565</v>
      </c>
      <c r="CO72" s="1305"/>
      <c r="CP72" s="1305"/>
      <c r="CQ72" s="1305"/>
      <c r="CR72" s="1305"/>
      <c r="CS72" s="1305"/>
      <c r="CT72" s="1305"/>
      <c r="CU72" s="1305"/>
      <c r="CV72" s="1305" t="s">
        <v>566</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605</v>
      </c>
      <c r="AO73" s="1309"/>
      <c r="AP73" s="1309"/>
      <c r="AQ73" s="1309"/>
      <c r="AR73" s="1309"/>
      <c r="AS73" s="1309"/>
      <c r="AT73" s="1309"/>
      <c r="AU73" s="1309"/>
      <c r="AV73" s="1309"/>
      <c r="AW73" s="1309"/>
      <c r="AX73" s="1309"/>
      <c r="AY73" s="1309"/>
      <c r="AZ73" s="1309"/>
      <c r="BA73" s="1309"/>
      <c r="BB73" s="1309" t="s">
        <v>606</v>
      </c>
      <c r="BC73" s="1309"/>
      <c r="BD73" s="1309"/>
      <c r="BE73" s="1309"/>
      <c r="BF73" s="1309"/>
      <c r="BG73" s="1309"/>
      <c r="BH73" s="1309"/>
      <c r="BI73" s="1309"/>
      <c r="BJ73" s="1309"/>
      <c r="BK73" s="1309"/>
      <c r="BL73" s="1309"/>
      <c r="BM73" s="1309"/>
      <c r="BN73" s="1309"/>
      <c r="BO73" s="1309"/>
      <c r="BP73" s="1310">
        <v>154</v>
      </c>
      <c r="BQ73" s="1310"/>
      <c r="BR73" s="1310"/>
      <c r="BS73" s="1310"/>
      <c r="BT73" s="1310"/>
      <c r="BU73" s="1310"/>
      <c r="BV73" s="1310"/>
      <c r="BW73" s="1310"/>
      <c r="BX73" s="1310">
        <v>138.9</v>
      </c>
      <c r="BY73" s="1310"/>
      <c r="BZ73" s="1310"/>
      <c r="CA73" s="1310"/>
      <c r="CB73" s="1310"/>
      <c r="CC73" s="1310"/>
      <c r="CD73" s="1310"/>
      <c r="CE73" s="1310"/>
      <c r="CF73" s="1310">
        <v>138.1</v>
      </c>
      <c r="CG73" s="1310"/>
      <c r="CH73" s="1310"/>
      <c r="CI73" s="1310"/>
      <c r="CJ73" s="1310"/>
      <c r="CK73" s="1310"/>
      <c r="CL73" s="1310"/>
      <c r="CM73" s="1310"/>
      <c r="CN73" s="1310">
        <v>122.9</v>
      </c>
      <c r="CO73" s="1310"/>
      <c r="CP73" s="1310"/>
      <c r="CQ73" s="1310"/>
      <c r="CR73" s="1310"/>
      <c r="CS73" s="1310"/>
      <c r="CT73" s="1310"/>
      <c r="CU73" s="1310"/>
      <c r="CV73" s="1310">
        <v>115.3</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611</v>
      </c>
      <c r="BC75" s="1309"/>
      <c r="BD75" s="1309"/>
      <c r="BE75" s="1309"/>
      <c r="BF75" s="1309"/>
      <c r="BG75" s="1309"/>
      <c r="BH75" s="1309"/>
      <c r="BI75" s="1309"/>
      <c r="BJ75" s="1309"/>
      <c r="BK75" s="1309"/>
      <c r="BL75" s="1309"/>
      <c r="BM75" s="1309"/>
      <c r="BN75" s="1309"/>
      <c r="BO75" s="1309"/>
      <c r="BP75" s="1310">
        <v>13.4</v>
      </c>
      <c r="BQ75" s="1310"/>
      <c r="BR75" s="1310"/>
      <c r="BS75" s="1310"/>
      <c r="BT75" s="1310"/>
      <c r="BU75" s="1310"/>
      <c r="BV75" s="1310"/>
      <c r="BW75" s="1310"/>
      <c r="BX75" s="1310">
        <v>14.7</v>
      </c>
      <c r="BY75" s="1310"/>
      <c r="BZ75" s="1310"/>
      <c r="CA75" s="1310"/>
      <c r="CB75" s="1310"/>
      <c r="CC75" s="1310"/>
      <c r="CD75" s="1310"/>
      <c r="CE75" s="1310"/>
      <c r="CF75" s="1310">
        <v>14.4</v>
      </c>
      <c r="CG75" s="1310"/>
      <c r="CH75" s="1310"/>
      <c r="CI75" s="1310"/>
      <c r="CJ75" s="1310"/>
      <c r="CK75" s="1310"/>
      <c r="CL75" s="1310"/>
      <c r="CM75" s="1310"/>
      <c r="CN75" s="1310">
        <v>14</v>
      </c>
      <c r="CO75" s="1310"/>
      <c r="CP75" s="1310"/>
      <c r="CQ75" s="1310"/>
      <c r="CR75" s="1310"/>
      <c r="CS75" s="1310"/>
      <c r="CT75" s="1310"/>
      <c r="CU75" s="1310"/>
      <c r="CV75" s="1310">
        <v>13.9</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608</v>
      </c>
      <c r="AO77" s="1305"/>
      <c r="AP77" s="1305"/>
      <c r="AQ77" s="1305"/>
      <c r="AR77" s="1305"/>
      <c r="AS77" s="1305"/>
      <c r="AT77" s="1305"/>
      <c r="AU77" s="1305"/>
      <c r="AV77" s="1305"/>
      <c r="AW77" s="1305"/>
      <c r="AX77" s="1305"/>
      <c r="AY77" s="1305"/>
      <c r="AZ77" s="1305"/>
      <c r="BA77" s="1305"/>
      <c r="BB77" s="1309" t="s">
        <v>606</v>
      </c>
      <c r="BC77" s="1309"/>
      <c r="BD77" s="1309"/>
      <c r="BE77" s="1309"/>
      <c r="BF77" s="1309"/>
      <c r="BG77" s="1309"/>
      <c r="BH77" s="1309"/>
      <c r="BI77" s="1309"/>
      <c r="BJ77" s="1309"/>
      <c r="BK77" s="1309"/>
      <c r="BL77" s="1309"/>
      <c r="BM77" s="1309"/>
      <c r="BN77" s="1309"/>
      <c r="BO77" s="1309"/>
      <c r="BP77" s="1310">
        <v>13</v>
      </c>
      <c r="BQ77" s="1310"/>
      <c r="BR77" s="1310"/>
      <c r="BS77" s="1310"/>
      <c r="BT77" s="1310"/>
      <c r="BU77" s="1310"/>
      <c r="BV77" s="1310"/>
      <c r="BW77" s="1310"/>
      <c r="BX77" s="1310">
        <v>21</v>
      </c>
      <c r="BY77" s="1310"/>
      <c r="BZ77" s="1310"/>
      <c r="CA77" s="1310"/>
      <c r="CB77" s="1310"/>
      <c r="CC77" s="1310"/>
      <c r="CD77" s="1310"/>
      <c r="CE77" s="1310"/>
      <c r="CF77" s="1310">
        <v>20.2</v>
      </c>
      <c r="CG77" s="1310"/>
      <c r="CH77" s="1310"/>
      <c r="CI77" s="1310"/>
      <c r="CJ77" s="1310"/>
      <c r="CK77" s="1310"/>
      <c r="CL77" s="1310"/>
      <c r="CM77" s="1310"/>
      <c r="CN77" s="1310">
        <v>18.3</v>
      </c>
      <c r="CO77" s="1310"/>
      <c r="CP77" s="1310"/>
      <c r="CQ77" s="1310"/>
      <c r="CR77" s="1310"/>
      <c r="CS77" s="1310"/>
      <c r="CT77" s="1310"/>
      <c r="CU77" s="1310"/>
      <c r="CV77" s="1310">
        <v>20.3</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611</v>
      </c>
      <c r="BC79" s="1309"/>
      <c r="BD79" s="1309"/>
      <c r="BE79" s="1309"/>
      <c r="BF79" s="1309"/>
      <c r="BG79" s="1309"/>
      <c r="BH79" s="1309"/>
      <c r="BI79" s="1309"/>
      <c r="BJ79" s="1309"/>
      <c r="BK79" s="1309"/>
      <c r="BL79" s="1309"/>
      <c r="BM79" s="1309"/>
      <c r="BN79" s="1309"/>
      <c r="BO79" s="1309"/>
      <c r="BP79" s="1310">
        <v>6.8</v>
      </c>
      <c r="BQ79" s="1310"/>
      <c r="BR79" s="1310"/>
      <c r="BS79" s="1310"/>
      <c r="BT79" s="1310"/>
      <c r="BU79" s="1310"/>
      <c r="BV79" s="1310"/>
      <c r="BW79" s="1310"/>
      <c r="BX79" s="1310">
        <v>6.8</v>
      </c>
      <c r="BY79" s="1310"/>
      <c r="BZ79" s="1310"/>
      <c r="CA79" s="1310"/>
      <c r="CB79" s="1310"/>
      <c r="CC79" s="1310"/>
      <c r="CD79" s="1310"/>
      <c r="CE79" s="1310"/>
      <c r="CF79" s="1310">
        <v>6.8</v>
      </c>
      <c r="CG79" s="1310"/>
      <c r="CH79" s="1310"/>
      <c r="CI79" s="1310"/>
      <c r="CJ79" s="1310"/>
      <c r="CK79" s="1310"/>
      <c r="CL79" s="1310"/>
      <c r="CM79" s="1310"/>
      <c r="CN79" s="1310">
        <v>6.8</v>
      </c>
      <c r="CO79" s="1310"/>
      <c r="CP79" s="1310"/>
      <c r="CQ79" s="1310"/>
      <c r="CR79" s="1310"/>
      <c r="CS79" s="1310"/>
      <c r="CT79" s="1310"/>
      <c r="CU79" s="1310"/>
      <c r="CV79" s="1310">
        <v>6.6</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HQVn2BsQ9gYbDKwrIyaMgn61+26doEDtMdBz5qLAer0zOlXzGJGWDdaVURtYC6z5R8KPTU0PY8Qu4U5dgosStg==" saltValue="DLScYozMrDbo5zExovMWN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84E00-B635-4E37-82DB-A50681752EC8}">
  <sheetPr>
    <pageSetUpPr fitToPage="1"/>
  </sheetPr>
  <dimension ref="A1:DR125"/>
  <sheetViews>
    <sheetView showGridLines="0" zoomScale="90" zoomScaleNormal="9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tM+WvaD09rtE5VnZh9do3KEMTWQq0onhzHJzioQlGNv33SjjvKZDfW+UBwp8m0w5YUhhbXwTJrGA2ouTyvpHMw==" saltValue="ZWeCKDshrZrN7yDdumGX3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A3CBF-A503-4E99-8E2A-420AEDC33030}">
  <sheetPr>
    <pageSetUpPr fitToPage="1"/>
  </sheetPr>
  <dimension ref="A1:DR125"/>
  <sheetViews>
    <sheetView showGridLines="0" zoomScale="90" zoomScaleNormal="9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drSLiXJKgjOM3bMp277OIMuJG7lzMMllDnQrpB/cNcyCHtiypTNiNihSXZvK37Bide11pFE9MMbQBtgwc1q9uw==" saltValue="/wd7VqIggdc9t7Yog21U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42337</v>
      </c>
      <c r="E3" s="162"/>
      <c r="F3" s="163">
        <v>49919</v>
      </c>
      <c r="G3" s="164"/>
      <c r="H3" s="165"/>
    </row>
    <row r="4" spans="1:8" x14ac:dyDescent="0.15">
      <c r="A4" s="166"/>
      <c r="B4" s="167"/>
      <c r="C4" s="168"/>
      <c r="D4" s="169">
        <v>20914</v>
      </c>
      <c r="E4" s="170"/>
      <c r="F4" s="171">
        <v>26398</v>
      </c>
      <c r="G4" s="172"/>
      <c r="H4" s="173"/>
    </row>
    <row r="5" spans="1:8" x14ac:dyDescent="0.15">
      <c r="A5" s="154" t="s">
        <v>554</v>
      </c>
      <c r="B5" s="159"/>
      <c r="C5" s="160"/>
      <c r="D5" s="161">
        <v>42768</v>
      </c>
      <c r="E5" s="162"/>
      <c r="F5" s="163">
        <v>47738</v>
      </c>
      <c r="G5" s="164"/>
      <c r="H5" s="165"/>
    </row>
    <row r="6" spans="1:8" x14ac:dyDescent="0.15">
      <c r="A6" s="166"/>
      <c r="B6" s="167"/>
      <c r="C6" s="168"/>
      <c r="D6" s="169">
        <v>34029</v>
      </c>
      <c r="E6" s="170"/>
      <c r="F6" s="171">
        <v>24937</v>
      </c>
      <c r="G6" s="172"/>
      <c r="H6" s="173"/>
    </row>
    <row r="7" spans="1:8" x14ac:dyDescent="0.15">
      <c r="A7" s="154" t="s">
        <v>555</v>
      </c>
      <c r="B7" s="159"/>
      <c r="C7" s="160"/>
      <c r="D7" s="161">
        <v>30464</v>
      </c>
      <c r="E7" s="162"/>
      <c r="F7" s="163">
        <v>52191</v>
      </c>
      <c r="G7" s="164"/>
      <c r="H7" s="165"/>
    </row>
    <row r="8" spans="1:8" x14ac:dyDescent="0.15">
      <c r="A8" s="166"/>
      <c r="B8" s="167"/>
      <c r="C8" s="168"/>
      <c r="D8" s="169">
        <v>15506</v>
      </c>
      <c r="E8" s="170"/>
      <c r="F8" s="171">
        <v>24843</v>
      </c>
      <c r="G8" s="172"/>
      <c r="H8" s="173"/>
    </row>
    <row r="9" spans="1:8" x14ac:dyDescent="0.15">
      <c r="A9" s="154" t="s">
        <v>556</v>
      </c>
      <c r="B9" s="159"/>
      <c r="C9" s="160"/>
      <c r="D9" s="161">
        <v>35225</v>
      </c>
      <c r="E9" s="162"/>
      <c r="F9" s="163">
        <v>47387</v>
      </c>
      <c r="G9" s="164"/>
      <c r="H9" s="165"/>
    </row>
    <row r="10" spans="1:8" x14ac:dyDescent="0.15">
      <c r="A10" s="166"/>
      <c r="B10" s="167"/>
      <c r="C10" s="168"/>
      <c r="D10" s="169">
        <v>19332</v>
      </c>
      <c r="E10" s="170"/>
      <c r="F10" s="171">
        <v>24928</v>
      </c>
      <c r="G10" s="172"/>
      <c r="H10" s="173"/>
    </row>
    <row r="11" spans="1:8" x14ac:dyDescent="0.15">
      <c r="A11" s="154" t="s">
        <v>557</v>
      </c>
      <c r="B11" s="159"/>
      <c r="C11" s="160"/>
      <c r="D11" s="161">
        <v>29682</v>
      </c>
      <c r="E11" s="162"/>
      <c r="F11" s="163">
        <v>51264</v>
      </c>
      <c r="G11" s="164"/>
      <c r="H11" s="165"/>
    </row>
    <row r="12" spans="1:8" x14ac:dyDescent="0.15">
      <c r="A12" s="166"/>
      <c r="B12" s="167"/>
      <c r="C12" s="174"/>
      <c r="D12" s="169">
        <v>18767</v>
      </c>
      <c r="E12" s="170"/>
      <c r="F12" s="171">
        <v>26040</v>
      </c>
      <c r="G12" s="172"/>
      <c r="H12" s="173"/>
    </row>
    <row r="13" spans="1:8" x14ac:dyDescent="0.15">
      <c r="A13" s="154"/>
      <c r="B13" s="159"/>
      <c r="C13" s="175"/>
      <c r="D13" s="176">
        <v>36095</v>
      </c>
      <c r="E13" s="177"/>
      <c r="F13" s="178">
        <v>49700</v>
      </c>
      <c r="G13" s="179"/>
      <c r="H13" s="165"/>
    </row>
    <row r="14" spans="1:8" x14ac:dyDescent="0.15">
      <c r="A14" s="166"/>
      <c r="B14" s="167"/>
      <c r="C14" s="168"/>
      <c r="D14" s="169">
        <v>21710</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4.92</v>
      </c>
      <c r="C19" s="180">
        <f>ROUND(VALUE(SUBSTITUTE(実質収支比率等に係る経年分析!G$48,"▲","-")),2)</f>
        <v>3.36</v>
      </c>
      <c r="D19" s="180">
        <f>ROUND(VALUE(SUBSTITUTE(実質収支比率等に係る経年分析!H$48,"▲","-")),2)</f>
        <v>3.88</v>
      </c>
      <c r="E19" s="180">
        <f>ROUND(VALUE(SUBSTITUTE(実質収支比率等に係る経年分析!I$48,"▲","-")),2)</f>
        <v>2.65</v>
      </c>
      <c r="F19" s="180">
        <f>ROUND(VALUE(SUBSTITUTE(実質収支比率等に係る経年分析!J$48,"▲","-")),2)</f>
        <v>4.1100000000000003</v>
      </c>
    </row>
    <row r="20" spans="1:11" x14ac:dyDescent="0.15">
      <c r="A20" s="180" t="s">
        <v>55</v>
      </c>
      <c r="B20" s="180">
        <f>ROUND(VALUE(SUBSTITUTE(実質収支比率等に係る経年分析!F$47,"▲","-")),2)</f>
        <v>21.74</v>
      </c>
      <c r="C20" s="180">
        <f>ROUND(VALUE(SUBSTITUTE(実質収支比率等に係る経年分析!G$47,"▲","-")),2)</f>
        <v>21.77</v>
      </c>
      <c r="D20" s="180">
        <f>ROUND(VALUE(SUBSTITUTE(実質収支比率等に係る経年分析!H$47,"▲","-")),2)</f>
        <v>19.11</v>
      </c>
      <c r="E20" s="180">
        <f>ROUND(VALUE(SUBSTITUTE(実質収支比率等に係る経年分析!I$47,"▲","-")),2)</f>
        <v>19.52</v>
      </c>
      <c r="F20" s="180">
        <f>ROUND(VALUE(SUBSTITUTE(実質収支比率等に係る経年分析!J$47,"▲","-")),2)</f>
        <v>18.3</v>
      </c>
    </row>
    <row r="21" spans="1:11" x14ac:dyDescent="0.15">
      <c r="A21" s="180" t="s">
        <v>56</v>
      </c>
      <c r="B21" s="180">
        <f>IF(ISNUMBER(VALUE(SUBSTITUTE(実質収支比率等に係る経年分析!F$49,"▲","-"))),ROUND(VALUE(SUBSTITUTE(実質収支比率等に係る経年分析!F$49,"▲","-")),2),NA())</f>
        <v>2.62</v>
      </c>
      <c r="C21" s="180">
        <f>IF(ISNUMBER(VALUE(SUBSTITUTE(実質収支比率等に係る経年分析!G$49,"▲","-"))),ROUND(VALUE(SUBSTITUTE(実質収支比率等に係る経年分析!G$49,"▲","-")),2),NA())</f>
        <v>-2.42</v>
      </c>
      <c r="D21" s="180">
        <f>IF(ISNUMBER(VALUE(SUBSTITUTE(実質収支比率等に係る経年分析!H$49,"▲","-"))),ROUND(VALUE(SUBSTITUTE(実質収支比率等に係る経年分析!H$49,"▲","-")),2),NA())</f>
        <v>-0.83</v>
      </c>
      <c r="E21" s="180">
        <f>IF(ISNUMBER(VALUE(SUBSTITUTE(実質収支比率等に係る経年分析!I$49,"▲","-"))),ROUND(VALUE(SUBSTITUTE(実質収支比率等に係る経年分析!I$49,"▲","-")),2),NA())</f>
        <v>0.03</v>
      </c>
      <c r="F21" s="180">
        <f>IF(ISNUMBER(VALUE(SUBSTITUTE(実質収支比率等に係る経年分析!J$49,"▲","-"))),ROUND(VALUE(SUBSTITUTE(実質収支比率等に係る経年分析!J$49,"▲","-")),2),NA())</f>
        <v>0.18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介護保険特別会計（介護ｻｰﾋﾞｽ事業）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0.35</v>
      </c>
    </row>
    <row r="34" spans="1:16" x14ac:dyDescent="0.15">
      <c r="A34" s="181" t="str">
        <f>IF(連結実質赤字比率に係る赤字・黒字の構成分析!C$36="",NA(),連結実質赤字比率に係る赤字・黒字の構成分析!C$36)</f>
        <v>介護保険特別会計（保険事業）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4.0999999999999996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21.21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22.75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883</v>
      </c>
      <c r="E42" s="182"/>
      <c r="F42" s="182"/>
      <c r="G42" s="182">
        <f>'実質公債費比率（分子）の構造'!L$52</f>
        <v>818</v>
      </c>
      <c r="H42" s="182"/>
      <c r="I42" s="182"/>
      <c r="J42" s="182">
        <f>'実質公債費比率（分子）の構造'!M$52</f>
        <v>825</v>
      </c>
      <c r="K42" s="182"/>
      <c r="L42" s="182"/>
      <c r="M42" s="182">
        <f>'実質公債費比率（分子）の構造'!N$52</f>
        <v>804</v>
      </c>
      <c r="N42" s="182"/>
      <c r="O42" s="182"/>
      <c r="P42" s="182">
        <f>'実質公債費比率（分子）の構造'!O$52</f>
        <v>784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128</v>
      </c>
      <c r="C45" s="182"/>
      <c r="D45" s="182"/>
      <c r="E45" s="182">
        <f>'実質公債費比率（分子）の構造'!L$49</f>
        <v>119</v>
      </c>
      <c r="F45" s="182"/>
      <c r="G45" s="182"/>
      <c r="H45" s="182">
        <f>'実質公債費比率（分子）の構造'!M$49</f>
        <v>95</v>
      </c>
      <c r="I45" s="182"/>
      <c r="J45" s="182"/>
      <c r="K45" s="182">
        <f>'実質公債費比率（分子）の構造'!N$49</f>
        <v>76</v>
      </c>
      <c r="L45" s="182"/>
      <c r="M45" s="182"/>
      <c r="N45" s="182">
        <f>'実質公債費比率（分子）の構造'!O$49</f>
        <v>71</v>
      </c>
      <c r="O45" s="182"/>
      <c r="P45" s="182"/>
    </row>
    <row r="46" spans="1:16" x14ac:dyDescent="0.15">
      <c r="A46" s="182" t="s">
        <v>67</v>
      </c>
      <c r="B46" s="182">
        <f>'実質公債費比率（分子）の構造'!K$48</f>
        <v>110</v>
      </c>
      <c r="C46" s="182"/>
      <c r="D46" s="182"/>
      <c r="E46" s="182">
        <f>'実質公債費比率（分子）の構造'!L$48</f>
        <v>129</v>
      </c>
      <c r="F46" s="182"/>
      <c r="G46" s="182"/>
      <c r="H46" s="182">
        <f>'実質公債費比率（分子）の構造'!M$48</f>
        <v>113</v>
      </c>
      <c r="I46" s="182"/>
      <c r="J46" s="182"/>
      <c r="K46" s="182">
        <f>'実質公債費比率（分子）の構造'!N$48</f>
        <v>127</v>
      </c>
      <c r="L46" s="182"/>
      <c r="M46" s="182"/>
      <c r="N46" s="182">
        <f>'実質公債費比率（分子）の構造'!O$48</f>
        <v>131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1243</v>
      </c>
      <c r="C49" s="182"/>
      <c r="D49" s="182"/>
      <c r="E49" s="182">
        <f>'実質公債費比率（分子）の構造'!L$45</f>
        <v>1188</v>
      </c>
      <c r="F49" s="182"/>
      <c r="G49" s="182"/>
      <c r="H49" s="182">
        <f>'実質公債費比率（分子）の構造'!M$45</f>
        <v>1217</v>
      </c>
      <c r="I49" s="182"/>
      <c r="J49" s="182"/>
      <c r="K49" s="182">
        <f>'実質公債費比率（分子）の構造'!N$45</f>
        <v>1150</v>
      </c>
      <c r="L49" s="182"/>
      <c r="M49" s="182"/>
      <c r="N49" s="182">
        <f>'実質公債費比率（分子）の構造'!O$45</f>
        <v>1192</v>
      </c>
      <c r="O49" s="182"/>
      <c r="P49" s="182"/>
    </row>
    <row r="50" spans="1:16" x14ac:dyDescent="0.15">
      <c r="A50" s="182" t="s">
        <v>71</v>
      </c>
      <c r="B50" s="182" t="e">
        <f>NA()</f>
        <v>#N/A</v>
      </c>
      <c r="C50" s="182">
        <f>IF(ISNUMBER('実質公債費比率（分子）の構造'!K$53),'実質公債費比率（分子）の構造'!K$53,NA())</f>
        <v>598</v>
      </c>
      <c r="D50" s="182" t="e">
        <f>NA()</f>
        <v>#N/A</v>
      </c>
      <c r="E50" s="182" t="e">
        <f>NA()</f>
        <v>#N/A</v>
      </c>
      <c r="F50" s="182">
        <f>IF(ISNUMBER('実質公債費比率（分子）の構造'!L$53),'実質公債費比率（分子）の構造'!L$53,NA())</f>
        <v>618</v>
      </c>
      <c r="G50" s="182" t="e">
        <f>NA()</f>
        <v>#N/A</v>
      </c>
      <c r="H50" s="182" t="e">
        <f>NA()</f>
        <v>#N/A</v>
      </c>
      <c r="I50" s="182">
        <f>IF(ISNUMBER('実質公債費比率（分子）の構造'!M$53),'実質公債費比率（分子）の構造'!M$53,NA())</f>
        <v>600</v>
      </c>
      <c r="J50" s="182" t="e">
        <f>NA()</f>
        <v>#N/A</v>
      </c>
      <c r="K50" s="182" t="e">
        <f>NA()</f>
        <v>#N/A</v>
      </c>
      <c r="L50" s="182">
        <f>IF(ISNUMBER('実質公債費比率（分子）の構造'!N$53),'実質公債費比率（分子）の構造'!N$53,NA())</f>
        <v>549</v>
      </c>
      <c r="M50" s="182" t="e">
        <f>NA()</f>
        <v>#N/A</v>
      </c>
      <c r="N50" s="182" t="e">
        <f>NA()</f>
        <v>#N/A</v>
      </c>
      <c r="O50" s="182">
        <f>IF(ISNUMBER('実質公債費比率（分子）の構造'!O$53),'実質公債費比率（分子）の構造'!O$53,NA())</f>
        <v>610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8533</v>
      </c>
      <c r="E56" s="181"/>
      <c r="F56" s="181"/>
      <c r="G56" s="181">
        <f>'将来負担比率（分子）の構造'!J$52</f>
        <v>8254</v>
      </c>
      <c r="H56" s="181"/>
      <c r="I56" s="181"/>
      <c r="J56" s="181">
        <f>'将来負担比率（分子）の構造'!K$52</f>
        <v>7898</v>
      </c>
      <c r="K56" s="181"/>
      <c r="L56" s="181"/>
      <c r="M56" s="181">
        <f>'将来負担比率（分子）の構造'!L$52</f>
        <v>7618</v>
      </c>
      <c r="N56" s="181"/>
      <c r="O56" s="181"/>
      <c r="P56" s="181">
        <f>'将来負担比率（分子）の構造'!M$52</f>
        <v>7357</v>
      </c>
    </row>
    <row r="57" spans="1:16" x14ac:dyDescent="0.15">
      <c r="A57" s="181" t="s">
        <v>42</v>
      </c>
      <c r="B57" s="181"/>
      <c r="C57" s="181"/>
      <c r="D57" s="181">
        <f>'将来負担比率（分子）の構造'!I$51</f>
        <v>136</v>
      </c>
      <c r="E57" s="181"/>
      <c r="F57" s="181"/>
      <c r="G57" s="181">
        <f>'将来負担比率（分子）の構造'!J$51</f>
        <v>184</v>
      </c>
      <c r="H57" s="181"/>
      <c r="I57" s="181"/>
      <c r="J57" s="181">
        <f>'将来負担比率（分子）の構造'!K$51</f>
        <v>152</v>
      </c>
      <c r="K57" s="181"/>
      <c r="L57" s="181"/>
      <c r="M57" s="181">
        <f>'将来負担比率（分子）の構造'!L$51</f>
        <v>113</v>
      </c>
      <c r="N57" s="181"/>
      <c r="O57" s="181"/>
      <c r="P57" s="181">
        <f>'将来負担比率（分子）の構造'!M$51</f>
        <v>85</v>
      </c>
    </row>
    <row r="58" spans="1:16" x14ac:dyDescent="0.15">
      <c r="A58" s="181" t="s">
        <v>41</v>
      </c>
      <c r="B58" s="181"/>
      <c r="C58" s="181"/>
      <c r="D58" s="181">
        <f>'将来負担比率（分子）の構造'!I$50</f>
        <v>1154</v>
      </c>
      <c r="E58" s="181"/>
      <c r="F58" s="181"/>
      <c r="G58" s="181">
        <f>'将来負担比率（分子）の構造'!J$50</f>
        <v>1873</v>
      </c>
      <c r="H58" s="181"/>
      <c r="I58" s="181"/>
      <c r="J58" s="181">
        <f>'将来負担比率（分子）の構造'!K$50</f>
        <v>1712</v>
      </c>
      <c r="K58" s="181"/>
      <c r="L58" s="181"/>
      <c r="M58" s="181">
        <f>'将来負担比率（分子）の構造'!L$50</f>
        <v>1983</v>
      </c>
      <c r="N58" s="181"/>
      <c r="O58" s="181"/>
      <c r="P58" s="181">
        <f>'将来負担比率（分子）の構造'!M$50</f>
        <v>1790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634</v>
      </c>
      <c r="C62" s="181"/>
      <c r="D62" s="181"/>
      <c r="E62" s="181">
        <f>'将来負担比率（分子）の構造'!J$45</f>
        <v>636</v>
      </c>
      <c r="F62" s="181"/>
      <c r="G62" s="181"/>
      <c r="H62" s="181">
        <f>'将来負担比率（分子）の構造'!K$45</f>
        <v>685</v>
      </c>
      <c r="I62" s="181"/>
      <c r="J62" s="181"/>
      <c r="K62" s="181">
        <f>'将来負担比率（分子）の構造'!L$45</f>
        <v>541</v>
      </c>
      <c r="L62" s="181"/>
      <c r="M62" s="181"/>
      <c r="N62" s="181">
        <f>'将来負担比率（分子）の構造'!M$45</f>
        <v>471</v>
      </c>
      <c r="O62" s="181"/>
      <c r="P62" s="181"/>
    </row>
    <row r="63" spans="1:16" x14ac:dyDescent="0.15">
      <c r="A63" s="181" t="s">
        <v>34</v>
      </c>
      <c r="B63" s="181">
        <f>'将来負担比率（分子）の構造'!I$44</f>
        <v>621</v>
      </c>
      <c r="C63" s="181"/>
      <c r="D63" s="181"/>
      <c r="E63" s="181">
        <f>'将来負担比率（分子）の構造'!J$44</f>
        <v>506</v>
      </c>
      <c r="F63" s="181"/>
      <c r="G63" s="181"/>
      <c r="H63" s="181">
        <f>'将来負担比率（分子）の構造'!K$44</f>
        <v>432</v>
      </c>
      <c r="I63" s="181"/>
      <c r="J63" s="181"/>
      <c r="K63" s="181">
        <f>'将来負担比率（分子）の構造'!L$44</f>
        <v>353</v>
      </c>
      <c r="L63" s="181"/>
      <c r="M63" s="181"/>
      <c r="N63" s="181">
        <f>'将来負担比率（分子）の構造'!M$44</f>
        <v>267</v>
      </c>
      <c r="O63" s="181"/>
      <c r="P63" s="181"/>
    </row>
    <row r="64" spans="1:16" x14ac:dyDescent="0.15">
      <c r="A64" s="181" t="s">
        <v>33</v>
      </c>
      <c r="B64" s="181">
        <f>'将来負担比率（分子）の構造'!I$43</f>
        <v>1938</v>
      </c>
      <c r="C64" s="181"/>
      <c r="D64" s="181"/>
      <c r="E64" s="181">
        <f>'将来負担比率（分子）の構造'!J$43</f>
        <v>1984</v>
      </c>
      <c r="F64" s="181"/>
      <c r="G64" s="181"/>
      <c r="H64" s="181">
        <f>'将来負担比率（分子）の構造'!K$43</f>
        <v>1901</v>
      </c>
      <c r="I64" s="181"/>
      <c r="J64" s="181"/>
      <c r="K64" s="181">
        <f>'将来負担比率（分子）の構造'!L$43</f>
        <v>1868</v>
      </c>
      <c r="L64" s="181"/>
      <c r="M64" s="181"/>
      <c r="N64" s="181">
        <f>'将来負担比率（分子）の構造'!M$43</f>
        <v>1767</v>
      </c>
      <c r="O64" s="181"/>
      <c r="P64" s="181"/>
    </row>
    <row r="65" spans="1:16" x14ac:dyDescent="0.15">
      <c r="A65" s="181" t="s">
        <v>32</v>
      </c>
      <c r="B65" s="181">
        <f>'将来負担比率（分子）の構造'!I$42</f>
        <v>1</v>
      </c>
      <c r="C65" s="181"/>
      <c r="D65" s="181"/>
      <c r="E65" s="181">
        <f>'将来負担比率（分子）の構造'!J$42</f>
        <v>6</v>
      </c>
      <c r="F65" s="181"/>
      <c r="G65" s="181"/>
      <c r="H65" s="181">
        <f>'将来負担比率（分子）の構造'!K$42</f>
        <v>5</v>
      </c>
      <c r="I65" s="181"/>
      <c r="J65" s="181"/>
      <c r="K65" s="181">
        <f>'将来負担比率（分子）の構造'!L$42</f>
        <v>6</v>
      </c>
      <c r="L65" s="181"/>
      <c r="M65" s="181"/>
      <c r="N65" s="181">
        <f>'将来負担比率（分子）の構造'!M$42</f>
        <v>4</v>
      </c>
      <c r="O65" s="181"/>
      <c r="P65" s="181"/>
    </row>
    <row r="66" spans="1:16" x14ac:dyDescent="0.15">
      <c r="A66" s="181" t="s">
        <v>31</v>
      </c>
      <c r="B66" s="181">
        <f>'将来負担比率（分子）の構造'!I$41</f>
        <v>13177</v>
      </c>
      <c r="C66" s="181"/>
      <c r="D66" s="181"/>
      <c r="E66" s="181">
        <f>'将来負担比率（分子）の構造'!J$41</f>
        <v>12958</v>
      </c>
      <c r="F66" s="181"/>
      <c r="G66" s="181"/>
      <c r="H66" s="181">
        <f>'将来負担比率（分子）の構造'!K$41</f>
        <v>12513</v>
      </c>
      <c r="I66" s="181"/>
      <c r="J66" s="181"/>
      <c r="K66" s="181">
        <f>'将来負担比率（分子）の構造'!L$41</f>
        <v>12142</v>
      </c>
      <c r="L66" s="181"/>
      <c r="M66" s="181"/>
      <c r="N66" s="181">
        <f>'将来負担比率（分子）の構造'!M$41</f>
        <v>11593</v>
      </c>
      <c r="O66" s="181"/>
      <c r="P66" s="181"/>
    </row>
    <row r="67" spans="1:16" x14ac:dyDescent="0.15">
      <c r="A67" s="181" t="s">
        <v>75</v>
      </c>
      <c r="B67" s="181" t="e">
        <f>NA()</f>
        <v>#N/A</v>
      </c>
      <c r="C67" s="181">
        <f>IF(ISNUMBER('将来負担比率（分子）の構造'!I$53), IF('将来負担比率（分子）の構造'!I$53 &lt; 0, 0, '将来負担比率（分子）の構造'!I$53), NA())</f>
        <v>6548</v>
      </c>
      <c r="D67" s="181" t="e">
        <f>NA()</f>
        <v>#N/A</v>
      </c>
      <c r="E67" s="181" t="e">
        <f>NA()</f>
        <v>#N/A</v>
      </c>
      <c r="F67" s="181">
        <f>IF(ISNUMBER('将来負担比率（分子）の構造'!J$53), IF('将来負担比率（分子）の構造'!J$53 &lt; 0, 0, '将来負担比率（分子）の構造'!J$53), NA())</f>
        <v>5780</v>
      </c>
      <c r="G67" s="181" t="e">
        <f>NA()</f>
        <v>#N/A</v>
      </c>
      <c r="H67" s="181" t="e">
        <f>NA()</f>
        <v>#N/A</v>
      </c>
      <c r="I67" s="181">
        <f>IF(ISNUMBER('将来負担比率（分子）の構造'!K$53), IF('将来負担比率（分子）の構造'!K$53 &lt; 0, 0, '将来負担比率（分子）の構造'!K$53), NA())</f>
        <v>5771</v>
      </c>
      <c r="J67" s="181" t="e">
        <f>NA()</f>
        <v>#N/A</v>
      </c>
      <c r="K67" s="181" t="e">
        <f>NA()</f>
        <v>#N/A</v>
      </c>
      <c r="L67" s="181">
        <f>IF(ISNUMBER('将来負担比率（分子）の構造'!L$53), IF('将来負担比率（分子）の構造'!L$53 &lt; 0, 0, '将来負担比率（分子）の構造'!L$53), NA())</f>
        <v>5197</v>
      </c>
      <c r="M67" s="181" t="e">
        <f>NA()</f>
        <v>#N/A</v>
      </c>
      <c r="N67" s="181" t="e">
        <f>NA()</f>
        <v>#N/A</v>
      </c>
      <c r="O67" s="181">
        <f>IF(ISNUMBER('将来負担比率（分子）の構造'!M$53), IF('将来負担比率（分子）の構造'!M$53 &lt; 0, 0, '将来負担比率（分子）の構造'!M$53), NA())</f>
        <v>4871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950</v>
      </c>
      <c r="C72" s="185">
        <f>基金残高に係る経年分析!G55</f>
        <v>975</v>
      </c>
      <c r="D72" s="185">
        <f>基金残高に係る経年分析!H55</f>
        <v>911</v>
      </c>
    </row>
    <row r="73" spans="1:16" x14ac:dyDescent="0.15">
      <c r="A73" s="184" t="s">
        <v>78</v>
      </c>
      <c r="B73" s="185">
        <f>基金残高に係る経年分析!F56</f>
        <v>1</v>
      </c>
      <c r="C73" s="185">
        <f>基金残高に係る経年分析!G56</f>
        <v>8</v>
      </c>
      <c r="D73" s="185">
        <f>基金残高に係る経年分析!H56</f>
        <v>7</v>
      </c>
    </row>
    <row r="74" spans="1:16" x14ac:dyDescent="0.15">
      <c r="A74" s="184" t="s">
        <v>79</v>
      </c>
      <c r="B74" s="185">
        <f>基金残高に係る経年分析!F57</f>
        <v>43</v>
      </c>
      <c r="C74" s="185">
        <f>基金残高に係る経年分析!G57</f>
        <v>95</v>
      </c>
      <c r="D74" s="185">
        <f>基金残高に係る経年分析!H57</f>
        <v>130</v>
      </c>
    </row>
  </sheetData>
  <sheetProtection algorithmName="SHA-512" hashValue="9H/M2aZfJ+0H5UtgZNyBBnR+BcVw6KyDU6uV7pMSHDVJKw1Cbinr8nBybuxB14HG11AT1jQ1yGWhvOgUic93Hg==" saltValue="BxfQCfmQ5UbOSNis86iP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224</v>
      </c>
      <c r="C5" s="709"/>
      <c r="D5" s="709"/>
      <c r="E5" s="709"/>
      <c r="F5" s="709"/>
      <c r="G5" s="709"/>
      <c r="H5" s="709"/>
      <c r="I5" s="709"/>
      <c r="J5" s="709"/>
      <c r="K5" s="709"/>
      <c r="L5" s="709"/>
      <c r="M5" s="709"/>
      <c r="N5" s="709"/>
      <c r="O5" s="709"/>
      <c r="P5" s="709"/>
      <c r="Q5" s="710"/>
      <c r="R5" s="695">
        <v>2131984</v>
      </c>
      <c r="S5" s="696"/>
      <c r="T5" s="696"/>
      <c r="U5" s="696"/>
      <c r="V5" s="696"/>
      <c r="W5" s="696"/>
      <c r="X5" s="696"/>
      <c r="Y5" s="739"/>
      <c r="Z5" s="757">
        <v>27.6</v>
      </c>
      <c r="AA5" s="757"/>
      <c r="AB5" s="757"/>
      <c r="AC5" s="757"/>
      <c r="AD5" s="758">
        <v>2131984</v>
      </c>
      <c r="AE5" s="758"/>
      <c r="AF5" s="758"/>
      <c r="AG5" s="758"/>
      <c r="AH5" s="758"/>
      <c r="AI5" s="758"/>
      <c r="AJ5" s="758"/>
      <c r="AK5" s="758"/>
      <c r="AL5" s="740">
        <v>44.5</v>
      </c>
      <c r="AM5" s="713"/>
      <c r="AN5" s="713"/>
      <c r="AO5" s="741"/>
      <c r="AP5" s="708" t="s">
        <v>225</v>
      </c>
      <c r="AQ5" s="709"/>
      <c r="AR5" s="709"/>
      <c r="AS5" s="709"/>
      <c r="AT5" s="709"/>
      <c r="AU5" s="709"/>
      <c r="AV5" s="709"/>
      <c r="AW5" s="709"/>
      <c r="AX5" s="709"/>
      <c r="AY5" s="709"/>
      <c r="AZ5" s="709"/>
      <c r="BA5" s="709"/>
      <c r="BB5" s="709"/>
      <c r="BC5" s="709"/>
      <c r="BD5" s="709"/>
      <c r="BE5" s="709"/>
      <c r="BF5" s="710"/>
      <c r="BG5" s="640">
        <v>2131984</v>
      </c>
      <c r="BH5" s="641"/>
      <c r="BI5" s="641"/>
      <c r="BJ5" s="641"/>
      <c r="BK5" s="641"/>
      <c r="BL5" s="641"/>
      <c r="BM5" s="641"/>
      <c r="BN5" s="642"/>
      <c r="BO5" s="677">
        <v>100</v>
      </c>
      <c r="BP5" s="677"/>
      <c r="BQ5" s="677"/>
      <c r="BR5" s="677"/>
      <c r="BS5" s="678" t="s">
        <v>226</v>
      </c>
      <c r="BT5" s="678"/>
      <c r="BU5" s="678"/>
      <c r="BV5" s="678"/>
      <c r="BW5" s="678"/>
      <c r="BX5" s="678"/>
      <c r="BY5" s="678"/>
      <c r="BZ5" s="678"/>
      <c r="CA5" s="678"/>
      <c r="CB5" s="728"/>
      <c r="CD5" s="744" t="s">
        <v>220</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218</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48442</v>
      </c>
      <c r="S6" s="641"/>
      <c r="T6" s="641"/>
      <c r="U6" s="641"/>
      <c r="V6" s="641"/>
      <c r="W6" s="641"/>
      <c r="X6" s="641"/>
      <c r="Y6" s="642"/>
      <c r="Z6" s="677">
        <v>0.6</v>
      </c>
      <c r="AA6" s="677"/>
      <c r="AB6" s="677"/>
      <c r="AC6" s="677"/>
      <c r="AD6" s="678">
        <v>48442</v>
      </c>
      <c r="AE6" s="678"/>
      <c r="AF6" s="678"/>
      <c r="AG6" s="678"/>
      <c r="AH6" s="678"/>
      <c r="AI6" s="678"/>
      <c r="AJ6" s="678"/>
      <c r="AK6" s="678"/>
      <c r="AL6" s="643">
        <v>1</v>
      </c>
      <c r="AM6" s="644"/>
      <c r="AN6" s="644"/>
      <c r="AO6" s="679"/>
      <c r="AP6" s="637" t="s">
        <v>231</v>
      </c>
      <c r="AQ6" s="638"/>
      <c r="AR6" s="638"/>
      <c r="AS6" s="638"/>
      <c r="AT6" s="638"/>
      <c r="AU6" s="638"/>
      <c r="AV6" s="638"/>
      <c r="AW6" s="638"/>
      <c r="AX6" s="638"/>
      <c r="AY6" s="638"/>
      <c r="AZ6" s="638"/>
      <c r="BA6" s="638"/>
      <c r="BB6" s="638"/>
      <c r="BC6" s="638"/>
      <c r="BD6" s="638"/>
      <c r="BE6" s="638"/>
      <c r="BF6" s="639"/>
      <c r="BG6" s="640">
        <v>2131984</v>
      </c>
      <c r="BH6" s="641"/>
      <c r="BI6" s="641"/>
      <c r="BJ6" s="641"/>
      <c r="BK6" s="641"/>
      <c r="BL6" s="641"/>
      <c r="BM6" s="641"/>
      <c r="BN6" s="642"/>
      <c r="BO6" s="677">
        <v>100</v>
      </c>
      <c r="BP6" s="677"/>
      <c r="BQ6" s="677"/>
      <c r="BR6" s="677"/>
      <c r="BS6" s="678" t="s">
        <v>173</v>
      </c>
      <c r="BT6" s="678"/>
      <c r="BU6" s="678"/>
      <c r="BV6" s="678"/>
      <c r="BW6" s="678"/>
      <c r="BX6" s="678"/>
      <c r="BY6" s="678"/>
      <c r="BZ6" s="678"/>
      <c r="CA6" s="678"/>
      <c r="CB6" s="728"/>
      <c r="CD6" s="698" t="s">
        <v>232</v>
      </c>
      <c r="CE6" s="699"/>
      <c r="CF6" s="699"/>
      <c r="CG6" s="699"/>
      <c r="CH6" s="699"/>
      <c r="CI6" s="699"/>
      <c r="CJ6" s="699"/>
      <c r="CK6" s="699"/>
      <c r="CL6" s="699"/>
      <c r="CM6" s="699"/>
      <c r="CN6" s="699"/>
      <c r="CO6" s="699"/>
      <c r="CP6" s="699"/>
      <c r="CQ6" s="700"/>
      <c r="CR6" s="640">
        <v>99700</v>
      </c>
      <c r="CS6" s="641"/>
      <c r="CT6" s="641"/>
      <c r="CU6" s="641"/>
      <c r="CV6" s="641"/>
      <c r="CW6" s="641"/>
      <c r="CX6" s="641"/>
      <c r="CY6" s="642"/>
      <c r="CZ6" s="740">
        <v>1.3</v>
      </c>
      <c r="DA6" s="713"/>
      <c r="DB6" s="713"/>
      <c r="DC6" s="743"/>
      <c r="DD6" s="646" t="s">
        <v>233</v>
      </c>
      <c r="DE6" s="641"/>
      <c r="DF6" s="641"/>
      <c r="DG6" s="641"/>
      <c r="DH6" s="641"/>
      <c r="DI6" s="641"/>
      <c r="DJ6" s="641"/>
      <c r="DK6" s="641"/>
      <c r="DL6" s="641"/>
      <c r="DM6" s="641"/>
      <c r="DN6" s="641"/>
      <c r="DO6" s="641"/>
      <c r="DP6" s="642"/>
      <c r="DQ6" s="646">
        <v>99470</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3612</v>
      </c>
      <c r="S7" s="641"/>
      <c r="T7" s="641"/>
      <c r="U7" s="641"/>
      <c r="V7" s="641"/>
      <c r="W7" s="641"/>
      <c r="X7" s="641"/>
      <c r="Y7" s="642"/>
      <c r="Z7" s="677">
        <v>0</v>
      </c>
      <c r="AA7" s="677"/>
      <c r="AB7" s="677"/>
      <c r="AC7" s="677"/>
      <c r="AD7" s="678">
        <v>3612</v>
      </c>
      <c r="AE7" s="678"/>
      <c r="AF7" s="678"/>
      <c r="AG7" s="678"/>
      <c r="AH7" s="678"/>
      <c r="AI7" s="678"/>
      <c r="AJ7" s="678"/>
      <c r="AK7" s="678"/>
      <c r="AL7" s="643">
        <v>0.1</v>
      </c>
      <c r="AM7" s="644"/>
      <c r="AN7" s="644"/>
      <c r="AO7" s="679"/>
      <c r="AP7" s="637" t="s">
        <v>235</v>
      </c>
      <c r="AQ7" s="638"/>
      <c r="AR7" s="638"/>
      <c r="AS7" s="638"/>
      <c r="AT7" s="638"/>
      <c r="AU7" s="638"/>
      <c r="AV7" s="638"/>
      <c r="AW7" s="638"/>
      <c r="AX7" s="638"/>
      <c r="AY7" s="638"/>
      <c r="AZ7" s="638"/>
      <c r="BA7" s="638"/>
      <c r="BB7" s="638"/>
      <c r="BC7" s="638"/>
      <c r="BD7" s="638"/>
      <c r="BE7" s="638"/>
      <c r="BF7" s="639"/>
      <c r="BG7" s="640">
        <v>1119298</v>
      </c>
      <c r="BH7" s="641"/>
      <c r="BI7" s="641"/>
      <c r="BJ7" s="641"/>
      <c r="BK7" s="641"/>
      <c r="BL7" s="641"/>
      <c r="BM7" s="641"/>
      <c r="BN7" s="642"/>
      <c r="BO7" s="677">
        <v>52.5</v>
      </c>
      <c r="BP7" s="677"/>
      <c r="BQ7" s="677"/>
      <c r="BR7" s="677"/>
      <c r="BS7" s="678" t="s">
        <v>233</v>
      </c>
      <c r="BT7" s="678"/>
      <c r="BU7" s="678"/>
      <c r="BV7" s="678"/>
      <c r="BW7" s="678"/>
      <c r="BX7" s="678"/>
      <c r="BY7" s="678"/>
      <c r="BZ7" s="678"/>
      <c r="CA7" s="678"/>
      <c r="CB7" s="728"/>
      <c r="CD7" s="673" t="s">
        <v>236</v>
      </c>
      <c r="CE7" s="674"/>
      <c r="CF7" s="674"/>
      <c r="CG7" s="674"/>
      <c r="CH7" s="674"/>
      <c r="CI7" s="674"/>
      <c r="CJ7" s="674"/>
      <c r="CK7" s="674"/>
      <c r="CL7" s="674"/>
      <c r="CM7" s="674"/>
      <c r="CN7" s="674"/>
      <c r="CO7" s="674"/>
      <c r="CP7" s="674"/>
      <c r="CQ7" s="675"/>
      <c r="CR7" s="640">
        <v>990943</v>
      </c>
      <c r="CS7" s="641"/>
      <c r="CT7" s="641"/>
      <c r="CU7" s="641"/>
      <c r="CV7" s="641"/>
      <c r="CW7" s="641"/>
      <c r="CX7" s="641"/>
      <c r="CY7" s="642"/>
      <c r="CZ7" s="677">
        <v>13.3</v>
      </c>
      <c r="DA7" s="677"/>
      <c r="DB7" s="677"/>
      <c r="DC7" s="677"/>
      <c r="DD7" s="646">
        <v>57260</v>
      </c>
      <c r="DE7" s="641"/>
      <c r="DF7" s="641"/>
      <c r="DG7" s="641"/>
      <c r="DH7" s="641"/>
      <c r="DI7" s="641"/>
      <c r="DJ7" s="641"/>
      <c r="DK7" s="641"/>
      <c r="DL7" s="641"/>
      <c r="DM7" s="641"/>
      <c r="DN7" s="641"/>
      <c r="DO7" s="641"/>
      <c r="DP7" s="642"/>
      <c r="DQ7" s="646">
        <v>863725</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24139</v>
      </c>
      <c r="S8" s="641"/>
      <c r="T8" s="641"/>
      <c r="U8" s="641"/>
      <c r="V8" s="641"/>
      <c r="W8" s="641"/>
      <c r="X8" s="641"/>
      <c r="Y8" s="642"/>
      <c r="Z8" s="677">
        <v>0.3</v>
      </c>
      <c r="AA8" s="677"/>
      <c r="AB8" s="677"/>
      <c r="AC8" s="677"/>
      <c r="AD8" s="678">
        <v>24139</v>
      </c>
      <c r="AE8" s="678"/>
      <c r="AF8" s="678"/>
      <c r="AG8" s="678"/>
      <c r="AH8" s="678"/>
      <c r="AI8" s="678"/>
      <c r="AJ8" s="678"/>
      <c r="AK8" s="678"/>
      <c r="AL8" s="643">
        <v>0.5</v>
      </c>
      <c r="AM8" s="644"/>
      <c r="AN8" s="644"/>
      <c r="AO8" s="679"/>
      <c r="AP8" s="637" t="s">
        <v>238</v>
      </c>
      <c r="AQ8" s="638"/>
      <c r="AR8" s="638"/>
      <c r="AS8" s="638"/>
      <c r="AT8" s="638"/>
      <c r="AU8" s="638"/>
      <c r="AV8" s="638"/>
      <c r="AW8" s="638"/>
      <c r="AX8" s="638"/>
      <c r="AY8" s="638"/>
      <c r="AZ8" s="638"/>
      <c r="BA8" s="638"/>
      <c r="BB8" s="638"/>
      <c r="BC8" s="638"/>
      <c r="BD8" s="638"/>
      <c r="BE8" s="638"/>
      <c r="BF8" s="639"/>
      <c r="BG8" s="640">
        <v>36321</v>
      </c>
      <c r="BH8" s="641"/>
      <c r="BI8" s="641"/>
      <c r="BJ8" s="641"/>
      <c r="BK8" s="641"/>
      <c r="BL8" s="641"/>
      <c r="BM8" s="641"/>
      <c r="BN8" s="642"/>
      <c r="BO8" s="677">
        <v>1.7</v>
      </c>
      <c r="BP8" s="677"/>
      <c r="BQ8" s="677"/>
      <c r="BR8" s="677"/>
      <c r="BS8" s="646" t="s">
        <v>233</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2520553</v>
      </c>
      <c r="CS8" s="641"/>
      <c r="CT8" s="641"/>
      <c r="CU8" s="641"/>
      <c r="CV8" s="641"/>
      <c r="CW8" s="641"/>
      <c r="CX8" s="641"/>
      <c r="CY8" s="642"/>
      <c r="CZ8" s="677">
        <v>33.700000000000003</v>
      </c>
      <c r="DA8" s="677"/>
      <c r="DB8" s="677"/>
      <c r="DC8" s="677"/>
      <c r="DD8" s="646">
        <v>29184</v>
      </c>
      <c r="DE8" s="641"/>
      <c r="DF8" s="641"/>
      <c r="DG8" s="641"/>
      <c r="DH8" s="641"/>
      <c r="DI8" s="641"/>
      <c r="DJ8" s="641"/>
      <c r="DK8" s="641"/>
      <c r="DL8" s="641"/>
      <c r="DM8" s="641"/>
      <c r="DN8" s="641"/>
      <c r="DO8" s="641"/>
      <c r="DP8" s="642"/>
      <c r="DQ8" s="646">
        <v>1333328</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13788</v>
      </c>
      <c r="S9" s="641"/>
      <c r="T9" s="641"/>
      <c r="U9" s="641"/>
      <c r="V9" s="641"/>
      <c r="W9" s="641"/>
      <c r="X9" s="641"/>
      <c r="Y9" s="642"/>
      <c r="Z9" s="677">
        <v>0.2</v>
      </c>
      <c r="AA9" s="677"/>
      <c r="AB9" s="677"/>
      <c r="AC9" s="677"/>
      <c r="AD9" s="678">
        <v>13788</v>
      </c>
      <c r="AE9" s="678"/>
      <c r="AF9" s="678"/>
      <c r="AG9" s="678"/>
      <c r="AH9" s="678"/>
      <c r="AI9" s="678"/>
      <c r="AJ9" s="678"/>
      <c r="AK9" s="678"/>
      <c r="AL9" s="643">
        <v>0.3</v>
      </c>
      <c r="AM9" s="644"/>
      <c r="AN9" s="644"/>
      <c r="AO9" s="679"/>
      <c r="AP9" s="637" t="s">
        <v>241</v>
      </c>
      <c r="AQ9" s="638"/>
      <c r="AR9" s="638"/>
      <c r="AS9" s="638"/>
      <c r="AT9" s="638"/>
      <c r="AU9" s="638"/>
      <c r="AV9" s="638"/>
      <c r="AW9" s="638"/>
      <c r="AX9" s="638"/>
      <c r="AY9" s="638"/>
      <c r="AZ9" s="638"/>
      <c r="BA9" s="638"/>
      <c r="BB9" s="638"/>
      <c r="BC9" s="638"/>
      <c r="BD9" s="638"/>
      <c r="BE9" s="638"/>
      <c r="BF9" s="639"/>
      <c r="BG9" s="640">
        <v>989694</v>
      </c>
      <c r="BH9" s="641"/>
      <c r="BI9" s="641"/>
      <c r="BJ9" s="641"/>
      <c r="BK9" s="641"/>
      <c r="BL9" s="641"/>
      <c r="BM9" s="641"/>
      <c r="BN9" s="642"/>
      <c r="BO9" s="677">
        <v>46.4</v>
      </c>
      <c r="BP9" s="677"/>
      <c r="BQ9" s="677"/>
      <c r="BR9" s="677"/>
      <c r="BS9" s="646" t="s">
        <v>233</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753733</v>
      </c>
      <c r="CS9" s="641"/>
      <c r="CT9" s="641"/>
      <c r="CU9" s="641"/>
      <c r="CV9" s="641"/>
      <c r="CW9" s="641"/>
      <c r="CX9" s="641"/>
      <c r="CY9" s="642"/>
      <c r="CZ9" s="677">
        <v>10.1</v>
      </c>
      <c r="DA9" s="677"/>
      <c r="DB9" s="677"/>
      <c r="DC9" s="677"/>
      <c r="DD9" s="646">
        <v>295</v>
      </c>
      <c r="DE9" s="641"/>
      <c r="DF9" s="641"/>
      <c r="DG9" s="641"/>
      <c r="DH9" s="641"/>
      <c r="DI9" s="641"/>
      <c r="DJ9" s="641"/>
      <c r="DK9" s="641"/>
      <c r="DL9" s="641"/>
      <c r="DM9" s="641"/>
      <c r="DN9" s="641"/>
      <c r="DO9" s="641"/>
      <c r="DP9" s="642"/>
      <c r="DQ9" s="646">
        <v>647862</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233</v>
      </c>
      <c r="S10" s="641"/>
      <c r="T10" s="641"/>
      <c r="U10" s="641"/>
      <c r="V10" s="641"/>
      <c r="W10" s="641"/>
      <c r="X10" s="641"/>
      <c r="Y10" s="642"/>
      <c r="Z10" s="677" t="s">
        <v>136</v>
      </c>
      <c r="AA10" s="677"/>
      <c r="AB10" s="677"/>
      <c r="AC10" s="677"/>
      <c r="AD10" s="678" t="s">
        <v>173</v>
      </c>
      <c r="AE10" s="678"/>
      <c r="AF10" s="678"/>
      <c r="AG10" s="678"/>
      <c r="AH10" s="678"/>
      <c r="AI10" s="678"/>
      <c r="AJ10" s="678"/>
      <c r="AK10" s="678"/>
      <c r="AL10" s="643" t="s">
        <v>233</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38446</v>
      </c>
      <c r="BH10" s="641"/>
      <c r="BI10" s="641"/>
      <c r="BJ10" s="641"/>
      <c r="BK10" s="641"/>
      <c r="BL10" s="641"/>
      <c r="BM10" s="641"/>
      <c r="BN10" s="642"/>
      <c r="BO10" s="677">
        <v>1.8</v>
      </c>
      <c r="BP10" s="677"/>
      <c r="BQ10" s="677"/>
      <c r="BR10" s="677"/>
      <c r="BS10" s="646" t="s">
        <v>173</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10100</v>
      </c>
      <c r="CS10" s="641"/>
      <c r="CT10" s="641"/>
      <c r="CU10" s="641"/>
      <c r="CV10" s="641"/>
      <c r="CW10" s="641"/>
      <c r="CX10" s="641"/>
      <c r="CY10" s="642"/>
      <c r="CZ10" s="677">
        <v>0.1</v>
      </c>
      <c r="DA10" s="677"/>
      <c r="DB10" s="677"/>
      <c r="DC10" s="677"/>
      <c r="DD10" s="646" t="s">
        <v>226</v>
      </c>
      <c r="DE10" s="641"/>
      <c r="DF10" s="641"/>
      <c r="DG10" s="641"/>
      <c r="DH10" s="641"/>
      <c r="DI10" s="641"/>
      <c r="DJ10" s="641"/>
      <c r="DK10" s="641"/>
      <c r="DL10" s="641"/>
      <c r="DM10" s="641"/>
      <c r="DN10" s="641"/>
      <c r="DO10" s="641"/>
      <c r="DP10" s="642"/>
      <c r="DQ10" s="646">
        <v>10100</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321055</v>
      </c>
      <c r="S11" s="641"/>
      <c r="T11" s="641"/>
      <c r="U11" s="641"/>
      <c r="V11" s="641"/>
      <c r="W11" s="641"/>
      <c r="X11" s="641"/>
      <c r="Y11" s="642"/>
      <c r="Z11" s="643">
        <v>4.2</v>
      </c>
      <c r="AA11" s="644"/>
      <c r="AB11" s="644"/>
      <c r="AC11" s="645"/>
      <c r="AD11" s="646">
        <v>321055</v>
      </c>
      <c r="AE11" s="641"/>
      <c r="AF11" s="641"/>
      <c r="AG11" s="641"/>
      <c r="AH11" s="641"/>
      <c r="AI11" s="641"/>
      <c r="AJ11" s="641"/>
      <c r="AK11" s="642"/>
      <c r="AL11" s="643">
        <v>6.7</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54837</v>
      </c>
      <c r="BH11" s="641"/>
      <c r="BI11" s="641"/>
      <c r="BJ11" s="641"/>
      <c r="BK11" s="641"/>
      <c r="BL11" s="641"/>
      <c r="BM11" s="641"/>
      <c r="BN11" s="642"/>
      <c r="BO11" s="677">
        <v>2.6</v>
      </c>
      <c r="BP11" s="677"/>
      <c r="BQ11" s="677"/>
      <c r="BR11" s="677"/>
      <c r="BS11" s="646" t="s">
        <v>173</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50426</v>
      </c>
      <c r="CS11" s="641"/>
      <c r="CT11" s="641"/>
      <c r="CU11" s="641"/>
      <c r="CV11" s="641"/>
      <c r="CW11" s="641"/>
      <c r="CX11" s="641"/>
      <c r="CY11" s="642"/>
      <c r="CZ11" s="677">
        <v>0.7</v>
      </c>
      <c r="DA11" s="677"/>
      <c r="DB11" s="677"/>
      <c r="DC11" s="677"/>
      <c r="DD11" s="646">
        <v>23984</v>
      </c>
      <c r="DE11" s="641"/>
      <c r="DF11" s="641"/>
      <c r="DG11" s="641"/>
      <c r="DH11" s="641"/>
      <c r="DI11" s="641"/>
      <c r="DJ11" s="641"/>
      <c r="DK11" s="641"/>
      <c r="DL11" s="641"/>
      <c r="DM11" s="641"/>
      <c r="DN11" s="641"/>
      <c r="DO11" s="641"/>
      <c r="DP11" s="642"/>
      <c r="DQ11" s="646">
        <v>26731</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t="s">
        <v>233</v>
      </c>
      <c r="S12" s="641"/>
      <c r="T12" s="641"/>
      <c r="U12" s="641"/>
      <c r="V12" s="641"/>
      <c r="W12" s="641"/>
      <c r="X12" s="641"/>
      <c r="Y12" s="642"/>
      <c r="Z12" s="677" t="s">
        <v>233</v>
      </c>
      <c r="AA12" s="677"/>
      <c r="AB12" s="677"/>
      <c r="AC12" s="677"/>
      <c r="AD12" s="678" t="s">
        <v>136</v>
      </c>
      <c r="AE12" s="678"/>
      <c r="AF12" s="678"/>
      <c r="AG12" s="678"/>
      <c r="AH12" s="678"/>
      <c r="AI12" s="678"/>
      <c r="AJ12" s="678"/>
      <c r="AK12" s="678"/>
      <c r="AL12" s="643" t="s">
        <v>173</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823428</v>
      </c>
      <c r="BH12" s="641"/>
      <c r="BI12" s="641"/>
      <c r="BJ12" s="641"/>
      <c r="BK12" s="641"/>
      <c r="BL12" s="641"/>
      <c r="BM12" s="641"/>
      <c r="BN12" s="642"/>
      <c r="BO12" s="677">
        <v>38.6</v>
      </c>
      <c r="BP12" s="677"/>
      <c r="BQ12" s="677"/>
      <c r="BR12" s="677"/>
      <c r="BS12" s="646" t="s">
        <v>173</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24108</v>
      </c>
      <c r="CS12" s="641"/>
      <c r="CT12" s="641"/>
      <c r="CU12" s="641"/>
      <c r="CV12" s="641"/>
      <c r="CW12" s="641"/>
      <c r="CX12" s="641"/>
      <c r="CY12" s="642"/>
      <c r="CZ12" s="677">
        <v>0.3</v>
      </c>
      <c r="DA12" s="677"/>
      <c r="DB12" s="677"/>
      <c r="DC12" s="677"/>
      <c r="DD12" s="646">
        <v>194</v>
      </c>
      <c r="DE12" s="641"/>
      <c r="DF12" s="641"/>
      <c r="DG12" s="641"/>
      <c r="DH12" s="641"/>
      <c r="DI12" s="641"/>
      <c r="DJ12" s="641"/>
      <c r="DK12" s="641"/>
      <c r="DL12" s="641"/>
      <c r="DM12" s="641"/>
      <c r="DN12" s="641"/>
      <c r="DO12" s="641"/>
      <c r="DP12" s="642"/>
      <c r="DQ12" s="646">
        <v>1140</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173</v>
      </c>
      <c r="S13" s="641"/>
      <c r="T13" s="641"/>
      <c r="U13" s="641"/>
      <c r="V13" s="641"/>
      <c r="W13" s="641"/>
      <c r="X13" s="641"/>
      <c r="Y13" s="642"/>
      <c r="Z13" s="677" t="s">
        <v>173</v>
      </c>
      <c r="AA13" s="677"/>
      <c r="AB13" s="677"/>
      <c r="AC13" s="677"/>
      <c r="AD13" s="678" t="s">
        <v>226</v>
      </c>
      <c r="AE13" s="678"/>
      <c r="AF13" s="678"/>
      <c r="AG13" s="678"/>
      <c r="AH13" s="678"/>
      <c r="AI13" s="678"/>
      <c r="AJ13" s="678"/>
      <c r="AK13" s="678"/>
      <c r="AL13" s="643" t="s">
        <v>226</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823428</v>
      </c>
      <c r="BH13" s="641"/>
      <c r="BI13" s="641"/>
      <c r="BJ13" s="641"/>
      <c r="BK13" s="641"/>
      <c r="BL13" s="641"/>
      <c r="BM13" s="641"/>
      <c r="BN13" s="642"/>
      <c r="BO13" s="677">
        <v>38.6</v>
      </c>
      <c r="BP13" s="677"/>
      <c r="BQ13" s="677"/>
      <c r="BR13" s="677"/>
      <c r="BS13" s="646" t="s">
        <v>136</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690668</v>
      </c>
      <c r="CS13" s="641"/>
      <c r="CT13" s="641"/>
      <c r="CU13" s="641"/>
      <c r="CV13" s="641"/>
      <c r="CW13" s="641"/>
      <c r="CX13" s="641"/>
      <c r="CY13" s="642"/>
      <c r="CZ13" s="677">
        <v>9.1999999999999993</v>
      </c>
      <c r="DA13" s="677"/>
      <c r="DB13" s="677"/>
      <c r="DC13" s="677"/>
      <c r="DD13" s="646">
        <v>365242</v>
      </c>
      <c r="DE13" s="641"/>
      <c r="DF13" s="641"/>
      <c r="DG13" s="641"/>
      <c r="DH13" s="641"/>
      <c r="DI13" s="641"/>
      <c r="DJ13" s="641"/>
      <c r="DK13" s="641"/>
      <c r="DL13" s="641"/>
      <c r="DM13" s="641"/>
      <c r="DN13" s="641"/>
      <c r="DO13" s="641"/>
      <c r="DP13" s="642"/>
      <c r="DQ13" s="646">
        <v>334553</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8026</v>
      </c>
      <c r="S14" s="641"/>
      <c r="T14" s="641"/>
      <c r="U14" s="641"/>
      <c r="V14" s="641"/>
      <c r="W14" s="641"/>
      <c r="X14" s="641"/>
      <c r="Y14" s="642"/>
      <c r="Z14" s="677">
        <v>0.1</v>
      </c>
      <c r="AA14" s="677"/>
      <c r="AB14" s="677"/>
      <c r="AC14" s="677"/>
      <c r="AD14" s="678">
        <v>8026</v>
      </c>
      <c r="AE14" s="678"/>
      <c r="AF14" s="678"/>
      <c r="AG14" s="678"/>
      <c r="AH14" s="678"/>
      <c r="AI14" s="678"/>
      <c r="AJ14" s="678"/>
      <c r="AK14" s="678"/>
      <c r="AL14" s="643">
        <v>0.2</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50340</v>
      </c>
      <c r="BH14" s="641"/>
      <c r="BI14" s="641"/>
      <c r="BJ14" s="641"/>
      <c r="BK14" s="641"/>
      <c r="BL14" s="641"/>
      <c r="BM14" s="641"/>
      <c r="BN14" s="642"/>
      <c r="BO14" s="677">
        <v>2.4</v>
      </c>
      <c r="BP14" s="677"/>
      <c r="BQ14" s="677"/>
      <c r="BR14" s="677"/>
      <c r="BS14" s="646" t="s">
        <v>136</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311866</v>
      </c>
      <c r="CS14" s="641"/>
      <c r="CT14" s="641"/>
      <c r="CU14" s="641"/>
      <c r="CV14" s="641"/>
      <c r="CW14" s="641"/>
      <c r="CX14" s="641"/>
      <c r="CY14" s="642"/>
      <c r="CZ14" s="677">
        <v>4.2</v>
      </c>
      <c r="DA14" s="677"/>
      <c r="DB14" s="677"/>
      <c r="DC14" s="677"/>
      <c r="DD14" s="646">
        <v>22519</v>
      </c>
      <c r="DE14" s="641"/>
      <c r="DF14" s="641"/>
      <c r="DG14" s="641"/>
      <c r="DH14" s="641"/>
      <c r="DI14" s="641"/>
      <c r="DJ14" s="641"/>
      <c r="DK14" s="641"/>
      <c r="DL14" s="641"/>
      <c r="DM14" s="641"/>
      <c r="DN14" s="641"/>
      <c r="DO14" s="641"/>
      <c r="DP14" s="642"/>
      <c r="DQ14" s="646">
        <v>282069</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173</v>
      </c>
      <c r="S15" s="641"/>
      <c r="T15" s="641"/>
      <c r="U15" s="641"/>
      <c r="V15" s="641"/>
      <c r="W15" s="641"/>
      <c r="X15" s="641"/>
      <c r="Y15" s="642"/>
      <c r="Z15" s="677" t="s">
        <v>173</v>
      </c>
      <c r="AA15" s="677"/>
      <c r="AB15" s="677"/>
      <c r="AC15" s="677"/>
      <c r="AD15" s="678" t="s">
        <v>233</v>
      </c>
      <c r="AE15" s="678"/>
      <c r="AF15" s="678"/>
      <c r="AG15" s="678"/>
      <c r="AH15" s="678"/>
      <c r="AI15" s="678"/>
      <c r="AJ15" s="678"/>
      <c r="AK15" s="678"/>
      <c r="AL15" s="643" t="s">
        <v>233</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138918</v>
      </c>
      <c r="BH15" s="641"/>
      <c r="BI15" s="641"/>
      <c r="BJ15" s="641"/>
      <c r="BK15" s="641"/>
      <c r="BL15" s="641"/>
      <c r="BM15" s="641"/>
      <c r="BN15" s="642"/>
      <c r="BO15" s="677">
        <v>6.5</v>
      </c>
      <c r="BP15" s="677"/>
      <c r="BQ15" s="677"/>
      <c r="BR15" s="677"/>
      <c r="BS15" s="646" t="s">
        <v>136</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831006</v>
      </c>
      <c r="CS15" s="641"/>
      <c r="CT15" s="641"/>
      <c r="CU15" s="641"/>
      <c r="CV15" s="641"/>
      <c r="CW15" s="641"/>
      <c r="CX15" s="641"/>
      <c r="CY15" s="642"/>
      <c r="CZ15" s="677">
        <v>11.1</v>
      </c>
      <c r="DA15" s="677"/>
      <c r="DB15" s="677"/>
      <c r="DC15" s="677"/>
      <c r="DD15" s="646">
        <v>162545</v>
      </c>
      <c r="DE15" s="641"/>
      <c r="DF15" s="641"/>
      <c r="DG15" s="641"/>
      <c r="DH15" s="641"/>
      <c r="DI15" s="641"/>
      <c r="DJ15" s="641"/>
      <c r="DK15" s="641"/>
      <c r="DL15" s="641"/>
      <c r="DM15" s="641"/>
      <c r="DN15" s="641"/>
      <c r="DO15" s="641"/>
      <c r="DP15" s="642"/>
      <c r="DQ15" s="646">
        <v>664475</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2786</v>
      </c>
      <c r="S16" s="641"/>
      <c r="T16" s="641"/>
      <c r="U16" s="641"/>
      <c r="V16" s="641"/>
      <c r="W16" s="641"/>
      <c r="X16" s="641"/>
      <c r="Y16" s="642"/>
      <c r="Z16" s="677">
        <v>0</v>
      </c>
      <c r="AA16" s="677"/>
      <c r="AB16" s="677"/>
      <c r="AC16" s="677"/>
      <c r="AD16" s="678">
        <v>2786</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173</v>
      </c>
      <c r="BH16" s="641"/>
      <c r="BI16" s="641"/>
      <c r="BJ16" s="641"/>
      <c r="BK16" s="641"/>
      <c r="BL16" s="641"/>
      <c r="BM16" s="641"/>
      <c r="BN16" s="642"/>
      <c r="BO16" s="677" t="s">
        <v>173</v>
      </c>
      <c r="BP16" s="677"/>
      <c r="BQ16" s="677"/>
      <c r="BR16" s="677"/>
      <c r="BS16" s="646" t="s">
        <v>233</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t="s">
        <v>233</v>
      </c>
      <c r="CS16" s="641"/>
      <c r="CT16" s="641"/>
      <c r="CU16" s="641"/>
      <c r="CV16" s="641"/>
      <c r="CW16" s="641"/>
      <c r="CX16" s="641"/>
      <c r="CY16" s="642"/>
      <c r="CZ16" s="677" t="s">
        <v>233</v>
      </c>
      <c r="DA16" s="677"/>
      <c r="DB16" s="677"/>
      <c r="DC16" s="677"/>
      <c r="DD16" s="646" t="s">
        <v>173</v>
      </c>
      <c r="DE16" s="641"/>
      <c r="DF16" s="641"/>
      <c r="DG16" s="641"/>
      <c r="DH16" s="641"/>
      <c r="DI16" s="641"/>
      <c r="DJ16" s="641"/>
      <c r="DK16" s="641"/>
      <c r="DL16" s="641"/>
      <c r="DM16" s="641"/>
      <c r="DN16" s="641"/>
      <c r="DO16" s="641"/>
      <c r="DP16" s="642"/>
      <c r="DQ16" s="646" t="s">
        <v>173</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45004</v>
      </c>
      <c r="S17" s="641"/>
      <c r="T17" s="641"/>
      <c r="U17" s="641"/>
      <c r="V17" s="641"/>
      <c r="W17" s="641"/>
      <c r="X17" s="641"/>
      <c r="Y17" s="642"/>
      <c r="Z17" s="677">
        <v>0.6</v>
      </c>
      <c r="AA17" s="677"/>
      <c r="AB17" s="677"/>
      <c r="AC17" s="677"/>
      <c r="AD17" s="678">
        <v>45004</v>
      </c>
      <c r="AE17" s="678"/>
      <c r="AF17" s="678"/>
      <c r="AG17" s="678"/>
      <c r="AH17" s="678"/>
      <c r="AI17" s="678"/>
      <c r="AJ17" s="678"/>
      <c r="AK17" s="678"/>
      <c r="AL17" s="643">
        <v>0.9</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233</v>
      </c>
      <c r="BH17" s="641"/>
      <c r="BI17" s="641"/>
      <c r="BJ17" s="641"/>
      <c r="BK17" s="641"/>
      <c r="BL17" s="641"/>
      <c r="BM17" s="641"/>
      <c r="BN17" s="642"/>
      <c r="BO17" s="677" t="s">
        <v>233</v>
      </c>
      <c r="BP17" s="677"/>
      <c r="BQ17" s="677"/>
      <c r="BR17" s="677"/>
      <c r="BS17" s="646" t="s">
        <v>233</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1192064</v>
      </c>
      <c r="CS17" s="641"/>
      <c r="CT17" s="641"/>
      <c r="CU17" s="641"/>
      <c r="CV17" s="641"/>
      <c r="CW17" s="641"/>
      <c r="CX17" s="641"/>
      <c r="CY17" s="642"/>
      <c r="CZ17" s="677">
        <v>15.9</v>
      </c>
      <c r="DA17" s="677"/>
      <c r="DB17" s="677"/>
      <c r="DC17" s="677"/>
      <c r="DD17" s="646" t="s">
        <v>173</v>
      </c>
      <c r="DE17" s="641"/>
      <c r="DF17" s="641"/>
      <c r="DG17" s="641"/>
      <c r="DH17" s="641"/>
      <c r="DI17" s="641"/>
      <c r="DJ17" s="641"/>
      <c r="DK17" s="641"/>
      <c r="DL17" s="641"/>
      <c r="DM17" s="641"/>
      <c r="DN17" s="641"/>
      <c r="DO17" s="641"/>
      <c r="DP17" s="642"/>
      <c r="DQ17" s="646">
        <v>1168882</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21122</v>
      </c>
      <c r="S18" s="641"/>
      <c r="T18" s="641"/>
      <c r="U18" s="641"/>
      <c r="V18" s="641"/>
      <c r="W18" s="641"/>
      <c r="X18" s="641"/>
      <c r="Y18" s="642"/>
      <c r="Z18" s="677">
        <v>0.3</v>
      </c>
      <c r="AA18" s="677"/>
      <c r="AB18" s="677"/>
      <c r="AC18" s="677"/>
      <c r="AD18" s="678">
        <v>21122</v>
      </c>
      <c r="AE18" s="678"/>
      <c r="AF18" s="678"/>
      <c r="AG18" s="678"/>
      <c r="AH18" s="678"/>
      <c r="AI18" s="678"/>
      <c r="AJ18" s="678"/>
      <c r="AK18" s="678"/>
      <c r="AL18" s="643">
        <v>0.4</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233</v>
      </c>
      <c r="BH18" s="641"/>
      <c r="BI18" s="641"/>
      <c r="BJ18" s="641"/>
      <c r="BK18" s="641"/>
      <c r="BL18" s="641"/>
      <c r="BM18" s="641"/>
      <c r="BN18" s="642"/>
      <c r="BO18" s="677" t="s">
        <v>173</v>
      </c>
      <c r="BP18" s="677"/>
      <c r="BQ18" s="677"/>
      <c r="BR18" s="677"/>
      <c r="BS18" s="646" t="s">
        <v>173</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173</v>
      </c>
      <c r="CS18" s="641"/>
      <c r="CT18" s="641"/>
      <c r="CU18" s="641"/>
      <c r="CV18" s="641"/>
      <c r="CW18" s="641"/>
      <c r="CX18" s="641"/>
      <c r="CY18" s="642"/>
      <c r="CZ18" s="677" t="s">
        <v>233</v>
      </c>
      <c r="DA18" s="677"/>
      <c r="DB18" s="677"/>
      <c r="DC18" s="677"/>
      <c r="DD18" s="646" t="s">
        <v>173</v>
      </c>
      <c r="DE18" s="641"/>
      <c r="DF18" s="641"/>
      <c r="DG18" s="641"/>
      <c r="DH18" s="641"/>
      <c r="DI18" s="641"/>
      <c r="DJ18" s="641"/>
      <c r="DK18" s="641"/>
      <c r="DL18" s="641"/>
      <c r="DM18" s="641"/>
      <c r="DN18" s="641"/>
      <c r="DO18" s="641"/>
      <c r="DP18" s="642"/>
      <c r="DQ18" s="646" t="s">
        <v>233</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1206</v>
      </c>
      <c r="S19" s="641"/>
      <c r="T19" s="641"/>
      <c r="U19" s="641"/>
      <c r="V19" s="641"/>
      <c r="W19" s="641"/>
      <c r="X19" s="641"/>
      <c r="Y19" s="642"/>
      <c r="Z19" s="677">
        <v>0</v>
      </c>
      <c r="AA19" s="677"/>
      <c r="AB19" s="677"/>
      <c r="AC19" s="677"/>
      <c r="AD19" s="678">
        <v>1206</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t="s">
        <v>173</v>
      </c>
      <c r="BH19" s="641"/>
      <c r="BI19" s="641"/>
      <c r="BJ19" s="641"/>
      <c r="BK19" s="641"/>
      <c r="BL19" s="641"/>
      <c r="BM19" s="641"/>
      <c r="BN19" s="642"/>
      <c r="BO19" s="677" t="s">
        <v>136</v>
      </c>
      <c r="BP19" s="677"/>
      <c r="BQ19" s="677"/>
      <c r="BR19" s="677"/>
      <c r="BS19" s="646" t="s">
        <v>233</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233</v>
      </c>
      <c r="CS19" s="641"/>
      <c r="CT19" s="641"/>
      <c r="CU19" s="641"/>
      <c r="CV19" s="641"/>
      <c r="CW19" s="641"/>
      <c r="CX19" s="641"/>
      <c r="CY19" s="642"/>
      <c r="CZ19" s="677" t="s">
        <v>173</v>
      </c>
      <c r="DA19" s="677"/>
      <c r="DB19" s="677"/>
      <c r="DC19" s="677"/>
      <c r="DD19" s="646" t="s">
        <v>233</v>
      </c>
      <c r="DE19" s="641"/>
      <c r="DF19" s="641"/>
      <c r="DG19" s="641"/>
      <c r="DH19" s="641"/>
      <c r="DI19" s="641"/>
      <c r="DJ19" s="641"/>
      <c r="DK19" s="641"/>
      <c r="DL19" s="641"/>
      <c r="DM19" s="641"/>
      <c r="DN19" s="641"/>
      <c r="DO19" s="641"/>
      <c r="DP19" s="642"/>
      <c r="DQ19" s="646" t="s">
        <v>233</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397</v>
      </c>
      <c r="S20" s="641"/>
      <c r="T20" s="641"/>
      <c r="U20" s="641"/>
      <c r="V20" s="641"/>
      <c r="W20" s="641"/>
      <c r="X20" s="641"/>
      <c r="Y20" s="642"/>
      <c r="Z20" s="677">
        <v>0</v>
      </c>
      <c r="AA20" s="677"/>
      <c r="AB20" s="677"/>
      <c r="AC20" s="677"/>
      <c r="AD20" s="678">
        <v>397</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t="s">
        <v>173</v>
      </c>
      <c r="BH20" s="641"/>
      <c r="BI20" s="641"/>
      <c r="BJ20" s="641"/>
      <c r="BK20" s="641"/>
      <c r="BL20" s="641"/>
      <c r="BM20" s="641"/>
      <c r="BN20" s="642"/>
      <c r="BO20" s="677" t="s">
        <v>173</v>
      </c>
      <c r="BP20" s="677"/>
      <c r="BQ20" s="677"/>
      <c r="BR20" s="677"/>
      <c r="BS20" s="646" t="s">
        <v>173</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7475167</v>
      </c>
      <c r="CS20" s="641"/>
      <c r="CT20" s="641"/>
      <c r="CU20" s="641"/>
      <c r="CV20" s="641"/>
      <c r="CW20" s="641"/>
      <c r="CX20" s="641"/>
      <c r="CY20" s="642"/>
      <c r="CZ20" s="677">
        <v>100</v>
      </c>
      <c r="DA20" s="677"/>
      <c r="DB20" s="677"/>
      <c r="DC20" s="677"/>
      <c r="DD20" s="646">
        <v>661223</v>
      </c>
      <c r="DE20" s="641"/>
      <c r="DF20" s="641"/>
      <c r="DG20" s="641"/>
      <c r="DH20" s="641"/>
      <c r="DI20" s="641"/>
      <c r="DJ20" s="641"/>
      <c r="DK20" s="641"/>
      <c r="DL20" s="641"/>
      <c r="DM20" s="641"/>
      <c r="DN20" s="641"/>
      <c r="DO20" s="641"/>
      <c r="DP20" s="642"/>
      <c r="DQ20" s="646">
        <v>5432335</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22279</v>
      </c>
      <c r="S21" s="641"/>
      <c r="T21" s="641"/>
      <c r="U21" s="641"/>
      <c r="V21" s="641"/>
      <c r="W21" s="641"/>
      <c r="X21" s="641"/>
      <c r="Y21" s="642"/>
      <c r="Z21" s="677">
        <v>0.3</v>
      </c>
      <c r="AA21" s="677"/>
      <c r="AB21" s="677"/>
      <c r="AC21" s="677"/>
      <c r="AD21" s="678">
        <v>22279</v>
      </c>
      <c r="AE21" s="678"/>
      <c r="AF21" s="678"/>
      <c r="AG21" s="678"/>
      <c r="AH21" s="678"/>
      <c r="AI21" s="678"/>
      <c r="AJ21" s="678"/>
      <c r="AK21" s="678"/>
      <c r="AL21" s="643">
        <v>0.5</v>
      </c>
      <c r="AM21" s="644"/>
      <c r="AN21" s="644"/>
      <c r="AO21" s="679"/>
      <c r="AP21" s="735" t="s">
        <v>277</v>
      </c>
      <c r="AQ21" s="742"/>
      <c r="AR21" s="742"/>
      <c r="AS21" s="742"/>
      <c r="AT21" s="742"/>
      <c r="AU21" s="742"/>
      <c r="AV21" s="742"/>
      <c r="AW21" s="742"/>
      <c r="AX21" s="742"/>
      <c r="AY21" s="742"/>
      <c r="AZ21" s="742"/>
      <c r="BA21" s="742"/>
      <c r="BB21" s="742"/>
      <c r="BC21" s="742"/>
      <c r="BD21" s="742"/>
      <c r="BE21" s="742"/>
      <c r="BF21" s="737"/>
      <c r="BG21" s="640" t="s">
        <v>173</v>
      </c>
      <c r="BH21" s="641"/>
      <c r="BI21" s="641"/>
      <c r="BJ21" s="641"/>
      <c r="BK21" s="641"/>
      <c r="BL21" s="641"/>
      <c r="BM21" s="641"/>
      <c r="BN21" s="642"/>
      <c r="BO21" s="677" t="s">
        <v>233</v>
      </c>
      <c r="BP21" s="677"/>
      <c r="BQ21" s="677"/>
      <c r="BR21" s="677"/>
      <c r="BS21" s="646" t="s">
        <v>173</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2526562</v>
      </c>
      <c r="S22" s="641"/>
      <c r="T22" s="641"/>
      <c r="U22" s="641"/>
      <c r="V22" s="641"/>
      <c r="W22" s="641"/>
      <c r="X22" s="641"/>
      <c r="Y22" s="642"/>
      <c r="Z22" s="677">
        <v>32.700000000000003</v>
      </c>
      <c r="AA22" s="677"/>
      <c r="AB22" s="677"/>
      <c r="AC22" s="677"/>
      <c r="AD22" s="678">
        <v>2154671</v>
      </c>
      <c r="AE22" s="678"/>
      <c r="AF22" s="678"/>
      <c r="AG22" s="678"/>
      <c r="AH22" s="678"/>
      <c r="AI22" s="678"/>
      <c r="AJ22" s="678"/>
      <c r="AK22" s="678"/>
      <c r="AL22" s="643">
        <v>45</v>
      </c>
      <c r="AM22" s="644"/>
      <c r="AN22" s="644"/>
      <c r="AO22" s="679"/>
      <c r="AP22" s="735" t="s">
        <v>279</v>
      </c>
      <c r="AQ22" s="742"/>
      <c r="AR22" s="742"/>
      <c r="AS22" s="742"/>
      <c r="AT22" s="742"/>
      <c r="AU22" s="742"/>
      <c r="AV22" s="742"/>
      <c r="AW22" s="742"/>
      <c r="AX22" s="742"/>
      <c r="AY22" s="742"/>
      <c r="AZ22" s="742"/>
      <c r="BA22" s="742"/>
      <c r="BB22" s="742"/>
      <c r="BC22" s="742"/>
      <c r="BD22" s="742"/>
      <c r="BE22" s="742"/>
      <c r="BF22" s="737"/>
      <c r="BG22" s="640" t="s">
        <v>136</v>
      </c>
      <c r="BH22" s="641"/>
      <c r="BI22" s="641"/>
      <c r="BJ22" s="641"/>
      <c r="BK22" s="641"/>
      <c r="BL22" s="641"/>
      <c r="BM22" s="641"/>
      <c r="BN22" s="642"/>
      <c r="BO22" s="677" t="s">
        <v>173</v>
      </c>
      <c r="BP22" s="677"/>
      <c r="BQ22" s="677"/>
      <c r="BR22" s="677"/>
      <c r="BS22" s="646" t="s">
        <v>173</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2154671</v>
      </c>
      <c r="S23" s="641"/>
      <c r="T23" s="641"/>
      <c r="U23" s="641"/>
      <c r="V23" s="641"/>
      <c r="W23" s="641"/>
      <c r="X23" s="641"/>
      <c r="Y23" s="642"/>
      <c r="Z23" s="677">
        <v>27.9</v>
      </c>
      <c r="AA23" s="677"/>
      <c r="AB23" s="677"/>
      <c r="AC23" s="677"/>
      <c r="AD23" s="678">
        <v>2154671</v>
      </c>
      <c r="AE23" s="678"/>
      <c r="AF23" s="678"/>
      <c r="AG23" s="678"/>
      <c r="AH23" s="678"/>
      <c r="AI23" s="678"/>
      <c r="AJ23" s="678"/>
      <c r="AK23" s="678"/>
      <c r="AL23" s="643">
        <v>45</v>
      </c>
      <c r="AM23" s="644"/>
      <c r="AN23" s="644"/>
      <c r="AO23" s="679"/>
      <c r="AP23" s="735" t="s">
        <v>282</v>
      </c>
      <c r="AQ23" s="742"/>
      <c r="AR23" s="742"/>
      <c r="AS23" s="742"/>
      <c r="AT23" s="742"/>
      <c r="AU23" s="742"/>
      <c r="AV23" s="742"/>
      <c r="AW23" s="742"/>
      <c r="AX23" s="742"/>
      <c r="AY23" s="742"/>
      <c r="AZ23" s="742"/>
      <c r="BA23" s="742"/>
      <c r="BB23" s="742"/>
      <c r="BC23" s="742"/>
      <c r="BD23" s="742"/>
      <c r="BE23" s="742"/>
      <c r="BF23" s="737"/>
      <c r="BG23" s="640" t="s">
        <v>226</v>
      </c>
      <c r="BH23" s="641"/>
      <c r="BI23" s="641"/>
      <c r="BJ23" s="641"/>
      <c r="BK23" s="641"/>
      <c r="BL23" s="641"/>
      <c r="BM23" s="641"/>
      <c r="BN23" s="642"/>
      <c r="BO23" s="677" t="s">
        <v>233</v>
      </c>
      <c r="BP23" s="677"/>
      <c r="BQ23" s="677"/>
      <c r="BR23" s="677"/>
      <c r="BS23" s="646" t="s">
        <v>173</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371891</v>
      </c>
      <c r="S24" s="641"/>
      <c r="T24" s="641"/>
      <c r="U24" s="641"/>
      <c r="V24" s="641"/>
      <c r="W24" s="641"/>
      <c r="X24" s="641"/>
      <c r="Y24" s="642"/>
      <c r="Z24" s="677">
        <v>4.8</v>
      </c>
      <c r="AA24" s="677"/>
      <c r="AB24" s="677"/>
      <c r="AC24" s="677"/>
      <c r="AD24" s="678" t="s">
        <v>173</v>
      </c>
      <c r="AE24" s="678"/>
      <c r="AF24" s="678"/>
      <c r="AG24" s="678"/>
      <c r="AH24" s="678"/>
      <c r="AI24" s="678"/>
      <c r="AJ24" s="678"/>
      <c r="AK24" s="678"/>
      <c r="AL24" s="643" t="s">
        <v>173</v>
      </c>
      <c r="AM24" s="644"/>
      <c r="AN24" s="644"/>
      <c r="AO24" s="679"/>
      <c r="AP24" s="735" t="s">
        <v>289</v>
      </c>
      <c r="AQ24" s="742"/>
      <c r="AR24" s="742"/>
      <c r="AS24" s="742"/>
      <c r="AT24" s="742"/>
      <c r="AU24" s="742"/>
      <c r="AV24" s="742"/>
      <c r="AW24" s="742"/>
      <c r="AX24" s="742"/>
      <c r="AY24" s="742"/>
      <c r="AZ24" s="742"/>
      <c r="BA24" s="742"/>
      <c r="BB24" s="742"/>
      <c r="BC24" s="742"/>
      <c r="BD24" s="742"/>
      <c r="BE24" s="742"/>
      <c r="BF24" s="737"/>
      <c r="BG24" s="640" t="s">
        <v>173</v>
      </c>
      <c r="BH24" s="641"/>
      <c r="BI24" s="641"/>
      <c r="BJ24" s="641"/>
      <c r="BK24" s="641"/>
      <c r="BL24" s="641"/>
      <c r="BM24" s="641"/>
      <c r="BN24" s="642"/>
      <c r="BO24" s="677" t="s">
        <v>233</v>
      </c>
      <c r="BP24" s="677"/>
      <c r="BQ24" s="677"/>
      <c r="BR24" s="677"/>
      <c r="BS24" s="646" t="s">
        <v>136</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3992840</v>
      </c>
      <c r="CS24" s="696"/>
      <c r="CT24" s="696"/>
      <c r="CU24" s="696"/>
      <c r="CV24" s="696"/>
      <c r="CW24" s="696"/>
      <c r="CX24" s="696"/>
      <c r="CY24" s="739"/>
      <c r="CZ24" s="740">
        <v>53.4</v>
      </c>
      <c r="DA24" s="713"/>
      <c r="DB24" s="713"/>
      <c r="DC24" s="743"/>
      <c r="DD24" s="738">
        <v>2940137</v>
      </c>
      <c r="DE24" s="696"/>
      <c r="DF24" s="696"/>
      <c r="DG24" s="696"/>
      <c r="DH24" s="696"/>
      <c r="DI24" s="696"/>
      <c r="DJ24" s="696"/>
      <c r="DK24" s="739"/>
      <c r="DL24" s="738">
        <v>2921951</v>
      </c>
      <c r="DM24" s="696"/>
      <c r="DN24" s="696"/>
      <c r="DO24" s="696"/>
      <c r="DP24" s="696"/>
      <c r="DQ24" s="696"/>
      <c r="DR24" s="696"/>
      <c r="DS24" s="696"/>
      <c r="DT24" s="696"/>
      <c r="DU24" s="696"/>
      <c r="DV24" s="739"/>
      <c r="DW24" s="740">
        <v>58.3</v>
      </c>
      <c r="DX24" s="713"/>
      <c r="DY24" s="713"/>
      <c r="DZ24" s="713"/>
      <c r="EA24" s="713"/>
      <c r="EB24" s="713"/>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t="s">
        <v>173</v>
      </c>
      <c r="S25" s="641"/>
      <c r="T25" s="641"/>
      <c r="U25" s="641"/>
      <c r="V25" s="641"/>
      <c r="W25" s="641"/>
      <c r="X25" s="641"/>
      <c r="Y25" s="642"/>
      <c r="Z25" s="677" t="s">
        <v>233</v>
      </c>
      <c r="AA25" s="677"/>
      <c r="AB25" s="677"/>
      <c r="AC25" s="677"/>
      <c r="AD25" s="678" t="s">
        <v>233</v>
      </c>
      <c r="AE25" s="678"/>
      <c r="AF25" s="678"/>
      <c r="AG25" s="678"/>
      <c r="AH25" s="678"/>
      <c r="AI25" s="678"/>
      <c r="AJ25" s="678"/>
      <c r="AK25" s="678"/>
      <c r="AL25" s="643" t="s">
        <v>233</v>
      </c>
      <c r="AM25" s="644"/>
      <c r="AN25" s="644"/>
      <c r="AO25" s="679"/>
      <c r="AP25" s="735" t="s">
        <v>292</v>
      </c>
      <c r="AQ25" s="742"/>
      <c r="AR25" s="742"/>
      <c r="AS25" s="742"/>
      <c r="AT25" s="742"/>
      <c r="AU25" s="742"/>
      <c r="AV25" s="742"/>
      <c r="AW25" s="742"/>
      <c r="AX25" s="742"/>
      <c r="AY25" s="742"/>
      <c r="AZ25" s="742"/>
      <c r="BA25" s="742"/>
      <c r="BB25" s="742"/>
      <c r="BC25" s="742"/>
      <c r="BD25" s="742"/>
      <c r="BE25" s="742"/>
      <c r="BF25" s="737"/>
      <c r="BG25" s="640" t="s">
        <v>233</v>
      </c>
      <c r="BH25" s="641"/>
      <c r="BI25" s="641"/>
      <c r="BJ25" s="641"/>
      <c r="BK25" s="641"/>
      <c r="BL25" s="641"/>
      <c r="BM25" s="641"/>
      <c r="BN25" s="642"/>
      <c r="BO25" s="677" t="s">
        <v>233</v>
      </c>
      <c r="BP25" s="677"/>
      <c r="BQ25" s="677"/>
      <c r="BR25" s="677"/>
      <c r="BS25" s="646" t="s">
        <v>173</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1511759</v>
      </c>
      <c r="CS25" s="659"/>
      <c r="CT25" s="659"/>
      <c r="CU25" s="659"/>
      <c r="CV25" s="659"/>
      <c r="CW25" s="659"/>
      <c r="CX25" s="659"/>
      <c r="CY25" s="660"/>
      <c r="CZ25" s="643">
        <v>20.2</v>
      </c>
      <c r="DA25" s="661"/>
      <c r="DB25" s="661"/>
      <c r="DC25" s="662"/>
      <c r="DD25" s="646">
        <v>1419968</v>
      </c>
      <c r="DE25" s="659"/>
      <c r="DF25" s="659"/>
      <c r="DG25" s="659"/>
      <c r="DH25" s="659"/>
      <c r="DI25" s="659"/>
      <c r="DJ25" s="659"/>
      <c r="DK25" s="660"/>
      <c r="DL25" s="646">
        <v>1401782</v>
      </c>
      <c r="DM25" s="659"/>
      <c r="DN25" s="659"/>
      <c r="DO25" s="659"/>
      <c r="DP25" s="659"/>
      <c r="DQ25" s="659"/>
      <c r="DR25" s="659"/>
      <c r="DS25" s="659"/>
      <c r="DT25" s="659"/>
      <c r="DU25" s="659"/>
      <c r="DV25" s="660"/>
      <c r="DW25" s="643">
        <v>28</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5125398</v>
      </c>
      <c r="S26" s="641"/>
      <c r="T26" s="641"/>
      <c r="U26" s="641"/>
      <c r="V26" s="641"/>
      <c r="W26" s="641"/>
      <c r="X26" s="641"/>
      <c r="Y26" s="642"/>
      <c r="Z26" s="677">
        <v>66.3</v>
      </c>
      <c r="AA26" s="677"/>
      <c r="AB26" s="677"/>
      <c r="AC26" s="677"/>
      <c r="AD26" s="678">
        <v>4753507</v>
      </c>
      <c r="AE26" s="678"/>
      <c r="AF26" s="678"/>
      <c r="AG26" s="678"/>
      <c r="AH26" s="678"/>
      <c r="AI26" s="678"/>
      <c r="AJ26" s="678"/>
      <c r="AK26" s="678"/>
      <c r="AL26" s="643">
        <v>99.3</v>
      </c>
      <c r="AM26" s="644"/>
      <c r="AN26" s="644"/>
      <c r="AO26" s="679"/>
      <c r="AP26" s="735" t="s">
        <v>295</v>
      </c>
      <c r="AQ26" s="736"/>
      <c r="AR26" s="736"/>
      <c r="AS26" s="736"/>
      <c r="AT26" s="736"/>
      <c r="AU26" s="736"/>
      <c r="AV26" s="736"/>
      <c r="AW26" s="736"/>
      <c r="AX26" s="736"/>
      <c r="AY26" s="736"/>
      <c r="AZ26" s="736"/>
      <c r="BA26" s="736"/>
      <c r="BB26" s="736"/>
      <c r="BC26" s="736"/>
      <c r="BD26" s="736"/>
      <c r="BE26" s="736"/>
      <c r="BF26" s="737"/>
      <c r="BG26" s="640" t="s">
        <v>173</v>
      </c>
      <c r="BH26" s="641"/>
      <c r="BI26" s="641"/>
      <c r="BJ26" s="641"/>
      <c r="BK26" s="641"/>
      <c r="BL26" s="641"/>
      <c r="BM26" s="641"/>
      <c r="BN26" s="642"/>
      <c r="BO26" s="677" t="s">
        <v>136</v>
      </c>
      <c r="BP26" s="677"/>
      <c r="BQ26" s="677"/>
      <c r="BR26" s="677"/>
      <c r="BS26" s="646" t="s">
        <v>136</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1011040</v>
      </c>
      <c r="CS26" s="641"/>
      <c r="CT26" s="641"/>
      <c r="CU26" s="641"/>
      <c r="CV26" s="641"/>
      <c r="CW26" s="641"/>
      <c r="CX26" s="641"/>
      <c r="CY26" s="642"/>
      <c r="CZ26" s="643">
        <v>13.5</v>
      </c>
      <c r="DA26" s="661"/>
      <c r="DB26" s="661"/>
      <c r="DC26" s="662"/>
      <c r="DD26" s="646">
        <v>928429</v>
      </c>
      <c r="DE26" s="641"/>
      <c r="DF26" s="641"/>
      <c r="DG26" s="641"/>
      <c r="DH26" s="641"/>
      <c r="DI26" s="641"/>
      <c r="DJ26" s="641"/>
      <c r="DK26" s="642"/>
      <c r="DL26" s="646" t="s">
        <v>136</v>
      </c>
      <c r="DM26" s="641"/>
      <c r="DN26" s="641"/>
      <c r="DO26" s="641"/>
      <c r="DP26" s="641"/>
      <c r="DQ26" s="641"/>
      <c r="DR26" s="641"/>
      <c r="DS26" s="641"/>
      <c r="DT26" s="641"/>
      <c r="DU26" s="641"/>
      <c r="DV26" s="642"/>
      <c r="DW26" s="643" t="s">
        <v>136</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2055</v>
      </c>
      <c r="S27" s="641"/>
      <c r="T27" s="641"/>
      <c r="U27" s="641"/>
      <c r="V27" s="641"/>
      <c r="W27" s="641"/>
      <c r="X27" s="641"/>
      <c r="Y27" s="642"/>
      <c r="Z27" s="677">
        <v>0</v>
      </c>
      <c r="AA27" s="677"/>
      <c r="AB27" s="677"/>
      <c r="AC27" s="677"/>
      <c r="AD27" s="678">
        <v>2055</v>
      </c>
      <c r="AE27" s="678"/>
      <c r="AF27" s="678"/>
      <c r="AG27" s="678"/>
      <c r="AH27" s="678"/>
      <c r="AI27" s="678"/>
      <c r="AJ27" s="678"/>
      <c r="AK27" s="678"/>
      <c r="AL27" s="643">
        <v>0</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2131984</v>
      </c>
      <c r="BH27" s="641"/>
      <c r="BI27" s="641"/>
      <c r="BJ27" s="641"/>
      <c r="BK27" s="641"/>
      <c r="BL27" s="641"/>
      <c r="BM27" s="641"/>
      <c r="BN27" s="642"/>
      <c r="BO27" s="677">
        <v>100</v>
      </c>
      <c r="BP27" s="677"/>
      <c r="BQ27" s="677"/>
      <c r="BR27" s="677"/>
      <c r="BS27" s="646" t="s">
        <v>233</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1289017</v>
      </c>
      <c r="CS27" s="659"/>
      <c r="CT27" s="659"/>
      <c r="CU27" s="659"/>
      <c r="CV27" s="659"/>
      <c r="CW27" s="659"/>
      <c r="CX27" s="659"/>
      <c r="CY27" s="660"/>
      <c r="CZ27" s="643">
        <v>17.2</v>
      </c>
      <c r="DA27" s="661"/>
      <c r="DB27" s="661"/>
      <c r="DC27" s="662"/>
      <c r="DD27" s="646">
        <v>351287</v>
      </c>
      <c r="DE27" s="659"/>
      <c r="DF27" s="659"/>
      <c r="DG27" s="659"/>
      <c r="DH27" s="659"/>
      <c r="DI27" s="659"/>
      <c r="DJ27" s="659"/>
      <c r="DK27" s="660"/>
      <c r="DL27" s="646">
        <v>351287</v>
      </c>
      <c r="DM27" s="659"/>
      <c r="DN27" s="659"/>
      <c r="DO27" s="659"/>
      <c r="DP27" s="659"/>
      <c r="DQ27" s="659"/>
      <c r="DR27" s="659"/>
      <c r="DS27" s="659"/>
      <c r="DT27" s="659"/>
      <c r="DU27" s="659"/>
      <c r="DV27" s="660"/>
      <c r="DW27" s="643">
        <v>7</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61805</v>
      </c>
      <c r="S28" s="641"/>
      <c r="T28" s="641"/>
      <c r="U28" s="641"/>
      <c r="V28" s="641"/>
      <c r="W28" s="641"/>
      <c r="X28" s="641"/>
      <c r="Y28" s="642"/>
      <c r="Z28" s="677">
        <v>0.8</v>
      </c>
      <c r="AA28" s="677"/>
      <c r="AB28" s="677"/>
      <c r="AC28" s="677"/>
      <c r="AD28" s="678" t="s">
        <v>136</v>
      </c>
      <c r="AE28" s="678"/>
      <c r="AF28" s="678"/>
      <c r="AG28" s="678"/>
      <c r="AH28" s="678"/>
      <c r="AI28" s="678"/>
      <c r="AJ28" s="678"/>
      <c r="AK28" s="678"/>
      <c r="AL28" s="643" t="s">
        <v>173</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1192064</v>
      </c>
      <c r="CS28" s="641"/>
      <c r="CT28" s="641"/>
      <c r="CU28" s="641"/>
      <c r="CV28" s="641"/>
      <c r="CW28" s="641"/>
      <c r="CX28" s="641"/>
      <c r="CY28" s="642"/>
      <c r="CZ28" s="643">
        <v>15.9</v>
      </c>
      <c r="DA28" s="661"/>
      <c r="DB28" s="661"/>
      <c r="DC28" s="662"/>
      <c r="DD28" s="646">
        <v>1168882</v>
      </c>
      <c r="DE28" s="641"/>
      <c r="DF28" s="641"/>
      <c r="DG28" s="641"/>
      <c r="DH28" s="641"/>
      <c r="DI28" s="641"/>
      <c r="DJ28" s="641"/>
      <c r="DK28" s="642"/>
      <c r="DL28" s="646">
        <v>1168882</v>
      </c>
      <c r="DM28" s="641"/>
      <c r="DN28" s="641"/>
      <c r="DO28" s="641"/>
      <c r="DP28" s="641"/>
      <c r="DQ28" s="641"/>
      <c r="DR28" s="641"/>
      <c r="DS28" s="641"/>
      <c r="DT28" s="641"/>
      <c r="DU28" s="641"/>
      <c r="DV28" s="642"/>
      <c r="DW28" s="643">
        <v>23.3</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105873</v>
      </c>
      <c r="S29" s="641"/>
      <c r="T29" s="641"/>
      <c r="U29" s="641"/>
      <c r="V29" s="641"/>
      <c r="W29" s="641"/>
      <c r="X29" s="641"/>
      <c r="Y29" s="642"/>
      <c r="Z29" s="677">
        <v>1.4</v>
      </c>
      <c r="AA29" s="677"/>
      <c r="AB29" s="677"/>
      <c r="AC29" s="677"/>
      <c r="AD29" s="678">
        <v>29404</v>
      </c>
      <c r="AE29" s="678"/>
      <c r="AF29" s="678"/>
      <c r="AG29" s="678"/>
      <c r="AH29" s="678"/>
      <c r="AI29" s="678"/>
      <c r="AJ29" s="678"/>
      <c r="AK29" s="678"/>
      <c r="AL29" s="643">
        <v>0.6</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303</v>
      </c>
      <c r="CE29" s="730"/>
      <c r="CF29" s="673" t="s">
        <v>304</v>
      </c>
      <c r="CG29" s="674"/>
      <c r="CH29" s="674"/>
      <c r="CI29" s="674"/>
      <c r="CJ29" s="674"/>
      <c r="CK29" s="674"/>
      <c r="CL29" s="674"/>
      <c r="CM29" s="674"/>
      <c r="CN29" s="674"/>
      <c r="CO29" s="674"/>
      <c r="CP29" s="674"/>
      <c r="CQ29" s="675"/>
      <c r="CR29" s="640">
        <v>1191844</v>
      </c>
      <c r="CS29" s="659"/>
      <c r="CT29" s="659"/>
      <c r="CU29" s="659"/>
      <c r="CV29" s="659"/>
      <c r="CW29" s="659"/>
      <c r="CX29" s="659"/>
      <c r="CY29" s="660"/>
      <c r="CZ29" s="643">
        <v>15.9</v>
      </c>
      <c r="DA29" s="661"/>
      <c r="DB29" s="661"/>
      <c r="DC29" s="662"/>
      <c r="DD29" s="646">
        <v>1168662</v>
      </c>
      <c r="DE29" s="659"/>
      <c r="DF29" s="659"/>
      <c r="DG29" s="659"/>
      <c r="DH29" s="659"/>
      <c r="DI29" s="659"/>
      <c r="DJ29" s="659"/>
      <c r="DK29" s="660"/>
      <c r="DL29" s="646">
        <v>1168662</v>
      </c>
      <c r="DM29" s="659"/>
      <c r="DN29" s="659"/>
      <c r="DO29" s="659"/>
      <c r="DP29" s="659"/>
      <c r="DQ29" s="659"/>
      <c r="DR29" s="659"/>
      <c r="DS29" s="659"/>
      <c r="DT29" s="659"/>
      <c r="DU29" s="659"/>
      <c r="DV29" s="660"/>
      <c r="DW29" s="643">
        <v>23.3</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85300</v>
      </c>
      <c r="S30" s="641"/>
      <c r="T30" s="641"/>
      <c r="U30" s="641"/>
      <c r="V30" s="641"/>
      <c r="W30" s="641"/>
      <c r="X30" s="641"/>
      <c r="Y30" s="642"/>
      <c r="Z30" s="677">
        <v>1.1000000000000001</v>
      </c>
      <c r="AA30" s="677"/>
      <c r="AB30" s="677"/>
      <c r="AC30" s="677"/>
      <c r="AD30" s="678" t="s">
        <v>173</v>
      </c>
      <c r="AE30" s="678"/>
      <c r="AF30" s="678"/>
      <c r="AG30" s="678"/>
      <c r="AH30" s="678"/>
      <c r="AI30" s="678"/>
      <c r="AJ30" s="678"/>
      <c r="AK30" s="678"/>
      <c r="AL30" s="643" t="s">
        <v>233</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1"/>
      <c r="CE30" s="732"/>
      <c r="CF30" s="673" t="s">
        <v>308</v>
      </c>
      <c r="CG30" s="674"/>
      <c r="CH30" s="674"/>
      <c r="CI30" s="674"/>
      <c r="CJ30" s="674"/>
      <c r="CK30" s="674"/>
      <c r="CL30" s="674"/>
      <c r="CM30" s="674"/>
      <c r="CN30" s="674"/>
      <c r="CO30" s="674"/>
      <c r="CP30" s="674"/>
      <c r="CQ30" s="675"/>
      <c r="CR30" s="640">
        <v>1106593</v>
      </c>
      <c r="CS30" s="641"/>
      <c r="CT30" s="641"/>
      <c r="CU30" s="641"/>
      <c r="CV30" s="641"/>
      <c r="CW30" s="641"/>
      <c r="CX30" s="641"/>
      <c r="CY30" s="642"/>
      <c r="CZ30" s="643">
        <v>14.8</v>
      </c>
      <c r="DA30" s="661"/>
      <c r="DB30" s="661"/>
      <c r="DC30" s="662"/>
      <c r="DD30" s="646">
        <v>1086236</v>
      </c>
      <c r="DE30" s="641"/>
      <c r="DF30" s="641"/>
      <c r="DG30" s="641"/>
      <c r="DH30" s="641"/>
      <c r="DI30" s="641"/>
      <c r="DJ30" s="641"/>
      <c r="DK30" s="642"/>
      <c r="DL30" s="646">
        <v>1086236</v>
      </c>
      <c r="DM30" s="641"/>
      <c r="DN30" s="641"/>
      <c r="DO30" s="641"/>
      <c r="DP30" s="641"/>
      <c r="DQ30" s="641"/>
      <c r="DR30" s="641"/>
      <c r="DS30" s="641"/>
      <c r="DT30" s="641"/>
      <c r="DU30" s="641"/>
      <c r="DV30" s="642"/>
      <c r="DW30" s="643">
        <v>21.7</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866894</v>
      </c>
      <c r="S31" s="641"/>
      <c r="T31" s="641"/>
      <c r="U31" s="641"/>
      <c r="V31" s="641"/>
      <c r="W31" s="641"/>
      <c r="X31" s="641"/>
      <c r="Y31" s="642"/>
      <c r="Z31" s="677">
        <v>11.2</v>
      </c>
      <c r="AA31" s="677"/>
      <c r="AB31" s="677"/>
      <c r="AC31" s="677"/>
      <c r="AD31" s="678" t="s">
        <v>173</v>
      </c>
      <c r="AE31" s="678"/>
      <c r="AF31" s="678"/>
      <c r="AG31" s="678"/>
      <c r="AH31" s="678"/>
      <c r="AI31" s="678"/>
      <c r="AJ31" s="678"/>
      <c r="AK31" s="678"/>
      <c r="AL31" s="643" t="s">
        <v>226</v>
      </c>
      <c r="AM31" s="644"/>
      <c r="AN31" s="644"/>
      <c r="AO31" s="679"/>
      <c r="AP31" s="715" t="s">
        <v>310</v>
      </c>
      <c r="AQ31" s="716"/>
      <c r="AR31" s="716"/>
      <c r="AS31" s="716"/>
      <c r="AT31" s="721" t="s">
        <v>311</v>
      </c>
      <c r="AU31" s="231"/>
      <c r="AV31" s="231"/>
      <c r="AW31" s="231"/>
      <c r="AX31" s="708" t="s">
        <v>185</v>
      </c>
      <c r="AY31" s="709"/>
      <c r="AZ31" s="709"/>
      <c r="BA31" s="709"/>
      <c r="BB31" s="709"/>
      <c r="BC31" s="709"/>
      <c r="BD31" s="709"/>
      <c r="BE31" s="709"/>
      <c r="BF31" s="710"/>
      <c r="BG31" s="711">
        <v>97.8</v>
      </c>
      <c r="BH31" s="712"/>
      <c r="BI31" s="712"/>
      <c r="BJ31" s="712"/>
      <c r="BK31" s="712"/>
      <c r="BL31" s="712"/>
      <c r="BM31" s="713">
        <v>90</v>
      </c>
      <c r="BN31" s="712"/>
      <c r="BO31" s="712"/>
      <c r="BP31" s="712"/>
      <c r="BQ31" s="714"/>
      <c r="BR31" s="711">
        <v>97.6</v>
      </c>
      <c r="BS31" s="712"/>
      <c r="BT31" s="712"/>
      <c r="BU31" s="712"/>
      <c r="BV31" s="712"/>
      <c r="BW31" s="712"/>
      <c r="BX31" s="713">
        <v>89.7</v>
      </c>
      <c r="BY31" s="712"/>
      <c r="BZ31" s="712"/>
      <c r="CA31" s="712"/>
      <c r="CB31" s="714"/>
      <c r="CD31" s="731"/>
      <c r="CE31" s="732"/>
      <c r="CF31" s="673" t="s">
        <v>312</v>
      </c>
      <c r="CG31" s="674"/>
      <c r="CH31" s="674"/>
      <c r="CI31" s="674"/>
      <c r="CJ31" s="674"/>
      <c r="CK31" s="674"/>
      <c r="CL31" s="674"/>
      <c r="CM31" s="674"/>
      <c r="CN31" s="674"/>
      <c r="CO31" s="674"/>
      <c r="CP31" s="674"/>
      <c r="CQ31" s="675"/>
      <c r="CR31" s="640">
        <v>85251</v>
      </c>
      <c r="CS31" s="659"/>
      <c r="CT31" s="659"/>
      <c r="CU31" s="659"/>
      <c r="CV31" s="659"/>
      <c r="CW31" s="659"/>
      <c r="CX31" s="659"/>
      <c r="CY31" s="660"/>
      <c r="CZ31" s="643">
        <v>1.1000000000000001</v>
      </c>
      <c r="DA31" s="661"/>
      <c r="DB31" s="661"/>
      <c r="DC31" s="662"/>
      <c r="DD31" s="646">
        <v>82426</v>
      </c>
      <c r="DE31" s="659"/>
      <c r="DF31" s="659"/>
      <c r="DG31" s="659"/>
      <c r="DH31" s="659"/>
      <c r="DI31" s="659"/>
      <c r="DJ31" s="659"/>
      <c r="DK31" s="660"/>
      <c r="DL31" s="646">
        <v>82426</v>
      </c>
      <c r="DM31" s="659"/>
      <c r="DN31" s="659"/>
      <c r="DO31" s="659"/>
      <c r="DP31" s="659"/>
      <c r="DQ31" s="659"/>
      <c r="DR31" s="659"/>
      <c r="DS31" s="659"/>
      <c r="DT31" s="659"/>
      <c r="DU31" s="659"/>
      <c r="DV31" s="660"/>
      <c r="DW31" s="643">
        <v>1.6</v>
      </c>
      <c r="DX31" s="661"/>
      <c r="DY31" s="661"/>
      <c r="DZ31" s="661"/>
      <c r="EA31" s="661"/>
      <c r="EB31" s="661"/>
      <c r="EC31" s="676"/>
    </row>
    <row r="32" spans="2:133" ht="11.25" customHeight="1" x14ac:dyDescent="0.15">
      <c r="B32" s="704" t="s">
        <v>313</v>
      </c>
      <c r="C32" s="705"/>
      <c r="D32" s="705"/>
      <c r="E32" s="705"/>
      <c r="F32" s="705"/>
      <c r="G32" s="705"/>
      <c r="H32" s="705"/>
      <c r="I32" s="705"/>
      <c r="J32" s="705"/>
      <c r="K32" s="705"/>
      <c r="L32" s="705"/>
      <c r="M32" s="705"/>
      <c r="N32" s="705"/>
      <c r="O32" s="705"/>
      <c r="P32" s="705"/>
      <c r="Q32" s="706"/>
      <c r="R32" s="640" t="s">
        <v>233</v>
      </c>
      <c r="S32" s="641"/>
      <c r="T32" s="641"/>
      <c r="U32" s="641"/>
      <c r="V32" s="641"/>
      <c r="W32" s="641"/>
      <c r="X32" s="641"/>
      <c r="Y32" s="642"/>
      <c r="Z32" s="677" t="s">
        <v>173</v>
      </c>
      <c r="AA32" s="677"/>
      <c r="AB32" s="677"/>
      <c r="AC32" s="677"/>
      <c r="AD32" s="678" t="s">
        <v>136</v>
      </c>
      <c r="AE32" s="678"/>
      <c r="AF32" s="678"/>
      <c r="AG32" s="678"/>
      <c r="AH32" s="678"/>
      <c r="AI32" s="678"/>
      <c r="AJ32" s="678"/>
      <c r="AK32" s="678"/>
      <c r="AL32" s="643" t="s">
        <v>173</v>
      </c>
      <c r="AM32" s="644"/>
      <c r="AN32" s="644"/>
      <c r="AO32" s="679"/>
      <c r="AP32" s="717"/>
      <c r="AQ32" s="718"/>
      <c r="AR32" s="718"/>
      <c r="AS32" s="718"/>
      <c r="AT32" s="722"/>
      <c r="AU32" s="230" t="s">
        <v>314</v>
      </c>
      <c r="AV32" s="230"/>
      <c r="AW32" s="230"/>
      <c r="AX32" s="637" t="s">
        <v>315</v>
      </c>
      <c r="AY32" s="638"/>
      <c r="AZ32" s="638"/>
      <c r="BA32" s="638"/>
      <c r="BB32" s="638"/>
      <c r="BC32" s="638"/>
      <c r="BD32" s="638"/>
      <c r="BE32" s="638"/>
      <c r="BF32" s="639"/>
      <c r="BG32" s="724">
        <v>99.2</v>
      </c>
      <c r="BH32" s="659"/>
      <c r="BI32" s="659"/>
      <c r="BJ32" s="659"/>
      <c r="BK32" s="659"/>
      <c r="BL32" s="659"/>
      <c r="BM32" s="644">
        <v>97</v>
      </c>
      <c r="BN32" s="725"/>
      <c r="BO32" s="725"/>
      <c r="BP32" s="725"/>
      <c r="BQ32" s="683"/>
      <c r="BR32" s="724">
        <v>99.2</v>
      </c>
      <c r="BS32" s="659"/>
      <c r="BT32" s="659"/>
      <c r="BU32" s="659"/>
      <c r="BV32" s="659"/>
      <c r="BW32" s="659"/>
      <c r="BX32" s="644">
        <v>96.2</v>
      </c>
      <c r="BY32" s="725"/>
      <c r="BZ32" s="725"/>
      <c r="CA32" s="725"/>
      <c r="CB32" s="683"/>
      <c r="CD32" s="733"/>
      <c r="CE32" s="734"/>
      <c r="CF32" s="673" t="s">
        <v>316</v>
      </c>
      <c r="CG32" s="674"/>
      <c r="CH32" s="674"/>
      <c r="CI32" s="674"/>
      <c r="CJ32" s="674"/>
      <c r="CK32" s="674"/>
      <c r="CL32" s="674"/>
      <c r="CM32" s="674"/>
      <c r="CN32" s="674"/>
      <c r="CO32" s="674"/>
      <c r="CP32" s="674"/>
      <c r="CQ32" s="675"/>
      <c r="CR32" s="640">
        <v>220</v>
      </c>
      <c r="CS32" s="641"/>
      <c r="CT32" s="641"/>
      <c r="CU32" s="641"/>
      <c r="CV32" s="641"/>
      <c r="CW32" s="641"/>
      <c r="CX32" s="641"/>
      <c r="CY32" s="642"/>
      <c r="CZ32" s="643">
        <v>0</v>
      </c>
      <c r="DA32" s="661"/>
      <c r="DB32" s="661"/>
      <c r="DC32" s="662"/>
      <c r="DD32" s="646">
        <v>220</v>
      </c>
      <c r="DE32" s="641"/>
      <c r="DF32" s="641"/>
      <c r="DG32" s="641"/>
      <c r="DH32" s="641"/>
      <c r="DI32" s="641"/>
      <c r="DJ32" s="641"/>
      <c r="DK32" s="642"/>
      <c r="DL32" s="646">
        <v>220</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549334</v>
      </c>
      <c r="S33" s="641"/>
      <c r="T33" s="641"/>
      <c r="U33" s="641"/>
      <c r="V33" s="641"/>
      <c r="W33" s="641"/>
      <c r="X33" s="641"/>
      <c r="Y33" s="642"/>
      <c r="Z33" s="677">
        <v>7.1</v>
      </c>
      <c r="AA33" s="677"/>
      <c r="AB33" s="677"/>
      <c r="AC33" s="677"/>
      <c r="AD33" s="678" t="s">
        <v>233</v>
      </c>
      <c r="AE33" s="678"/>
      <c r="AF33" s="678"/>
      <c r="AG33" s="678"/>
      <c r="AH33" s="678"/>
      <c r="AI33" s="678"/>
      <c r="AJ33" s="678"/>
      <c r="AK33" s="678"/>
      <c r="AL33" s="643" t="s">
        <v>233</v>
      </c>
      <c r="AM33" s="644"/>
      <c r="AN33" s="644"/>
      <c r="AO33" s="679"/>
      <c r="AP33" s="719"/>
      <c r="AQ33" s="720"/>
      <c r="AR33" s="720"/>
      <c r="AS33" s="720"/>
      <c r="AT33" s="723"/>
      <c r="AU33" s="232"/>
      <c r="AV33" s="232"/>
      <c r="AW33" s="232"/>
      <c r="AX33" s="621" t="s">
        <v>318</v>
      </c>
      <c r="AY33" s="622"/>
      <c r="AZ33" s="622"/>
      <c r="BA33" s="622"/>
      <c r="BB33" s="622"/>
      <c r="BC33" s="622"/>
      <c r="BD33" s="622"/>
      <c r="BE33" s="622"/>
      <c r="BF33" s="623"/>
      <c r="BG33" s="707">
        <v>95.6</v>
      </c>
      <c r="BH33" s="625"/>
      <c r="BI33" s="625"/>
      <c r="BJ33" s="625"/>
      <c r="BK33" s="625"/>
      <c r="BL33" s="625"/>
      <c r="BM33" s="668">
        <v>80.5</v>
      </c>
      <c r="BN33" s="625"/>
      <c r="BO33" s="625"/>
      <c r="BP33" s="625"/>
      <c r="BQ33" s="689"/>
      <c r="BR33" s="707">
        <v>95.1</v>
      </c>
      <c r="BS33" s="625"/>
      <c r="BT33" s="625"/>
      <c r="BU33" s="625"/>
      <c r="BV33" s="625"/>
      <c r="BW33" s="625"/>
      <c r="BX33" s="668">
        <v>80.7</v>
      </c>
      <c r="BY33" s="625"/>
      <c r="BZ33" s="625"/>
      <c r="CA33" s="625"/>
      <c r="CB33" s="689"/>
      <c r="CD33" s="673" t="s">
        <v>319</v>
      </c>
      <c r="CE33" s="674"/>
      <c r="CF33" s="674"/>
      <c r="CG33" s="674"/>
      <c r="CH33" s="674"/>
      <c r="CI33" s="674"/>
      <c r="CJ33" s="674"/>
      <c r="CK33" s="674"/>
      <c r="CL33" s="674"/>
      <c r="CM33" s="674"/>
      <c r="CN33" s="674"/>
      <c r="CO33" s="674"/>
      <c r="CP33" s="674"/>
      <c r="CQ33" s="675"/>
      <c r="CR33" s="640">
        <v>2821104</v>
      </c>
      <c r="CS33" s="659"/>
      <c r="CT33" s="659"/>
      <c r="CU33" s="659"/>
      <c r="CV33" s="659"/>
      <c r="CW33" s="659"/>
      <c r="CX33" s="659"/>
      <c r="CY33" s="660"/>
      <c r="CZ33" s="643">
        <v>37.700000000000003</v>
      </c>
      <c r="DA33" s="661"/>
      <c r="DB33" s="661"/>
      <c r="DC33" s="662"/>
      <c r="DD33" s="646">
        <v>2389345</v>
      </c>
      <c r="DE33" s="659"/>
      <c r="DF33" s="659"/>
      <c r="DG33" s="659"/>
      <c r="DH33" s="659"/>
      <c r="DI33" s="659"/>
      <c r="DJ33" s="659"/>
      <c r="DK33" s="660"/>
      <c r="DL33" s="646">
        <v>2055226</v>
      </c>
      <c r="DM33" s="659"/>
      <c r="DN33" s="659"/>
      <c r="DO33" s="659"/>
      <c r="DP33" s="659"/>
      <c r="DQ33" s="659"/>
      <c r="DR33" s="659"/>
      <c r="DS33" s="659"/>
      <c r="DT33" s="659"/>
      <c r="DU33" s="659"/>
      <c r="DV33" s="660"/>
      <c r="DW33" s="643">
        <v>41</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2863</v>
      </c>
      <c r="S34" s="641"/>
      <c r="T34" s="641"/>
      <c r="U34" s="641"/>
      <c r="V34" s="641"/>
      <c r="W34" s="641"/>
      <c r="X34" s="641"/>
      <c r="Y34" s="642"/>
      <c r="Z34" s="677">
        <v>0</v>
      </c>
      <c r="AA34" s="677"/>
      <c r="AB34" s="677"/>
      <c r="AC34" s="677"/>
      <c r="AD34" s="678">
        <v>1267</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1083578</v>
      </c>
      <c r="CS34" s="641"/>
      <c r="CT34" s="641"/>
      <c r="CU34" s="641"/>
      <c r="CV34" s="641"/>
      <c r="CW34" s="641"/>
      <c r="CX34" s="641"/>
      <c r="CY34" s="642"/>
      <c r="CZ34" s="643">
        <v>14.5</v>
      </c>
      <c r="DA34" s="661"/>
      <c r="DB34" s="661"/>
      <c r="DC34" s="662"/>
      <c r="DD34" s="646">
        <v>876243</v>
      </c>
      <c r="DE34" s="641"/>
      <c r="DF34" s="641"/>
      <c r="DG34" s="641"/>
      <c r="DH34" s="641"/>
      <c r="DI34" s="641"/>
      <c r="DJ34" s="641"/>
      <c r="DK34" s="642"/>
      <c r="DL34" s="646">
        <v>789913</v>
      </c>
      <c r="DM34" s="641"/>
      <c r="DN34" s="641"/>
      <c r="DO34" s="641"/>
      <c r="DP34" s="641"/>
      <c r="DQ34" s="641"/>
      <c r="DR34" s="641"/>
      <c r="DS34" s="641"/>
      <c r="DT34" s="641"/>
      <c r="DU34" s="641"/>
      <c r="DV34" s="642"/>
      <c r="DW34" s="643">
        <v>15.8</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354</v>
      </c>
      <c r="S35" s="641"/>
      <c r="T35" s="641"/>
      <c r="U35" s="641"/>
      <c r="V35" s="641"/>
      <c r="W35" s="641"/>
      <c r="X35" s="641"/>
      <c r="Y35" s="642"/>
      <c r="Z35" s="677">
        <v>0</v>
      </c>
      <c r="AA35" s="677"/>
      <c r="AB35" s="677"/>
      <c r="AC35" s="677"/>
      <c r="AD35" s="678" t="s">
        <v>233</v>
      </c>
      <c r="AE35" s="678"/>
      <c r="AF35" s="678"/>
      <c r="AG35" s="678"/>
      <c r="AH35" s="678"/>
      <c r="AI35" s="678"/>
      <c r="AJ35" s="678"/>
      <c r="AK35" s="678"/>
      <c r="AL35" s="643" t="s">
        <v>173</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23922</v>
      </c>
      <c r="CS35" s="659"/>
      <c r="CT35" s="659"/>
      <c r="CU35" s="659"/>
      <c r="CV35" s="659"/>
      <c r="CW35" s="659"/>
      <c r="CX35" s="659"/>
      <c r="CY35" s="660"/>
      <c r="CZ35" s="643">
        <v>0.3</v>
      </c>
      <c r="DA35" s="661"/>
      <c r="DB35" s="661"/>
      <c r="DC35" s="662"/>
      <c r="DD35" s="646">
        <v>15459</v>
      </c>
      <c r="DE35" s="659"/>
      <c r="DF35" s="659"/>
      <c r="DG35" s="659"/>
      <c r="DH35" s="659"/>
      <c r="DI35" s="659"/>
      <c r="DJ35" s="659"/>
      <c r="DK35" s="660"/>
      <c r="DL35" s="646">
        <v>15459</v>
      </c>
      <c r="DM35" s="659"/>
      <c r="DN35" s="659"/>
      <c r="DO35" s="659"/>
      <c r="DP35" s="659"/>
      <c r="DQ35" s="659"/>
      <c r="DR35" s="659"/>
      <c r="DS35" s="659"/>
      <c r="DT35" s="659"/>
      <c r="DU35" s="659"/>
      <c r="DV35" s="660"/>
      <c r="DW35" s="643">
        <v>0.3</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124364</v>
      </c>
      <c r="S36" s="641"/>
      <c r="T36" s="641"/>
      <c r="U36" s="641"/>
      <c r="V36" s="641"/>
      <c r="W36" s="641"/>
      <c r="X36" s="641"/>
      <c r="Y36" s="642"/>
      <c r="Z36" s="677">
        <v>1.6</v>
      </c>
      <c r="AA36" s="677"/>
      <c r="AB36" s="677"/>
      <c r="AC36" s="677"/>
      <c r="AD36" s="678" t="s">
        <v>136</v>
      </c>
      <c r="AE36" s="678"/>
      <c r="AF36" s="678"/>
      <c r="AG36" s="678"/>
      <c r="AH36" s="678"/>
      <c r="AI36" s="678"/>
      <c r="AJ36" s="678"/>
      <c r="AK36" s="678"/>
      <c r="AL36" s="643" t="s">
        <v>173</v>
      </c>
      <c r="AM36" s="644"/>
      <c r="AN36" s="644"/>
      <c r="AO36" s="679"/>
      <c r="AP36" s="235"/>
      <c r="AQ36" s="692" t="s">
        <v>327</v>
      </c>
      <c r="AR36" s="693"/>
      <c r="AS36" s="693"/>
      <c r="AT36" s="693"/>
      <c r="AU36" s="693"/>
      <c r="AV36" s="693"/>
      <c r="AW36" s="693"/>
      <c r="AX36" s="693"/>
      <c r="AY36" s="694"/>
      <c r="AZ36" s="695">
        <v>990718</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17879</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629657</v>
      </c>
      <c r="CS36" s="641"/>
      <c r="CT36" s="641"/>
      <c r="CU36" s="641"/>
      <c r="CV36" s="641"/>
      <c r="CW36" s="641"/>
      <c r="CX36" s="641"/>
      <c r="CY36" s="642"/>
      <c r="CZ36" s="643">
        <v>8.4</v>
      </c>
      <c r="DA36" s="661"/>
      <c r="DB36" s="661"/>
      <c r="DC36" s="662"/>
      <c r="DD36" s="646">
        <v>575034</v>
      </c>
      <c r="DE36" s="641"/>
      <c r="DF36" s="641"/>
      <c r="DG36" s="641"/>
      <c r="DH36" s="641"/>
      <c r="DI36" s="641"/>
      <c r="DJ36" s="641"/>
      <c r="DK36" s="642"/>
      <c r="DL36" s="646">
        <v>500384</v>
      </c>
      <c r="DM36" s="641"/>
      <c r="DN36" s="641"/>
      <c r="DO36" s="641"/>
      <c r="DP36" s="641"/>
      <c r="DQ36" s="641"/>
      <c r="DR36" s="641"/>
      <c r="DS36" s="641"/>
      <c r="DT36" s="641"/>
      <c r="DU36" s="641"/>
      <c r="DV36" s="642"/>
      <c r="DW36" s="643">
        <v>10</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179122</v>
      </c>
      <c r="S37" s="641"/>
      <c r="T37" s="641"/>
      <c r="U37" s="641"/>
      <c r="V37" s="641"/>
      <c r="W37" s="641"/>
      <c r="X37" s="641"/>
      <c r="Y37" s="642"/>
      <c r="Z37" s="677">
        <v>2.2999999999999998</v>
      </c>
      <c r="AA37" s="677"/>
      <c r="AB37" s="677"/>
      <c r="AC37" s="677"/>
      <c r="AD37" s="678" t="s">
        <v>173</v>
      </c>
      <c r="AE37" s="678"/>
      <c r="AF37" s="678"/>
      <c r="AG37" s="678"/>
      <c r="AH37" s="678"/>
      <c r="AI37" s="678"/>
      <c r="AJ37" s="678"/>
      <c r="AK37" s="678"/>
      <c r="AL37" s="643" t="s">
        <v>173</v>
      </c>
      <c r="AM37" s="644"/>
      <c r="AN37" s="644"/>
      <c r="AO37" s="679"/>
      <c r="AQ37" s="680" t="s">
        <v>331</v>
      </c>
      <c r="AR37" s="681"/>
      <c r="AS37" s="681"/>
      <c r="AT37" s="681"/>
      <c r="AU37" s="681"/>
      <c r="AV37" s="681"/>
      <c r="AW37" s="681"/>
      <c r="AX37" s="681"/>
      <c r="AY37" s="682"/>
      <c r="AZ37" s="640">
        <v>165711</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17879</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448197</v>
      </c>
      <c r="CS37" s="659"/>
      <c r="CT37" s="659"/>
      <c r="CU37" s="659"/>
      <c r="CV37" s="659"/>
      <c r="CW37" s="659"/>
      <c r="CX37" s="659"/>
      <c r="CY37" s="660"/>
      <c r="CZ37" s="643">
        <v>6</v>
      </c>
      <c r="DA37" s="661"/>
      <c r="DB37" s="661"/>
      <c r="DC37" s="662"/>
      <c r="DD37" s="646">
        <v>436562</v>
      </c>
      <c r="DE37" s="659"/>
      <c r="DF37" s="659"/>
      <c r="DG37" s="659"/>
      <c r="DH37" s="659"/>
      <c r="DI37" s="659"/>
      <c r="DJ37" s="659"/>
      <c r="DK37" s="660"/>
      <c r="DL37" s="646">
        <v>388599</v>
      </c>
      <c r="DM37" s="659"/>
      <c r="DN37" s="659"/>
      <c r="DO37" s="659"/>
      <c r="DP37" s="659"/>
      <c r="DQ37" s="659"/>
      <c r="DR37" s="659"/>
      <c r="DS37" s="659"/>
      <c r="DT37" s="659"/>
      <c r="DU37" s="659"/>
      <c r="DV37" s="660"/>
      <c r="DW37" s="643">
        <v>7.8</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70713</v>
      </c>
      <c r="S38" s="641"/>
      <c r="T38" s="641"/>
      <c r="U38" s="641"/>
      <c r="V38" s="641"/>
      <c r="W38" s="641"/>
      <c r="X38" s="641"/>
      <c r="Y38" s="642"/>
      <c r="Z38" s="677">
        <v>0.9</v>
      </c>
      <c r="AA38" s="677"/>
      <c r="AB38" s="677"/>
      <c r="AC38" s="677"/>
      <c r="AD38" s="678">
        <v>574</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t="s">
        <v>173</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3257</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990718</v>
      </c>
      <c r="CS38" s="641"/>
      <c r="CT38" s="641"/>
      <c r="CU38" s="641"/>
      <c r="CV38" s="641"/>
      <c r="CW38" s="641"/>
      <c r="CX38" s="641"/>
      <c r="CY38" s="642"/>
      <c r="CZ38" s="643">
        <v>13.3</v>
      </c>
      <c r="DA38" s="661"/>
      <c r="DB38" s="661"/>
      <c r="DC38" s="662"/>
      <c r="DD38" s="646">
        <v>831180</v>
      </c>
      <c r="DE38" s="641"/>
      <c r="DF38" s="641"/>
      <c r="DG38" s="641"/>
      <c r="DH38" s="641"/>
      <c r="DI38" s="641"/>
      <c r="DJ38" s="641"/>
      <c r="DK38" s="642"/>
      <c r="DL38" s="646">
        <v>749470</v>
      </c>
      <c r="DM38" s="641"/>
      <c r="DN38" s="641"/>
      <c r="DO38" s="641"/>
      <c r="DP38" s="641"/>
      <c r="DQ38" s="641"/>
      <c r="DR38" s="641"/>
      <c r="DS38" s="641"/>
      <c r="DT38" s="641"/>
      <c r="DU38" s="641"/>
      <c r="DV38" s="642"/>
      <c r="DW38" s="643">
        <v>14.9</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557130</v>
      </c>
      <c r="S39" s="641"/>
      <c r="T39" s="641"/>
      <c r="U39" s="641"/>
      <c r="V39" s="641"/>
      <c r="W39" s="641"/>
      <c r="X39" s="641"/>
      <c r="Y39" s="642"/>
      <c r="Z39" s="677">
        <v>7.2</v>
      </c>
      <c r="AA39" s="677"/>
      <c r="AB39" s="677"/>
      <c r="AC39" s="677"/>
      <c r="AD39" s="678" t="s">
        <v>136</v>
      </c>
      <c r="AE39" s="678"/>
      <c r="AF39" s="678"/>
      <c r="AG39" s="678"/>
      <c r="AH39" s="678"/>
      <c r="AI39" s="678"/>
      <c r="AJ39" s="678"/>
      <c r="AK39" s="678"/>
      <c r="AL39" s="643" t="s">
        <v>136</v>
      </c>
      <c r="AM39" s="644"/>
      <c r="AN39" s="644"/>
      <c r="AO39" s="679"/>
      <c r="AQ39" s="680" t="s">
        <v>339</v>
      </c>
      <c r="AR39" s="681"/>
      <c r="AS39" s="681"/>
      <c r="AT39" s="681"/>
      <c r="AU39" s="681"/>
      <c r="AV39" s="681"/>
      <c r="AW39" s="681"/>
      <c r="AX39" s="681"/>
      <c r="AY39" s="682"/>
      <c r="AZ39" s="640" t="s">
        <v>233</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5213</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93229</v>
      </c>
      <c r="CS39" s="659"/>
      <c r="CT39" s="659"/>
      <c r="CU39" s="659"/>
      <c r="CV39" s="659"/>
      <c r="CW39" s="659"/>
      <c r="CX39" s="659"/>
      <c r="CY39" s="660"/>
      <c r="CZ39" s="643">
        <v>1.2</v>
      </c>
      <c r="DA39" s="661"/>
      <c r="DB39" s="661"/>
      <c r="DC39" s="662"/>
      <c r="DD39" s="646">
        <v>91429</v>
      </c>
      <c r="DE39" s="659"/>
      <c r="DF39" s="659"/>
      <c r="DG39" s="659"/>
      <c r="DH39" s="659"/>
      <c r="DI39" s="659"/>
      <c r="DJ39" s="659"/>
      <c r="DK39" s="660"/>
      <c r="DL39" s="646" t="s">
        <v>136</v>
      </c>
      <c r="DM39" s="659"/>
      <c r="DN39" s="659"/>
      <c r="DO39" s="659"/>
      <c r="DP39" s="659"/>
      <c r="DQ39" s="659"/>
      <c r="DR39" s="659"/>
      <c r="DS39" s="659"/>
      <c r="DT39" s="659"/>
      <c r="DU39" s="659"/>
      <c r="DV39" s="660"/>
      <c r="DW39" s="643" t="s">
        <v>173</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173</v>
      </c>
      <c r="S40" s="641"/>
      <c r="T40" s="641"/>
      <c r="U40" s="641"/>
      <c r="V40" s="641"/>
      <c r="W40" s="641"/>
      <c r="X40" s="641"/>
      <c r="Y40" s="642"/>
      <c r="Z40" s="677" t="s">
        <v>226</v>
      </c>
      <c r="AA40" s="677"/>
      <c r="AB40" s="677"/>
      <c r="AC40" s="677"/>
      <c r="AD40" s="678" t="s">
        <v>226</v>
      </c>
      <c r="AE40" s="678"/>
      <c r="AF40" s="678"/>
      <c r="AG40" s="678"/>
      <c r="AH40" s="678"/>
      <c r="AI40" s="678"/>
      <c r="AJ40" s="678"/>
      <c r="AK40" s="678"/>
      <c r="AL40" s="643" t="s">
        <v>173</v>
      </c>
      <c r="AM40" s="644"/>
      <c r="AN40" s="644"/>
      <c r="AO40" s="679"/>
      <c r="AQ40" s="680" t="s">
        <v>343</v>
      </c>
      <c r="AR40" s="681"/>
      <c r="AS40" s="681"/>
      <c r="AT40" s="681"/>
      <c r="AU40" s="681"/>
      <c r="AV40" s="681"/>
      <c r="AW40" s="681"/>
      <c r="AX40" s="681"/>
      <c r="AY40" s="682"/>
      <c r="AZ40" s="640" t="s">
        <v>173</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82</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t="s">
        <v>233</v>
      </c>
      <c r="CS40" s="641"/>
      <c r="CT40" s="641"/>
      <c r="CU40" s="641"/>
      <c r="CV40" s="641"/>
      <c r="CW40" s="641"/>
      <c r="CX40" s="641"/>
      <c r="CY40" s="642"/>
      <c r="CZ40" s="643" t="s">
        <v>233</v>
      </c>
      <c r="DA40" s="661"/>
      <c r="DB40" s="661"/>
      <c r="DC40" s="662"/>
      <c r="DD40" s="646" t="s">
        <v>173</v>
      </c>
      <c r="DE40" s="641"/>
      <c r="DF40" s="641"/>
      <c r="DG40" s="641"/>
      <c r="DH40" s="641"/>
      <c r="DI40" s="641"/>
      <c r="DJ40" s="641"/>
      <c r="DK40" s="642"/>
      <c r="DL40" s="646" t="s">
        <v>136</v>
      </c>
      <c r="DM40" s="641"/>
      <c r="DN40" s="641"/>
      <c r="DO40" s="641"/>
      <c r="DP40" s="641"/>
      <c r="DQ40" s="641"/>
      <c r="DR40" s="641"/>
      <c r="DS40" s="641"/>
      <c r="DT40" s="641"/>
      <c r="DU40" s="641"/>
      <c r="DV40" s="642"/>
      <c r="DW40" s="643" t="s">
        <v>173</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226430</v>
      </c>
      <c r="S41" s="641"/>
      <c r="T41" s="641"/>
      <c r="U41" s="641"/>
      <c r="V41" s="641"/>
      <c r="W41" s="641"/>
      <c r="X41" s="641"/>
      <c r="Y41" s="642"/>
      <c r="Z41" s="677">
        <v>2.9</v>
      </c>
      <c r="AA41" s="677"/>
      <c r="AB41" s="677"/>
      <c r="AC41" s="677"/>
      <c r="AD41" s="678" t="s">
        <v>233</v>
      </c>
      <c r="AE41" s="678"/>
      <c r="AF41" s="678"/>
      <c r="AG41" s="678"/>
      <c r="AH41" s="678"/>
      <c r="AI41" s="678"/>
      <c r="AJ41" s="678"/>
      <c r="AK41" s="678"/>
      <c r="AL41" s="643" t="s">
        <v>233</v>
      </c>
      <c r="AM41" s="644"/>
      <c r="AN41" s="644"/>
      <c r="AO41" s="679"/>
      <c r="AQ41" s="680" t="s">
        <v>348</v>
      </c>
      <c r="AR41" s="681"/>
      <c r="AS41" s="681"/>
      <c r="AT41" s="681"/>
      <c r="AU41" s="681"/>
      <c r="AV41" s="681"/>
      <c r="AW41" s="681"/>
      <c r="AX41" s="681"/>
      <c r="AY41" s="682"/>
      <c r="AZ41" s="640">
        <v>184762</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v>1</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233</v>
      </c>
      <c r="CS41" s="659"/>
      <c r="CT41" s="659"/>
      <c r="CU41" s="659"/>
      <c r="CV41" s="659"/>
      <c r="CW41" s="659"/>
      <c r="CX41" s="659"/>
      <c r="CY41" s="660"/>
      <c r="CZ41" s="643" t="s">
        <v>173</v>
      </c>
      <c r="DA41" s="661"/>
      <c r="DB41" s="661"/>
      <c r="DC41" s="662"/>
      <c r="DD41" s="646" t="s">
        <v>173</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7731205</v>
      </c>
      <c r="S42" s="663"/>
      <c r="T42" s="663"/>
      <c r="U42" s="663"/>
      <c r="V42" s="663"/>
      <c r="W42" s="663"/>
      <c r="X42" s="663"/>
      <c r="Y42" s="665"/>
      <c r="Z42" s="666">
        <v>100</v>
      </c>
      <c r="AA42" s="666"/>
      <c r="AB42" s="666"/>
      <c r="AC42" s="666"/>
      <c r="AD42" s="667">
        <v>4786807</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640245</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334</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661223</v>
      </c>
      <c r="CS42" s="641"/>
      <c r="CT42" s="641"/>
      <c r="CU42" s="641"/>
      <c r="CV42" s="641"/>
      <c r="CW42" s="641"/>
      <c r="CX42" s="641"/>
      <c r="CY42" s="642"/>
      <c r="CZ42" s="643">
        <v>8.8000000000000007</v>
      </c>
      <c r="DA42" s="644"/>
      <c r="DB42" s="644"/>
      <c r="DC42" s="645"/>
      <c r="DD42" s="646">
        <v>102853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t="s">
        <v>226</v>
      </c>
      <c r="CS43" s="659"/>
      <c r="CT43" s="659"/>
      <c r="CU43" s="659"/>
      <c r="CV43" s="659"/>
      <c r="CW43" s="659"/>
      <c r="CX43" s="659"/>
      <c r="CY43" s="660"/>
      <c r="CZ43" s="643" t="s">
        <v>136</v>
      </c>
      <c r="DA43" s="661"/>
      <c r="DB43" s="661"/>
      <c r="DC43" s="662"/>
      <c r="DD43" s="646" t="s">
        <v>136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356</v>
      </c>
      <c r="CG44" s="638"/>
      <c r="CH44" s="638"/>
      <c r="CI44" s="638"/>
      <c r="CJ44" s="638"/>
      <c r="CK44" s="638"/>
      <c r="CL44" s="638"/>
      <c r="CM44" s="638"/>
      <c r="CN44" s="638"/>
      <c r="CO44" s="638"/>
      <c r="CP44" s="638"/>
      <c r="CQ44" s="639"/>
      <c r="CR44" s="640">
        <v>661223</v>
      </c>
      <c r="CS44" s="641"/>
      <c r="CT44" s="641"/>
      <c r="CU44" s="641"/>
      <c r="CV44" s="641"/>
      <c r="CW44" s="641"/>
      <c r="CX44" s="641"/>
      <c r="CY44" s="642"/>
      <c r="CZ44" s="643">
        <v>8.8000000000000007</v>
      </c>
      <c r="DA44" s="644"/>
      <c r="DB44" s="644"/>
      <c r="DC44" s="645"/>
      <c r="DD44" s="646">
        <v>102853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243150</v>
      </c>
      <c r="CS45" s="659"/>
      <c r="CT45" s="659"/>
      <c r="CU45" s="659"/>
      <c r="CV45" s="659"/>
      <c r="CW45" s="659"/>
      <c r="CX45" s="659"/>
      <c r="CY45" s="660"/>
      <c r="CZ45" s="643">
        <v>3.3</v>
      </c>
      <c r="DA45" s="661"/>
      <c r="DB45" s="661"/>
      <c r="DC45" s="662"/>
      <c r="DD45" s="646">
        <v>10315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418073</v>
      </c>
      <c r="CS46" s="641"/>
      <c r="CT46" s="641"/>
      <c r="CU46" s="641"/>
      <c r="CV46" s="641"/>
      <c r="CW46" s="641"/>
      <c r="CX46" s="641"/>
      <c r="CY46" s="642"/>
      <c r="CZ46" s="643">
        <v>5.6</v>
      </c>
      <c r="DA46" s="644"/>
      <c r="DB46" s="644"/>
      <c r="DC46" s="645"/>
      <c r="DD46" s="646">
        <v>92538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t="s">
        <v>136</v>
      </c>
      <c r="CS47" s="659"/>
      <c r="CT47" s="659"/>
      <c r="CU47" s="659"/>
      <c r="CV47" s="659"/>
      <c r="CW47" s="659"/>
      <c r="CX47" s="659"/>
      <c r="CY47" s="660"/>
      <c r="CZ47" s="643" t="s">
        <v>136</v>
      </c>
      <c r="DA47" s="661"/>
      <c r="DB47" s="661"/>
      <c r="DC47" s="662"/>
      <c r="DD47" s="646" t="s">
        <v>136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136</v>
      </c>
      <c r="CS48" s="641"/>
      <c r="CT48" s="641"/>
      <c r="CU48" s="641"/>
      <c r="CV48" s="641"/>
      <c r="CW48" s="641"/>
      <c r="CX48" s="641"/>
      <c r="CY48" s="642"/>
      <c r="CZ48" s="643" t="s">
        <v>136</v>
      </c>
      <c r="DA48" s="644"/>
      <c r="DB48" s="644"/>
      <c r="DC48" s="645"/>
      <c r="DD48" s="646" t="s">
        <v>136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7475167</v>
      </c>
      <c r="CS49" s="625"/>
      <c r="CT49" s="625"/>
      <c r="CU49" s="625"/>
      <c r="CV49" s="625"/>
      <c r="CW49" s="625"/>
      <c r="CX49" s="625"/>
      <c r="CY49" s="626"/>
      <c r="CZ49" s="627">
        <v>100</v>
      </c>
      <c r="DA49" s="628"/>
      <c r="DB49" s="628"/>
      <c r="DC49" s="629"/>
      <c r="DD49" s="630">
        <v>5432335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2UUCtgZcQA/HwNmvIPEUmj2w++wP+3RihM3Z24EAfJXOoFbmnAG5I0A6uprUxQXNTuhcG9RVsndUt4mhOERFLw==" saltValue="Fjgx9dPwlmdR5fFVf8DPJ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8" orientation="landscape" cellComments="asDisplayed" horizont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7729</v>
      </c>
      <c r="R7" s="1160"/>
      <c r="S7" s="1160"/>
      <c r="T7" s="1160"/>
      <c r="U7" s="1160"/>
      <c r="V7" s="1160">
        <v>7474</v>
      </c>
      <c r="W7" s="1160"/>
      <c r="X7" s="1160"/>
      <c r="Y7" s="1160"/>
      <c r="Z7" s="1160"/>
      <c r="AA7" s="1160">
        <v>255</v>
      </c>
      <c r="AB7" s="1160"/>
      <c r="AC7" s="1160"/>
      <c r="AD7" s="1160"/>
      <c r="AE7" s="1161"/>
      <c r="AF7" s="1162">
        <v>205</v>
      </c>
      <c r="AG7" s="1163"/>
      <c r="AH7" s="1163"/>
      <c r="AI7" s="1163"/>
      <c r="AJ7" s="1164"/>
      <c r="AK7" s="1146">
        <v>148</v>
      </c>
      <c r="AL7" s="1147"/>
      <c r="AM7" s="1147"/>
      <c r="AN7" s="1147"/>
      <c r="AO7" s="1147"/>
      <c r="AP7" s="1147">
        <v>11587</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86" t="s">
        <v>388</v>
      </c>
      <c r="C8" s="1087"/>
      <c r="D8" s="1087"/>
      <c r="E8" s="1087"/>
      <c r="F8" s="1087"/>
      <c r="G8" s="1087"/>
      <c r="H8" s="1087"/>
      <c r="I8" s="1087"/>
      <c r="J8" s="1087"/>
      <c r="K8" s="1087"/>
      <c r="L8" s="1087"/>
      <c r="M8" s="1087"/>
      <c r="N8" s="1087"/>
      <c r="O8" s="1087"/>
      <c r="P8" s="1088"/>
      <c r="Q8" s="1098">
        <v>2</v>
      </c>
      <c r="R8" s="1099"/>
      <c r="S8" s="1099"/>
      <c r="T8" s="1099"/>
      <c r="U8" s="1099"/>
      <c r="V8" s="1099">
        <v>2</v>
      </c>
      <c r="W8" s="1099"/>
      <c r="X8" s="1099"/>
      <c r="Y8" s="1099"/>
      <c r="Z8" s="1099"/>
      <c r="AA8" s="1099">
        <v>0</v>
      </c>
      <c r="AB8" s="1099"/>
      <c r="AC8" s="1099"/>
      <c r="AD8" s="1099"/>
      <c r="AE8" s="1100"/>
      <c r="AF8" s="1092">
        <v>0</v>
      </c>
      <c r="AG8" s="1093"/>
      <c r="AH8" s="1093"/>
      <c r="AI8" s="1093"/>
      <c r="AJ8" s="1094"/>
      <c r="AK8" s="1141">
        <v>0</v>
      </c>
      <c r="AL8" s="1142"/>
      <c r="AM8" s="1142"/>
      <c r="AN8" s="1142"/>
      <c r="AO8" s="1142"/>
      <c r="AP8" s="1142">
        <v>6</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389</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3">
        <v>7731</v>
      </c>
      <c r="R23" s="1124"/>
      <c r="S23" s="1124"/>
      <c r="T23" s="1124"/>
      <c r="U23" s="1124"/>
      <c r="V23" s="1124">
        <v>7476</v>
      </c>
      <c r="W23" s="1124"/>
      <c r="X23" s="1124"/>
      <c r="Y23" s="1124"/>
      <c r="Z23" s="1124"/>
      <c r="AA23" s="1124">
        <v>255</v>
      </c>
      <c r="AB23" s="1124"/>
      <c r="AC23" s="1124"/>
      <c r="AD23" s="1124"/>
      <c r="AE23" s="1125"/>
      <c r="AF23" s="1126">
        <v>205</v>
      </c>
      <c r="AG23" s="1124"/>
      <c r="AH23" s="1124"/>
      <c r="AI23" s="1124"/>
      <c r="AJ23" s="1127"/>
      <c r="AK23" s="1128"/>
      <c r="AL23" s="1129"/>
      <c r="AM23" s="1129"/>
      <c r="AN23" s="1129"/>
      <c r="AO23" s="1129"/>
      <c r="AP23" s="1124">
        <v>11593</v>
      </c>
      <c r="AQ23" s="1124"/>
      <c r="AR23" s="1124"/>
      <c r="AS23" s="1124"/>
      <c r="AT23" s="1124"/>
      <c r="AU23" s="1130"/>
      <c r="AV23" s="1130"/>
      <c r="AW23" s="1130"/>
      <c r="AX23" s="1130"/>
      <c r="AY23" s="1131"/>
      <c r="AZ23" s="1120" t="s">
        <v>136</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392</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393</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394</v>
      </c>
      <c r="R26" s="1057"/>
      <c r="S26" s="1057"/>
      <c r="T26" s="1057"/>
      <c r="U26" s="1058"/>
      <c r="V26" s="1056" t="s">
        <v>395</v>
      </c>
      <c r="W26" s="1057"/>
      <c r="X26" s="1057"/>
      <c r="Y26" s="1057"/>
      <c r="Z26" s="1058"/>
      <c r="AA26" s="1056" t="s">
        <v>396</v>
      </c>
      <c r="AB26" s="1057"/>
      <c r="AC26" s="1057"/>
      <c r="AD26" s="1057"/>
      <c r="AE26" s="1057"/>
      <c r="AF26" s="1114" t="s">
        <v>397</v>
      </c>
      <c r="AG26" s="1063"/>
      <c r="AH26" s="1063"/>
      <c r="AI26" s="1063"/>
      <c r="AJ26" s="1115"/>
      <c r="AK26" s="1057" t="s">
        <v>398</v>
      </c>
      <c r="AL26" s="1057"/>
      <c r="AM26" s="1057"/>
      <c r="AN26" s="1057"/>
      <c r="AO26" s="1058"/>
      <c r="AP26" s="1056" t="s">
        <v>399</v>
      </c>
      <c r="AQ26" s="1057"/>
      <c r="AR26" s="1057"/>
      <c r="AS26" s="1057"/>
      <c r="AT26" s="1058"/>
      <c r="AU26" s="1056" t="s">
        <v>400</v>
      </c>
      <c r="AV26" s="1057"/>
      <c r="AW26" s="1057"/>
      <c r="AX26" s="1057"/>
      <c r="AY26" s="1058"/>
      <c r="AZ26" s="1056" t="s">
        <v>401</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402</v>
      </c>
      <c r="C28" s="1106"/>
      <c r="D28" s="1106"/>
      <c r="E28" s="1106"/>
      <c r="F28" s="1106"/>
      <c r="G28" s="1106"/>
      <c r="H28" s="1106"/>
      <c r="I28" s="1106"/>
      <c r="J28" s="1106"/>
      <c r="K28" s="1106"/>
      <c r="L28" s="1106"/>
      <c r="M28" s="1106"/>
      <c r="N28" s="1106"/>
      <c r="O28" s="1106"/>
      <c r="P28" s="1107"/>
      <c r="Q28" s="1108">
        <v>2473</v>
      </c>
      <c r="R28" s="1109"/>
      <c r="S28" s="1109"/>
      <c r="T28" s="1109"/>
      <c r="U28" s="1109"/>
      <c r="V28" s="1109">
        <v>2455</v>
      </c>
      <c r="W28" s="1109"/>
      <c r="X28" s="1109"/>
      <c r="Y28" s="1109"/>
      <c r="Z28" s="1109"/>
      <c r="AA28" s="1109">
        <v>18</v>
      </c>
      <c r="AB28" s="1109"/>
      <c r="AC28" s="1109"/>
      <c r="AD28" s="1109"/>
      <c r="AE28" s="1110"/>
      <c r="AF28" s="1111">
        <v>18</v>
      </c>
      <c r="AG28" s="1109"/>
      <c r="AH28" s="1109"/>
      <c r="AI28" s="1109"/>
      <c r="AJ28" s="1112"/>
      <c r="AK28" s="1113">
        <v>185</v>
      </c>
      <c r="AL28" s="1101"/>
      <c r="AM28" s="1101"/>
      <c r="AN28" s="1101"/>
      <c r="AO28" s="1101"/>
      <c r="AP28" s="1101" t="s">
        <v>590</v>
      </c>
      <c r="AQ28" s="1101"/>
      <c r="AR28" s="1101"/>
      <c r="AS28" s="1101"/>
      <c r="AT28" s="1101"/>
      <c r="AU28" s="1101" t="s">
        <v>590</v>
      </c>
      <c r="AV28" s="1101"/>
      <c r="AW28" s="1101"/>
      <c r="AX28" s="1101"/>
      <c r="AY28" s="1101"/>
      <c r="AZ28" s="1102" t="s">
        <v>590</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403</v>
      </c>
      <c r="C29" s="1087"/>
      <c r="D29" s="1087"/>
      <c r="E29" s="1087"/>
      <c r="F29" s="1087"/>
      <c r="G29" s="1087"/>
      <c r="H29" s="1087"/>
      <c r="I29" s="1087"/>
      <c r="J29" s="1087"/>
      <c r="K29" s="1087"/>
      <c r="L29" s="1087"/>
      <c r="M29" s="1087"/>
      <c r="N29" s="1087"/>
      <c r="O29" s="1087"/>
      <c r="P29" s="1088"/>
      <c r="Q29" s="1098">
        <v>1905</v>
      </c>
      <c r="R29" s="1099"/>
      <c r="S29" s="1099"/>
      <c r="T29" s="1099"/>
      <c r="U29" s="1099"/>
      <c r="V29" s="1099">
        <v>1819</v>
      </c>
      <c r="W29" s="1099"/>
      <c r="X29" s="1099"/>
      <c r="Y29" s="1099"/>
      <c r="Z29" s="1099"/>
      <c r="AA29" s="1099">
        <v>86</v>
      </c>
      <c r="AB29" s="1099"/>
      <c r="AC29" s="1099"/>
      <c r="AD29" s="1099"/>
      <c r="AE29" s="1100"/>
      <c r="AF29" s="1092">
        <v>86</v>
      </c>
      <c r="AG29" s="1093"/>
      <c r="AH29" s="1093"/>
      <c r="AI29" s="1093"/>
      <c r="AJ29" s="1094"/>
      <c r="AK29" s="1035">
        <v>279</v>
      </c>
      <c r="AL29" s="1026"/>
      <c r="AM29" s="1026"/>
      <c r="AN29" s="1026"/>
      <c r="AO29" s="1026"/>
      <c r="AP29" s="1026" t="s">
        <v>520</v>
      </c>
      <c r="AQ29" s="1026"/>
      <c r="AR29" s="1026"/>
      <c r="AS29" s="1026"/>
      <c r="AT29" s="1026"/>
      <c r="AU29" s="1026" t="s">
        <v>520</v>
      </c>
      <c r="AV29" s="1026"/>
      <c r="AW29" s="1026"/>
      <c r="AX29" s="1026"/>
      <c r="AY29" s="1026"/>
      <c r="AZ29" s="1097" t="s">
        <v>520</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404</v>
      </c>
      <c r="C30" s="1087"/>
      <c r="D30" s="1087"/>
      <c r="E30" s="1087"/>
      <c r="F30" s="1087"/>
      <c r="G30" s="1087"/>
      <c r="H30" s="1087"/>
      <c r="I30" s="1087"/>
      <c r="J30" s="1087"/>
      <c r="K30" s="1087"/>
      <c r="L30" s="1087"/>
      <c r="M30" s="1087"/>
      <c r="N30" s="1087"/>
      <c r="O30" s="1087"/>
      <c r="P30" s="1088"/>
      <c r="Q30" s="1098">
        <v>8</v>
      </c>
      <c r="R30" s="1099"/>
      <c r="S30" s="1099"/>
      <c r="T30" s="1099"/>
      <c r="U30" s="1099"/>
      <c r="V30" s="1099">
        <v>8</v>
      </c>
      <c r="W30" s="1099"/>
      <c r="X30" s="1099"/>
      <c r="Y30" s="1099"/>
      <c r="Z30" s="1099"/>
      <c r="AA30" s="1099">
        <v>0</v>
      </c>
      <c r="AB30" s="1099"/>
      <c r="AC30" s="1099"/>
      <c r="AD30" s="1099"/>
      <c r="AE30" s="1100"/>
      <c r="AF30" s="1092">
        <v>0</v>
      </c>
      <c r="AG30" s="1093"/>
      <c r="AH30" s="1093"/>
      <c r="AI30" s="1093"/>
      <c r="AJ30" s="1094"/>
      <c r="AK30" s="1035">
        <v>0</v>
      </c>
      <c r="AL30" s="1026"/>
      <c r="AM30" s="1026"/>
      <c r="AN30" s="1026"/>
      <c r="AO30" s="1026"/>
      <c r="AP30" s="1026" t="s">
        <v>520</v>
      </c>
      <c r="AQ30" s="1026"/>
      <c r="AR30" s="1026"/>
      <c r="AS30" s="1026"/>
      <c r="AT30" s="1026"/>
      <c r="AU30" s="1026" t="s">
        <v>520</v>
      </c>
      <c r="AV30" s="1026"/>
      <c r="AW30" s="1026"/>
      <c r="AX30" s="1026"/>
      <c r="AY30" s="1026"/>
      <c r="AZ30" s="1097" t="s">
        <v>520</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405</v>
      </c>
      <c r="C31" s="1087"/>
      <c r="D31" s="1087"/>
      <c r="E31" s="1087"/>
      <c r="F31" s="1087"/>
      <c r="G31" s="1087"/>
      <c r="H31" s="1087"/>
      <c r="I31" s="1087"/>
      <c r="J31" s="1087"/>
      <c r="K31" s="1087"/>
      <c r="L31" s="1087"/>
      <c r="M31" s="1087"/>
      <c r="N31" s="1087"/>
      <c r="O31" s="1087"/>
      <c r="P31" s="1088"/>
      <c r="Q31" s="1098">
        <v>367</v>
      </c>
      <c r="R31" s="1099"/>
      <c r="S31" s="1099"/>
      <c r="T31" s="1099"/>
      <c r="U31" s="1099"/>
      <c r="V31" s="1099">
        <v>365</v>
      </c>
      <c r="W31" s="1099"/>
      <c r="X31" s="1099"/>
      <c r="Y31" s="1099"/>
      <c r="Z31" s="1099"/>
      <c r="AA31" s="1099">
        <v>2</v>
      </c>
      <c r="AB31" s="1099"/>
      <c r="AC31" s="1099"/>
      <c r="AD31" s="1099"/>
      <c r="AE31" s="1100"/>
      <c r="AF31" s="1092">
        <v>2</v>
      </c>
      <c r="AG31" s="1093"/>
      <c r="AH31" s="1093"/>
      <c r="AI31" s="1093"/>
      <c r="AJ31" s="1094"/>
      <c r="AK31" s="1035">
        <v>78</v>
      </c>
      <c r="AL31" s="1026"/>
      <c r="AM31" s="1026"/>
      <c r="AN31" s="1026"/>
      <c r="AO31" s="1026"/>
      <c r="AP31" s="1026" t="s">
        <v>520</v>
      </c>
      <c r="AQ31" s="1026"/>
      <c r="AR31" s="1026"/>
      <c r="AS31" s="1026"/>
      <c r="AT31" s="1026"/>
      <c r="AU31" s="1026" t="s">
        <v>520</v>
      </c>
      <c r="AV31" s="1026"/>
      <c r="AW31" s="1026"/>
      <c r="AX31" s="1026"/>
      <c r="AY31" s="1026"/>
      <c r="AZ31" s="1097" t="s">
        <v>520</v>
      </c>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406</v>
      </c>
      <c r="C32" s="1087"/>
      <c r="D32" s="1087"/>
      <c r="E32" s="1087"/>
      <c r="F32" s="1087"/>
      <c r="G32" s="1087"/>
      <c r="H32" s="1087"/>
      <c r="I32" s="1087"/>
      <c r="J32" s="1087"/>
      <c r="K32" s="1087"/>
      <c r="L32" s="1087"/>
      <c r="M32" s="1087"/>
      <c r="N32" s="1087"/>
      <c r="O32" s="1087"/>
      <c r="P32" s="1088"/>
      <c r="Q32" s="1098">
        <v>486</v>
      </c>
      <c r="R32" s="1099"/>
      <c r="S32" s="1099"/>
      <c r="T32" s="1099"/>
      <c r="U32" s="1099"/>
      <c r="V32" s="1099">
        <v>416</v>
      </c>
      <c r="W32" s="1099"/>
      <c r="X32" s="1099"/>
      <c r="Y32" s="1099"/>
      <c r="Z32" s="1099"/>
      <c r="AA32" s="1099">
        <v>70</v>
      </c>
      <c r="AB32" s="1099"/>
      <c r="AC32" s="1099"/>
      <c r="AD32" s="1099"/>
      <c r="AE32" s="1100"/>
      <c r="AF32" s="1092">
        <v>1133</v>
      </c>
      <c r="AG32" s="1093"/>
      <c r="AH32" s="1093"/>
      <c r="AI32" s="1093"/>
      <c r="AJ32" s="1094"/>
      <c r="AK32" s="1035" t="s">
        <v>590</v>
      </c>
      <c r="AL32" s="1026"/>
      <c r="AM32" s="1026"/>
      <c r="AN32" s="1026"/>
      <c r="AO32" s="1026"/>
      <c r="AP32" s="1026">
        <v>64</v>
      </c>
      <c r="AQ32" s="1026"/>
      <c r="AR32" s="1026"/>
      <c r="AS32" s="1026"/>
      <c r="AT32" s="1026"/>
      <c r="AU32" s="1026" t="s">
        <v>590</v>
      </c>
      <c r="AV32" s="1026"/>
      <c r="AW32" s="1026"/>
      <c r="AX32" s="1026"/>
      <c r="AY32" s="1026"/>
      <c r="AZ32" s="1097" t="s">
        <v>590</v>
      </c>
      <c r="BA32" s="1097"/>
      <c r="BB32" s="1097"/>
      <c r="BC32" s="1097"/>
      <c r="BD32" s="1097"/>
      <c r="BE32" s="1081" t="s">
        <v>407</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408</v>
      </c>
      <c r="C33" s="1087"/>
      <c r="D33" s="1087"/>
      <c r="E33" s="1087"/>
      <c r="F33" s="1087"/>
      <c r="G33" s="1087"/>
      <c r="H33" s="1087"/>
      <c r="I33" s="1087"/>
      <c r="J33" s="1087"/>
      <c r="K33" s="1087"/>
      <c r="L33" s="1087"/>
      <c r="M33" s="1087"/>
      <c r="N33" s="1087"/>
      <c r="O33" s="1087"/>
      <c r="P33" s="1088"/>
      <c r="Q33" s="1098">
        <v>631</v>
      </c>
      <c r="R33" s="1099"/>
      <c r="S33" s="1099"/>
      <c r="T33" s="1099"/>
      <c r="U33" s="1099"/>
      <c r="V33" s="1099">
        <v>620</v>
      </c>
      <c r="W33" s="1099"/>
      <c r="X33" s="1099"/>
      <c r="Y33" s="1099"/>
      <c r="Z33" s="1099"/>
      <c r="AA33" s="1099">
        <v>11</v>
      </c>
      <c r="AB33" s="1099"/>
      <c r="AC33" s="1099"/>
      <c r="AD33" s="1099"/>
      <c r="AE33" s="1100"/>
      <c r="AF33" s="1092">
        <v>11</v>
      </c>
      <c r="AG33" s="1093"/>
      <c r="AH33" s="1093"/>
      <c r="AI33" s="1093"/>
      <c r="AJ33" s="1094"/>
      <c r="AK33" s="1035">
        <v>166</v>
      </c>
      <c r="AL33" s="1026"/>
      <c r="AM33" s="1026"/>
      <c r="AN33" s="1026"/>
      <c r="AO33" s="1026"/>
      <c r="AP33" s="1026">
        <v>3459</v>
      </c>
      <c r="AQ33" s="1026"/>
      <c r="AR33" s="1026"/>
      <c r="AS33" s="1026"/>
      <c r="AT33" s="1026"/>
      <c r="AU33" s="1026">
        <v>1767</v>
      </c>
      <c r="AV33" s="1026"/>
      <c r="AW33" s="1026"/>
      <c r="AX33" s="1026"/>
      <c r="AY33" s="1026"/>
      <c r="AZ33" s="1097" t="s">
        <v>590</v>
      </c>
      <c r="BA33" s="1097"/>
      <c r="BB33" s="1097"/>
      <c r="BC33" s="1097"/>
      <c r="BD33" s="1097"/>
      <c r="BE33" s="1081" t="s">
        <v>409</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410</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1251</v>
      </c>
      <c r="AG63" s="1014"/>
      <c r="AH63" s="1014"/>
      <c r="AI63" s="1014"/>
      <c r="AJ63" s="1079"/>
      <c r="AK63" s="1080"/>
      <c r="AL63" s="1018"/>
      <c r="AM63" s="1018"/>
      <c r="AN63" s="1018"/>
      <c r="AO63" s="1018"/>
      <c r="AP63" s="1014">
        <v>3523</v>
      </c>
      <c r="AQ63" s="1014"/>
      <c r="AR63" s="1014"/>
      <c r="AS63" s="1014"/>
      <c r="AT63" s="1014"/>
      <c r="AU63" s="1014">
        <v>1767</v>
      </c>
      <c r="AV63" s="1014"/>
      <c r="AW63" s="1014"/>
      <c r="AX63" s="1014"/>
      <c r="AY63" s="1014"/>
      <c r="AZ63" s="1074"/>
      <c r="BA63" s="1074"/>
      <c r="BB63" s="1074"/>
      <c r="BC63" s="1074"/>
      <c r="BD63" s="1074"/>
      <c r="BE63" s="1015"/>
      <c r="BF63" s="1015"/>
      <c r="BG63" s="1015"/>
      <c r="BH63" s="1015"/>
      <c r="BI63" s="1016"/>
      <c r="BJ63" s="1075" t="s">
        <v>412</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414</v>
      </c>
      <c r="B66" s="1051"/>
      <c r="C66" s="1051"/>
      <c r="D66" s="1051"/>
      <c r="E66" s="1051"/>
      <c r="F66" s="1051"/>
      <c r="G66" s="1051"/>
      <c r="H66" s="1051"/>
      <c r="I66" s="1051"/>
      <c r="J66" s="1051"/>
      <c r="K66" s="1051"/>
      <c r="L66" s="1051"/>
      <c r="M66" s="1051"/>
      <c r="N66" s="1051"/>
      <c r="O66" s="1051"/>
      <c r="P66" s="1052"/>
      <c r="Q66" s="1056" t="s">
        <v>415</v>
      </c>
      <c r="R66" s="1057"/>
      <c r="S66" s="1057"/>
      <c r="T66" s="1057"/>
      <c r="U66" s="1058"/>
      <c r="V66" s="1056" t="s">
        <v>416</v>
      </c>
      <c r="W66" s="1057"/>
      <c r="X66" s="1057"/>
      <c r="Y66" s="1057"/>
      <c r="Z66" s="1058"/>
      <c r="AA66" s="1056" t="s">
        <v>417</v>
      </c>
      <c r="AB66" s="1057"/>
      <c r="AC66" s="1057"/>
      <c r="AD66" s="1057"/>
      <c r="AE66" s="1058"/>
      <c r="AF66" s="1062" t="s">
        <v>418</v>
      </c>
      <c r="AG66" s="1063"/>
      <c r="AH66" s="1063"/>
      <c r="AI66" s="1063"/>
      <c r="AJ66" s="1064"/>
      <c r="AK66" s="1056" t="s">
        <v>419</v>
      </c>
      <c r="AL66" s="1051"/>
      <c r="AM66" s="1051"/>
      <c r="AN66" s="1051"/>
      <c r="AO66" s="1052"/>
      <c r="AP66" s="1056" t="s">
        <v>420</v>
      </c>
      <c r="AQ66" s="1057"/>
      <c r="AR66" s="1057"/>
      <c r="AS66" s="1057"/>
      <c r="AT66" s="1058"/>
      <c r="AU66" s="1056" t="s">
        <v>421</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591</v>
      </c>
      <c r="C68" s="1041"/>
      <c r="D68" s="1041"/>
      <c r="E68" s="1041"/>
      <c r="F68" s="1041"/>
      <c r="G68" s="1041"/>
      <c r="H68" s="1041"/>
      <c r="I68" s="1041"/>
      <c r="J68" s="1041"/>
      <c r="K68" s="1041"/>
      <c r="L68" s="1041"/>
      <c r="M68" s="1041"/>
      <c r="N68" s="1041"/>
      <c r="O68" s="1041"/>
      <c r="P68" s="1042"/>
      <c r="Q68" s="1043">
        <v>281</v>
      </c>
      <c r="R68" s="1037"/>
      <c r="S68" s="1037"/>
      <c r="T68" s="1037"/>
      <c r="U68" s="1037"/>
      <c r="V68" s="1037">
        <v>249</v>
      </c>
      <c r="W68" s="1037"/>
      <c r="X68" s="1037"/>
      <c r="Y68" s="1037"/>
      <c r="Z68" s="1037"/>
      <c r="AA68" s="1037">
        <v>32</v>
      </c>
      <c r="AB68" s="1037"/>
      <c r="AC68" s="1037"/>
      <c r="AD68" s="1037"/>
      <c r="AE68" s="1037"/>
      <c r="AF68" s="1037">
        <v>32</v>
      </c>
      <c r="AG68" s="1037"/>
      <c r="AH68" s="1037"/>
      <c r="AI68" s="1037"/>
      <c r="AJ68" s="1037"/>
      <c r="AK68" s="1037" t="s">
        <v>590</v>
      </c>
      <c r="AL68" s="1037"/>
      <c r="AM68" s="1037"/>
      <c r="AN68" s="1037"/>
      <c r="AO68" s="1037"/>
      <c r="AP68" s="1037">
        <v>331</v>
      </c>
      <c r="AQ68" s="1037"/>
      <c r="AR68" s="1037"/>
      <c r="AS68" s="1037"/>
      <c r="AT68" s="1037"/>
      <c r="AU68" s="1037" t="s">
        <v>590</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592</v>
      </c>
      <c r="C69" s="1030"/>
      <c r="D69" s="1030"/>
      <c r="E69" s="1030"/>
      <c r="F69" s="1030"/>
      <c r="G69" s="1030"/>
      <c r="H69" s="1030"/>
      <c r="I69" s="1030"/>
      <c r="J69" s="1030"/>
      <c r="K69" s="1030"/>
      <c r="L69" s="1030"/>
      <c r="M69" s="1030"/>
      <c r="N69" s="1030"/>
      <c r="O69" s="1030"/>
      <c r="P69" s="1031"/>
      <c r="Q69" s="1032">
        <v>1441</v>
      </c>
      <c r="R69" s="1026"/>
      <c r="S69" s="1026"/>
      <c r="T69" s="1026"/>
      <c r="U69" s="1026"/>
      <c r="V69" s="1026">
        <v>1441</v>
      </c>
      <c r="W69" s="1026"/>
      <c r="X69" s="1026"/>
      <c r="Y69" s="1026"/>
      <c r="Z69" s="1026"/>
      <c r="AA69" s="1026">
        <v>0</v>
      </c>
      <c r="AB69" s="1026"/>
      <c r="AC69" s="1026"/>
      <c r="AD69" s="1026"/>
      <c r="AE69" s="1026"/>
      <c r="AF69" s="1026">
        <v>0</v>
      </c>
      <c r="AG69" s="1026"/>
      <c r="AH69" s="1026"/>
      <c r="AI69" s="1026"/>
      <c r="AJ69" s="1026"/>
      <c r="AK69" s="1026">
        <v>106</v>
      </c>
      <c r="AL69" s="1026"/>
      <c r="AM69" s="1026"/>
      <c r="AN69" s="1026"/>
      <c r="AO69" s="1026"/>
      <c r="AP69" s="1026" t="s">
        <v>590</v>
      </c>
      <c r="AQ69" s="1026"/>
      <c r="AR69" s="1026"/>
      <c r="AS69" s="1026"/>
      <c r="AT69" s="1026"/>
      <c r="AU69" s="1026" t="s">
        <v>590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593</v>
      </c>
      <c r="C70" s="1030"/>
      <c r="D70" s="1030"/>
      <c r="E70" s="1030"/>
      <c r="F70" s="1030"/>
      <c r="G70" s="1030"/>
      <c r="H70" s="1030"/>
      <c r="I70" s="1030"/>
      <c r="J70" s="1030"/>
      <c r="K70" s="1030"/>
      <c r="L70" s="1030"/>
      <c r="M70" s="1030"/>
      <c r="N70" s="1030"/>
      <c r="O70" s="1030"/>
      <c r="P70" s="1031"/>
      <c r="Q70" s="1032">
        <v>4724</v>
      </c>
      <c r="R70" s="1026"/>
      <c r="S70" s="1026"/>
      <c r="T70" s="1026"/>
      <c r="U70" s="1026"/>
      <c r="V70" s="1026">
        <v>4670</v>
      </c>
      <c r="W70" s="1026"/>
      <c r="X70" s="1026"/>
      <c r="Y70" s="1026"/>
      <c r="Z70" s="1026"/>
      <c r="AA70" s="1026">
        <v>54</v>
      </c>
      <c r="AB70" s="1026"/>
      <c r="AC70" s="1026"/>
      <c r="AD70" s="1026"/>
      <c r="AE70" s="1026"/>
      <c r="AF70" s="1026">
        <v>16</v>
      </c>
      <c r="AG70" s="1026"/>
      <c r="AH70" s="1026"/>
      <c r="AI70" s="1026"/>
      <c r="AJ70" s="1026"/>
      <c r="AK70" s="1026">
        <v>38</v>
      </c>
      <c r="AL70" s="1026"/>
      <c r="AM70" s="1026"/>
      <c r="AN70" s="1026"/>
      <c r="AO70" s="1026"/>
      <c r="AP70" s="1026" t="s">
        <v>590</v>
      </c>
      <c r="AQ70" s="1026"/>
      <c r="AR70" s="1026"/>
      <c r="AS70" s="1026"/>
      <c r="AT70" s="1026"/>
      <c r="AU70" s="1026" t="s">
        <v>590</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594</v>
      </c>
      <c r="C71" s="1030"/>
      <c r="D71" s="1030"/>
      <c r="E71" s="1030"/>
      <c r="F71" s="1030"/>
      <c r="G71" s="1030"/>
      <c r="H71" s="1030"/>
      <c r="I71" s="1030"/>
      <c r="J71" s="1030"/>
      <c r="K71" s="1030"/>
      <c r="L71" s="1030"/>
      <c r="M71" s="1030"/>
      <c r="N71" s="1030"/>
      <c r="O71" s="1030"/>
      <c r="P71" s="1031"/>
      <c r="Q71" s="1032">
        <v>186</v>
      </c>
      <c r="R71" s="1026"/>
      <c r="S71" s="1026"/>
      <c r="T71" s="1026"/>
      <c r="U71" s="1026"/>
      <c r="V71" s="1026">
        <v>161</v>
      </c>
      <c r="W71" s="1026"/>
      <c r="X71" s="1026"/>
      <c r="Y71" s="1026"/>
      <c r="Z71" s="1026"/>
      <c r="AA71" s="1026">
        <v>25</v>
      </c>
      <c r="AB71" s="1026"/>
      <c r="AC71" s="1026"/>
      <c r="AD71" s="1026"/>
      <c r="AE71" s="1026"/>
      <c r="AF71" s="1026">
        <v>25</v>
      </c>
      <c r="AG71" s="1026"/>
      <c r="AH71" s="1026"/>
      <c r="AI71" s="1026"/>
      <c r="AJ71" s="1026"/>
      <c r="AK71" s="1026">
        <v>9</v>
      </c>
      <c r="AL71" s="1026"/>
      <c r="AM71" s="1026"/>
      <c r="AN71" s="1026"/>
      <c r="AO71" s="1026"/>
      <c r="AP71" s="1026">
        <v>199</v>
      </c>
      <c r="AQ71" s="1026"/>
      <c r="AR71" s="1026"/>
      <c r="AS71" s="1026"/>
      <c r="AT71" s="1026"/>
      <c r="AU71" s="1026" t="s">
        <v>590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595</v>
      </c>
      <c r="C72" s="1030"/>
      <c r="D72" s="1030"/>
      <c r="E72" s="1030"/>
      <c r="F72" s="1030"/>
      <c r="G72" s="1030"/>
      <c r="H72" s="1030"/>
      <c r="I72" s="1030"/>
      <c r="J72" s="1030"/>
      <c r="K72" s="1030"/>
      <c r="L72" s="1030"/>
      <c r="M72" s="1030"/>
      <c r="N72" s="1030"/>
      <c r="O72" s="1030"/>
      <c r="P72" s="1031"/>
      <c r="Q72" s="1032">
        <v>345</v>
      </c>
      <c r="R72" s="1026"/>
      <c r="S72" s="1026"/>
      <c r="T72" s="1026"/>
      <c r="U72" s="1026"/>
      <c r="V72" s="1026">
        <v>333</v>
      </c>
      <c r="W72" s="1026"/>
      <c r="X72" s="1026"/>
      <c r="Y72" s="1026"/>
      <c r="Z72" s="1026"/>
      <c r="AA72" s="1026">
        <v>12</v>
      </c>
      <c r="AB72" s="1026"/>
      <c r="AC72" s="1026"/>
      <c r="AD72" s="1026"/>
      <c r="AE72" s="1026"/>
      <c r="AF72" s="1026">
        <v>12</v>
      </c>
      <c r="AG72" s="1026"/>
      <c r="AH72" s="1026"/>
      <c r="AI72" s="1026"/>
      <c r="AJ72" s="1026"/>
      <c r="AK72" s="1026" t="s">
        <v>590</v>
      </c>
      <c r="AL72" s="1026"/>
      <c r="AM72" s="1026"/>
      <c r="AN72" s="1026"/>
      <c r="AO72" s="1026"/>
      <c r="AP72" s="1026">
        <v>365</v>
      </c>
      <c r="AQ72" s="1026"/>
      <c r="AR72" s="1026"/>
      <c r="AS72" s="1026"/>
      <c r="AT72" s="1026"/>
      <c r="AU72" s="1026">
        <v>128</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596</v>
      </c>
      <c r="C73" s="1030"/>
      <c r="D73" s="1030"/>
      <c r="E73" s="1030"/>
      <c r="F73" s="1030"/>
      <c r="G73" s="1030"/>
      <c r="H73" s="1030"/>
      <c r="I73" s="1030"/>
      <c r="J73" s="1030"/>
      <c r="K73" s="1030"/>
      <c r="L73" s="1030"/>
      <c r="M73" s="1030"/>
      <c r="N73" s="1030"/>
      <c r="O73" s="1030"/>
      <c r="P73" s="1031"/>
      <c r="Q73" s="1032">
        <v>131</v>
      </c>
      <c r="R73" s="1026"/>
      <c r="S73" s="1026"/>
      <c r="T73" s="1026"/>
      <c r="U73" s="1026"/>
      <c r="V73" s="1026">
        <v>95</v>
      </c>
      <c r="W73" s="1026"/>
      <c r="X73" s="1026"/>
      <c r="Y73" s="1026"/>
      <c r="Z73" s="1026"/>
      <c r="AA73" s="1026">
        <v>36</v>
      </c>
      <c r="AB73" s="1026"/>
      <c r="AC73" s="1026"/>
      <c r="AD73" s="1026"/>
      <c r="AE73" s="1026"/>
      <c r="AF73" s="1026">
        <v>36</v>
      </c>
      <c r="AG73" s="1026"/>
      <c r="AH73" s="1026"/>
      <c r="AI73" s="1026"/>
      <c r="AJ73" s="1026"/>
      <c r="AK73" s="1026" t="s">
        <v>590</v>
      </c>
      <c r="AL73" s="1026"/>
      <c r="AM73" s="1026"/>
      <c r="AN73" s="1026"/>
      <c r="AO73" s="1026"/>
      <c r="AP73" s="1026" t="s">
        <v>590</v>
      </c>
      <c r="AQ73" s="1026"/>
      <c r="AR73" s="1026"/>
      <c r="AS73" s="1026"/>
      <c r="AT73" s="1026"/>
      <c r="AU73" s="1026" t="s">
        <v>590</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597</v>
      </c>
      <c r="C74" s="1030"/>
      <c r="D74" s="1030"/>
      <c r="E74" s="1030"/>
      <c r="F74" s="1030"/>
      <c r="G74" s="1030"/>
      <c r="H74" s="1030"/>
      <c r="I74" s="1030"/>
      <c r="J74" s="1030"/>
      <c r="K74" s="1030"/>
      <c r="L74" s="1030"/>
      <c r="M74" s="1030"/>
      <c r="N74" s="1030"/>
      <c r="O74" s="1030"/>
      <c r="P74" s="1031"/>
      <c r="Q74" s="1032">
        <v>13584</v>
      </c>
      <c r="R74" s="1026"/>
      <c r="S74" s="1026"/>
      <c r="T74" s="1026"/>
      <c r="U74" s="1026"/>
      <c r="V74" s="1026">
        <v>13134</v>
      </c>
      <c r="W74" s="1026"/>
      <c r="X74" s="1026"/>
      <c r="Y74" s="1026"/>
      <c r="Z74" s="1026"/>
      <c r="AA74" s="1026">
        <v>450</v>
      </c>
      <c r="AB74" s="1026"/>
      <c r="AC74" s="1026"/>
      <c r="AD74" s="1026"/>
      <c r="AE74" s="1026"/>
      <c r="AF74" s="1026">
        <v>447</v>
      </c>
      <c r="AG74" s="1026"/>
      <c r="AH74" s="1026"/>
      <c r="AI74" s="1026"/>
      <c r="AJ74" s="1026"/>
      <c r="AK74" s="1026">
        <v>156</v>
      </c>
      <c r="AL74" s="1026"/>
      <c r="AM74" s="1026"/>
      <c r="AN74" s="1026"/>
      <c r="AO74" s="1026"/>
      <c r="AP74" s="1026">
        <v>2745</v>
      </c>
      <c r="AQ74" s="1026"/>
      <c r="AR74" s="1026"/>
      <c r="AS74" s="1026"/>
      <c r="AT74" s="1026"/>
      <c r="AU74" s="1026">
        <v>61</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598</v>
      </c>
      <c r="C75" s="1030"/>
      <c r="D75" s="1030"/>
      <c r="E75" s="1030"/>
      <c r="F75" s="1030"/>
      <c r="G75" s="1030"/>
      <c r="H75" s="1030"/>
      <c r="I75" s="1030"/>
      <c r="J75" s="1030"/>
      <c r="K75" s="1030"/>
      <c r="L75" s="1030"/>
      <c r="M75" s="1030"/>
      <c r="N75" s="1030"/>
      <c r="O75" s="1030"/>
      <c r="P75" s="1031"/>
      <c r="Q75" s="1033">
        <v>362</v>
      </c>
      <c r="R75" s="1034"/>
      <c r="S75" s="1034"/>
      <c r="T75" s="1034"/>
      <c r="U75" s="1035"/>
      <c r="V75" s="1036">
        <v>318</v>
      </c>
      <c r="W75" s="1034"/>
      <c r="X75" s="1034"/>
      <c r="Y75" s="1034"/>
      <c r="Z75" s="1035"/>
      <c r="AA75" s="1036">
        <v>44</v>
      </c>
      <c r="AB75" s="1034"/>
      <c r="AC75" s="1034"/>
      <c r="AD75" s="1034"/>
      <c r="AE75" s="1035"/>
      <c r="AF75" s="1036">
        <v>44</v>
      </c>
      <c r="AG75" s="1034"/>
      <c r="AH75" s="1034"/>
      <c r="AI75" s="1034"/>
      <c r="AJ75" s="1035"/>
      <c r="AK75" s="1036" t="s">
        <v>590</v>
      </c>
      <c r="AL75" s="1034"/>
      <c r="AM75" s="1034"/>
      <c r="AN75" s="1034"/>
      <c r="AO75" s="1035"/>
      <c r="AP75" s="1036" t="s">
        <v>590</v>
      </c>
      <c r="AQ75" s="1034"/>
      <c r="AR75" s="1034"/>
      <c r="AS75" s="1034"/>
      <c r="AT75" s="1035"/>
      <c r="AU75" s="1036" t="s">
        <v>590</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599</v>
      </c>
      <c r="C76" s="1030"/>
      <c r="D76" s="1030"/>
      <c r="E76" s="1030"/>
      <c r="F76" s="1030"/>
      <c r="G76" s="1030"/>
      <c r="H76" s="1030"/>
      <c r="I76" s="1030"/>
      <c r="J76" s="1030"/>
      <c r="K76" s="1030"/>
      <c r="L76" s="1030"/>
      <c r="M76" s="1030"/>
      <c r="N76" s="1030"/>
      <c r="O76" s="1030"/>
      <c r="P76" s="1031"/>
      <c r="Q76" s="1033">
        <v>117</v>
      </c>
      <c r="R76" s="1034"/>
      <c r="S76" s="1034"/>
      <c r="T76" s="1034"/>
      <c r="U76" s="1035"/>
      <c r="V76" s="1036">
        <v>116</v>
      </c>
      <c r="W76" s="1034"/>
      <c r="X76" s="1034"/>
      <c r="Y76" s="1034"/>
      <c r="Z76" s="1035"/>
      <c r="AA76" s="1036">
        <v>1</v>
      </c>
      <c r="AB76" s="1034"/>
      <c r="AC76" s="1034"/>
      <c r="AD76" s="1034"/>
      <c r="AE76" s="1035"/>
      <c r="AF76" s="1036">
        <v>1</v>
      </c>
      <c r="AG76" s="1034"/>
      <c r="AH76" s="1034"/>
      <c r="AI76" s="1034"/>
      <c r="AJ76" s="1035"/>
      <c r="AK76" s="1036" t="s">
        <v>590</v>
      </c>
      <c r="AL76" s="1034"/>
      <c r="AM76" s="1034"/>
      <c r="AN76" s="1034"/>
      <c r="AO76" s="1035"/>
      <c r="AP76" s="1036" t="s">
        <v>590</v>
      </c>
      <c r="AQ76" s="1034"/>
      <c r="AR76" s="1034"/>
      <c r="AS76" s="1034"/>
      <c r="AT76" s="1035"/>
      <c r="AU76" s="1036" t="s">
        <v>590</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SUM(AF68:AJ80)</f>
        <v>613</v>
      </c>
      <c r="AG88" s="1014"/>
      <c r="AH88" s="1014"/>
      <c r="AI88" s="1014"/>
      <c r="AJ88" s="1014"/>
      <c r="AK88" s="1018"/>
      <c r="AL88" s="1018"/>
      <c r="AM88" s="1018"/>
      <c r="AN88" s="1018"/>
      <c r="AO88" s="1018"/>
      <c r="AP88" s="1014">
        <f t="shared" ref="AP88" si="0">SUM(AP68:AT80)</f>
        <v>3640</v>
      </c>
      <c r="AQ88" s="1014"/>
      <c r="AR88" s="1014"/>
      <c r="AS88" s="1014"/>
      <c r="AT88" s="1014"/>
      <c r="AU88" s="1014">
        <f t="shared" ref="AU88" si="1">SUM(AU68:AY80)</f>
        <v>189</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307</v>
      </c>
      <c r="AG109" s="949"/>
      <c r="AH109" s="949"/>
      <c r="AI109" s="949"/>
      <c r="AJ109" s="950"/>
      <c r="AK109" s="951" t="s">
        <v>306</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307</v>
      </c>
      <c r="BW109" s="949"/>
      <c r="BX109" s="949"/>
      <c r="BY109" s="949"/>
      <c r="BZ109" s="950"/>
      <c r="CA109" s="951" t="s">
        <v>306</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307</v>
      </c>
      <c r="DM109" s="949"/>
      <c r="DN109" s="949"/>
      <c r="DO109" s="949"/>
      <c r="DP109" s="950"/>
      <c r="DQ109" s="951" t="s">
        <v>306</v>
      </c>
      <c r="DR109" s="949"/>
      <c r="DS109" s="949"/>
      <c r="DT109" s="949"/>
      <c r="DU109" s="950"/>
      <c r="DV109" s="951" t="s">
        <v>432</v>
      </c>
      <c r="DW109" s="949"/>
      <c r="DX109" s="949"/>
      <c r="DY109" s="949"/>
      <c r="DZ109" s="980"/>
    </row>
    <row r="110" spans="1:131" s="247" customFormat="1" ht="26.25" customHeight="1" x14ac:dyDescent="0.15">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1216509</v>
      </c>
      <c r="AB110" s="942"/>
      <c r="AC110" s="942"/>
      <c r="AD110" s="942"/>
      <c r="AE110" s="943"/>
      <c r="AF110" s="944">
        <v>1150255</v>
      </c>
      <c r="AG110" s="942"/>
      <c r="AH110" s="942"/>
      <c r="AI110" s="942"/>
      <c r="AJ110" s="943"/>
      <c r="AK110" s="944">
        <v>1191845</v>
      </c>
      <c r="AL110" s="942"/>
      <c r="AM110" s="942"/>
      <c r="AN110" s="942"/>
      <c r="AO110" s="943"/>
      <c r="AP110" s="945">
        <v>28.2</v>
      </c>
      <c r="AQ110" s="946"/>
      <c r="AR110" s="946"/>
      <c r="AS110" s="946"/>
      <c r="AT110" s="947"/>
      <c r="AU110" s="981" t="s">
        <v>73</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12512645</v>
      </c>
      <c r="BR110" s="889"/>
      <c r="BS110" s="889"/>
      <c r="BT110" s="889"/>
      <c r="BU110" s="889"/>
      <c r="BV110" s="889">
        <v>12142087</v>
      </c>
      <c r="BW110" s="889"/>
      <c r="BX110" s="889"/>
      <c r="BY110" s="889"/>
      <c r="BZ110" s="889"/>
      <c r="CA110" s="889">
        <v>11592624</v>
      </c>
      <c r="CB110" s="889"/>
      <c r="CC110" s="889"/>
      <c r="CD110" s="889"/>
      <c r="CE110" s="889"/>
      <c r="CF110" s="913">
        <v>274.60000000000002</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438</v>
      </c>
      <c r="DH110" s="889"/>
      <c r="DI110" s="889"/>
      <c r="DJ110" s="889"/>
      <c r="DK110" s="889"/>
      <c r="DL110" s="889" t="s">
        <v>438</v>
      </c>
      <c r="DM110" s="889"/>
      <c r="DN110" s="889"/>
      <c r="DO110" s="889"/>
      <c r="DP110" s="889"/>
      <c r="DQ110" s="889" t="s">
        <v>136</v>
      </c>
      <c r="DR110" s="889"/>
      <c r="DS110" s="889"/>
      <c r="DT110" s="889"/>
      <c r="DU110" s="889"/>
      <c r="DV110" s="890" t="s">
        <v>136</v>
      </c>
      <c r="DW110" s="890"/>
      <c r="DX110" s="890"/>
      <c r="DY110" s="890"/>
      <c r="DZ110" s="891"/>
    </row>
    <row r="111" spans="1:131" s="247" customFormat="1" ht="26.25" customHeight="1" x14ac:dyDescent="0.15">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438</v>
      </c>
      <c r="AB111" s="970"/>
      <c r="AC111" s="970"/>
      <c r="AD111" s="970"/>
      <c r="AE111" s="971"/>
      <c r="AF111" s="972" t="s">
        <v>136</v>
      </c>
      <c r="AG111" s="970"/>
      <c r="AH111" s="970"/>
      <c r="AI111" s="970"/>
      <c r="AJ111" s="971"/>
      <c r="AK111" s="972" t="s">
        <v>438</v>
      </c>
      <c r="AL111" s="970"/>
      <c r="AM111" s="970"/>
      <c r="AN111" s="970"/>
      <c r="AO111" s="971"/>
      <c r="AP111" s="973" t="s">
        <v>136</v>
      </c>
      <c r="AQ111" s="974"/>
      <c r="AR111" s="974"/>
      <c r="AS111" s="974"/>
      <c r="AT111" s="975"/>
      <c r="AU111" s="983"/>
      <c r="AV111" s="984"/>
      <c r="AW111" s="984"/>
      <c r="AX111" s="984"/>
      <c r="AY111" s="984"/>
      <c r="AZ111" s="859" t="s">
        <v>440</v>
      </c>
      <c r="BA111" s="794"/>
      <c r="BB111" s="794"/>
      <c r="BC111" s="794"/>
      <c r="BD111" s="794"/>
      <c r="BE111" s="794"/>
      <c r="BF111" s="794"/>
      <c r="BG111" s="794"/>
      <c r="BH111" s="794"/>
      <c r="BI111" s="794"/>
      <c r="BJ111" s="794"/>
      <c r="BK111" s="794"/>
      <c r="BL111" s="794"/>
      <c r="BM111" s="794"/>
      <c r="BN111" s="794"/>
      <c r="BO111" s="794"/>
      <c r="BP111" s="795"/>
      <c r="BQ111" s="860">
        <v>4748</v>
      </c>
      <c r="BR111" s="861"/>
      <c r="BS111" s="861"/>
      <c r="BT111" s="861"/>
      <c r="BU111" s="861"/>
      <c r="BV111" s="861">
        <v>6061</v>
      </c>
      <c r="BW111" s="861"/>
      <c r="BX111" s="861"/>
      <c r="BY111" s="861"/>
      <c r="BZ111" s="861"/>
      <c r="CA111" s="861">
        <v>4374</v>
      </c>
      <c r="CB111" s="861"/>
      <c r="CC111" s="861"/>
      <c r="CD111" s="861"/>
      <c r="CE111" s="861"/>
      <c r="CF111" s="922">
        <v>0.1</v>
      </c>
      <c r="CG111" s="923"/>
      <c r="CH111" s="923"/>
      <c r="CI111" s="923"/>
      <c r="CJ111" s="923"/>
      <c r="CK111" s="978"/>
      <c r="CL111" s="865"/>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442</v>
      </c>
      <c r="DH111" s="861"/>
      <c r="DI111" s="861"/>
      <c r="DJ111" s="861"/>
      <c r="DK111" s="861"/>
      <c r="DL111" s="861" t="s">
        <v>443</v>
      </c>
      <c r="DM111" s="861"/>
      <c r="DN111" s="861"/>
      <c r="DO111" s="861"/>
      <c r="DP111" s="861"/>
      <c r="DQ111" s="861" t="s">
        <v>443</v>
      </c>
      <c r="DR111" s="861"/>
      <c r="DS111" s="861"/>
      <c r="DT111" s="861"/>
      <c r="DU111" s="861"/>
      <c r="DV111" s="838" t="s">
        <v>136</v>
      </c>
      <c r="DW111" s="838"/>
      <c r="DX111" s="838"/>
      <c r="DY111" s="838"/>
      <c r="DZ111" s="839"/>
    </row>
    <row r="112" spans="1:131" s="247" customFormat="1" ht="26.25" customHeight="1" x14ac:dyDescent="0.15">
      <c r="A112" s="963" t="s">
        <v>444</v>
      </c>
      <c r="B112" s="964"/>
      <c r="C112" s="794" t="s">
        <v>445</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136</v>
      </c>
      <c r="AB112" s="824"/>
      <c r="AC112" s="824"/>
      <c r="AD112" s="824"/>
      <c r="AE112" s="825"/>
      <c r="AF112" s="826" t="s">
        <v>438</v>
      </c>
      <c r="AG112" s="824"/>
      <c r="AH112" s="824"/>
      <c r="AI112" s="824"/>
      <c r="AJ112" s="825"/>
      <c r="AK112" s="826" t="s">
        <v>136</v>
      </c>
      <c r="AL112" s="824"/>
      <c r="AM112" s="824"/>
      <c r="AN112" s="824"/>
      <c r="AO112" s="825"/>
      <c r="AP112" s="871" t="s">
        <v>136</v>
      </c>
      <c r="AQ112" s="872"/>
      <c r="AR112" s="872"/>
      <c r="AS112" s="872"/>
      <c r="AT112" s="873"/>
      <c r="AU112" s="983"/>
      <c r="AV112" s="984"/>
      <c r="AW112" s="984"/>
      <c r="AX112" s="984"/>
      <c r="AY112" s="984"/>
      <c r="AZ112" s="859" t="s">
        <v>446</v>
      </c>
      <c r="BA112" s="794"/>
      <c r="BB112" s="794"/>
      <c r="BC112" s="794"/>
      <c r="BD112" s="794"/>
      <c r="BE112" s="794"/>
      <c r="BF112" s="794"/>
      <c r="BG112" s="794"/>
      <c r="BH112" s="794"/>
      <c r="BI112" s="794"/>
      <c r="BJ112" s="794"/>
      <c r="BK112" s="794"/>
      <c r="BL112" s="794"/>
      <c r="BM112" s="794"/>
      <c r="BN112" s="794"/>
      <c r="BO112" s="794"/>
      <c r="BP112" s="795"/>
      <c r="BQ112" s="860">
        <v>1900851</v>
      </c>
      <c r="BR112" s="861"/>
      <c r="BS112" s="861"/>
      <c r="BT112" s="861"/>
      <c r="BU112" s="861"/>
      <c r="BV112" s="861">
        <v>1868465</v>
      </c>
      <c r="BW112" s="861"/>
      <c r="BX112" s="861"/>
      <c r="BY112" s="861"/>
      <c r="BZ112" s="861"/>
      <c r="CA112" s="861">
        <v>1767397</v>
      </c>
      <c r="CB112" s="861"/>
      <c r="CC112" s="861"/>
      <c r="CD112" s="861"/>
      <c r="CE112" s="861"/>
      <c r="CF112" s="922">
        <v>41.9</v>
      </c>
      <c r="CG112" s="923"/>
      <c r="CH112" s="923"/>
      <c r="CI112" s="923"/>
      <c r="CJ112" s="923"/>
      <c r="CK112" s="978"/>
      <c r="CL112" s="865"/>
      <c r="CM112" s="868" t="s">
        <v>447</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136</v>
      </c>
      <c r="DH112" s="861"/>
      <c r="DI112" s="861"/>
      <c r="DJ112" s="861"/>
      <c r="DK112" s="861"/>
      <c r="DL112" s="861" t="s">
        <v>443</v>
      </c>
      <c r="DM112" s="861"/>
      <c r="DN112" s="861"/>
      <c r="DO112" s="861"/>
      <c r="DP112" s="861"/>
      <c r="DQ112" s="861" t="s">
        <v>136</v>
      </c>
      <c r="DR112" s="861"/>
      <c r="DS112" s="861"/>
      <c r="DT112" s="861"/>
      <c r="DU112" s="861"/>
      <c r="DV112" s="838" t="s">
        <v>438</v>
      </c>
      <c r="DW112" s="838"/>
      <c r="DX112" s="838"/>
      <c r="DY112" s="838"/>
      <c r="DZ112" s="839"/>
    </row>
    <row r="113" spans="1:130" s="247" customFormat="1" ht="26.25" customHeight="1" x14ac:dyDescent="0.15">
      <c r="A113" s="965"/>
      <c r="B113" s="966"/>
      <c r="C113" s="794" t="s">
        <v>448</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112866</v>
      </c>
      <c r="AB113" s="970"/>
      <c r="AC113" s="970"/>
      <c r="AD113" s="970"/>
      <c r="AE113" s="971"/>
      <c r="AF113" s="972">
        <v>127473</v>
      </c>
      <c r="AG113" s="970"/>
      <c r="AH113" s="970"/>
      <c r="AI113" s="970"/>
      <c r="AJ113" s="971"/>
      <c r="AK113" s="972">
        <v>130778</v>
      </c>
      <c r="AL113" s="970"/>
      <c r="AM113" s="970"/>
      <c r="AN113" s="970"/>
      <c r="AO113" s="971"/>
      <c r="AP113" s="973">
        <v>3.1</v>
      </c>
      <c r="AQ113" s="974"/>
      <c r="AR113" s="974"/>
      <c r="AS113" s="974"/>
      <c r="AT113" s="975"/>
      <c r="AU113" s="983"/>
      <c r="AV113" s="984"/>
      <c r="AW113" s="984"/>
      <c r="AX113" s="984"/>
      <c r="AY113" s="984"/>
      <c r="AZ113" s="859" t="s">
        <v>449</v>
      </c>
      <c r="BA113" s="794"/>
      <c r="BB113" s="794"/>
      <c r="BC113" s="794"/>
      <c r="BD113" s="794"/>
      <c r="BE113" s="794"/>
      <c r="BF113" s="794"/>
      <c r="BG113" s="794"/>
      <c r="BH113" s="794"/>
      <c r="BI113" s="794"/>
      <c r="BJ113" s="794"/>
      <c r="BK113" s="794"/>
      <c r="BL113" s="794"/>
      <c r="BM113" s="794"/>
      <c r="BN113" s="794"/>
      <c r="BO113" s="794"/>
      <c r="BP113" s="795"/>
      <c r="BQ113" s="860">
        <v>431652</v>
      </c>
      <c r="BR113" s="861"/>
      <c r="BS113" s="861"/>
      <c r="BT113" s="861"/>
      <c r="BU113" s="861"/>
      <c r="BV113" s="861">
        <v>352591</v>
      </c>
      <c r="BW113" s="861"/>
      <c r="BX113" s="861"/>
      <c r="BY113" s="861"/>
      <c r="BZ113" s="861"/>
      <c r="CA113" s="861">
        <v>266913</v>
      </c>
      <c r="CB113" s="861"/>
      <c r="CC113" s="861"/>
      <c r="CD113" s="861"/>
      <c r="CE113" s="861"/>
      <c r="CF113" s="922">
        <v>6.3</v>
      </c>
      <c r="CG113" s="923"/>
      <c r="CH113" s="923"/>
      <c r="CI113" s="923"/>
      <c r="CJ113" s="923"/>
      <c r="CK113" s="978"/>
      <c r="CL113" s="865"/>
      <c r="CM113" s="868" t="s">
        <v>450</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438</v>
      </c>
      <c r="DH113" s="824"/>
      <c r="DI113" s="824"/>
      <c r="DJ113" s="824"/>
      <c r="DK113" s="825"/>
      <c r="DL113" s="826" t="s">
        <v>136</v>
      </c>
      <c r="DM113" s="824"/>
      <c r="DN113" s="824"/>
      <c r="DO113" s="824"/>
      <c r="DP113" s="825"/>
      <c r="DQ113" s="826" t="s">
        <v>438</v>
      </c>
      <c r="DR113" s="824"/>
      <c r="DS113" s="824"/>
      <c r="DT113" s="824"/>
      <c r="DU113" s="825"/>
      <c r="DV113" s="871" t="s">
        <v>136</v>
      </c>
      <c r="DW113" s="872"/>
      <c r="DX113" s="872"/>
      <c r="DY113" s="872"/>
      <c r="DZ113" s="873"/>
    </row>
    <row r="114" spans="1:130" s="247" customFormat="1" ht="26.25" customHeight="1" x14ac:dyDescent="0.15">
      <c r="A114" s="965"/>
      <c r="B114" s="966"/>
      <c r="C114" s="794" t="s">
        <v>451</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94871</v>
      </c>
      <c r="AB114" s="824"/>
      <c r="AC114" s="824"/>
      <c r="AD114" s="824"/>
      <c r="AE114" s="825"/>
      <c r="AF114" s="826">
        <v>76227</v>
      </c>
      <c r="AG114" s="824"/>
      <c r="AH114" s="824"/>
      <c r="AI114" s="824"/>
      <c r="AJ114" s="825"/>
      <c r="AK114" s="826">
        <v>70827</v>
      </c>
      <c r="AL114" s="824"/>
      <c r="AM114" s="824"/>
      <c r="AN114" s="824"/>
      <c r="AO114" s="825"/>
      <c r="AP114" s="871">
        <v>1.7</v>
      </c>
      <c r="AQ114" s="872"/>
      <c r="AR114" s="872"/>
      <c r="AS114" s="872"/>
      <c r="AT114" s="873"/>
      <c r="AU114" s="983"/>
      <c r="AV114" s="984"/>
      <c r="AW114" s="984"/>
      <c r="AX114" s="984"/>
      <c r="AY114" s="984"/>
      <c r="AZ114" s="859" t="s">
        <v>452</v>
      </c>
      <c r="BA114" s="794"/>
      <c r="BB114" s="794"/>
      <c r="BC114" s="794"/>
      <c r="BD114" s="794"/>
      <c r="BE114" s="794"/>
      <c r="BF114" s="794"/>
      <c r="BG114" s="794"/>
      <c r="BH114" s="794"/>
      <c r="BI114" s="794"/>
      <c r="BJ114" s="794"/>
      <c r="BK114" s="794"/>
      <c r="BL114" s="794"/>
      <c r="BM114" s="794"/>
      <c r="BN114" s="794"/>
      <c r="BO114" s="794"/>
      <c r="BP114" s="795"/>
      <c r="BQ114" s="860">
        <v>684616</v>
      </c>
      <c r="BR114" s="861"/>
      <c r="BS114" s="861"/>
      <c r="BT114" s="861"/>
      <c r="BU114" s="861"/>
      <c r="BV114" s="861">
        <v>541026</v>
      </c>
      <c r="BW114" s="861"/>
      <c r="BX114" s="861"/>
      <c r="BY114" s="861"/>
      <c r="BZ114" s="861"/>
      <c r="CA114" s="861">
        <v>471027</v>
      </c>
      <c r="CB114" s="861"/>
      <c r="CC114" s="861"/>
      <c r="CD114" s="861"/>
      <c r="CE114" s="861"/>
      <c r="CF114" s="922">
        <v>11.2</v>
      </c>
      <c r="CG114" s="923"/>
      <c r="CH114" s="923"/>
      <c r="CI114" s="923"/>
      <c r="CJ114" s="923"/>
      <c r="CK114" s="978"/>
      <c r="CL114" s="865"/>
      <c r="CM114" s="868" t="s">
        <v>453</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136</v>
      </c>
      <c r="DH114" s="824"/>
      <c r="DI114" s="824"/>
      <c r="DJ114" s="824"/>
      <c r="DK114" s="825"/>
      <c r="DL114" s="826" t="s">
        <v>438</v>
      </c>
      <c r="DM114" s="824"/>
      <c r="DN114" s="824"/>
      <c r="DO114" s="824"/>
      <c r="DP114" s="825"/>
      <c r="DQ114" s="826" t="s">
        <v>136</v>
      </c>
      <c r="DR114" s="824"/>
      <c r="DS114" s="824"/>
      <c r="DT114" s="824"/>
      <c r="DU114" s="825"/>
      <c r="DV114" s="871" t="s">
        <v>443</v>
      </c>
      <c r="DW114" s="872"/>
      <c r="DX114" s="872"/>
      <c r="DY114" s="872"/>
      <c r="DZ114" s="873"/>
    </row>
    <row r="115" spans="1:130" s="247" customFormat="1" ht="26.25" customHeight="1" x14ac:dyDescent="0.15">
      <c r="A115" s="965"/>
      <c r="B115" s="966"/>
      <c r="C115" s="794" t="s">
        <v>454</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136</v>
      </c>
      <c r="AB115" s="970"/>
      <c r="AC115" s="970"/>
      <c r="AD115" s="970"/>
      <c r="AE115" s="971"/>
      <c r="AF115" s="972" t="s">
        <v>136</v>
      </c>
      <c r="AG115" s="970"/>
      <c r="AH115" s="970"/>
      <c r="AI115" s="970"/>
      <c r="AJ115" s="971"/>
      <c r="AK115" s="972" t="s">
        <v>136</v>
      </c>
      <c r="AL115" s="970"/>
      <c r="AM115" s="970"/>
      <c r="AN115" s="970"/>
      <c r="AO115" s="971"/>
      <c r="AP115" s="973" t="s">
        <v>438</v>
      </c>
      <c r="AQ115" s="974"/>
      <c r="AR115" s="974"/>
      <c r="AS115" s="974"/>
      <c r="AT115" s="975"/>
      <c r="AU115" s="983"/>
      <c r="AV115" s="984"/>
      <c r="AW115" s="984"/>
      <c r="AX115" s="984"/>
      <c r="AY115" s="984"/>
      <c r="AZ115" s="859" t="s">
        <v>455</v>
      </c>
      <c r="BA115" s="794"/>
      <c r="BB115" s="794"/>
      <c r="BC115" s="794"/>
      <c r="BD115" s="794"/>
      <c r="BE115" s="794"/>
      <c r="BF115" s="794"/>
      <c r="BG115" s="794"/>
      <c r="BH115" s="794"/>
      <c r="BI115" s="794"/>
      <c r="BJ115" s="794"/>
      <c r="BK115" s="794"/>
      <c r="BL115" s="794"/>
      <c r="BM115" s="794"/>
      <c r="BN115" s="794"/>
      <c r="BO115" s="794"/>
      <c r="BP115" s="795"/>
      <c r="BQ115" s="860" t="s">
        <v>443</v>
      </c>
      <c r="BR115" s="861"/>
      <c r="BS115" s="861"/>
      <c r="BT115" s="861"/>
      <c r="BU115" s="861"/>
      <c r="BV115" s="861" t="s">
        <v>136</v>
      </c>
      <c r="BW115" s="861"/>
      <c r="BX115" s="861"/>
      <c r="BY115" s="861"/>
      <c r="BZ115" s="861"/>
      <c r="CA115" s="861" t="s">
        <v>438</v>
      </c>
      <c r="CB115" s="861"/>
      <c r="CC115" s="861"/>
      <c r="CD115" s="861"/>
      <c r="CE115" s="861"/>
      <c r="CF115" s="922" t="s">
        <v>438</v>
      </c>
      <c r="CG115" s="923"/>
      <c r="CH115" s="923"/>
      <c r="CI115" s="923"/>
      <c r="CJ115" s="923"/>
      <c r="CK115" s="978"/>
      <c r="CL115" s="865"/>
      <c r="CM115" s="859" t="s">
        <v>456</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136</v>
      </c>
      <c r="DH115" s="824"/>
      <c r="DI115" s="824"/>
      <c r="DJ115" s="824"/>
      <c r="DK115" s="825"/>
      <c r="DL115" s="826" t="s">
        <v>136</v>
      </c>
      <c r="DM115" s="824"/>
      <c r="DN115" s="824"/>
      <c r="DO115" s="824"/>
      <c r="DP115" s="825"/>
      <c r="DQ115" s="826" t="s">
        <v>136</v>
      </c>
      <c r="DR115" s="824"/>
      <c r="DS115" s="824"/>
      <c r="DT115" s="824"/>
      <c r="DU115" s="825"/>
      <c r="DV115" s="871" t="s">
        <v>457</v>
      </c>
      <c r="DW115" s="872"/>
      <c r="DX115" s="872"/>
      <c r="DY115" s="872"/>
      <c r="DZ115" s="873"/>
    </row>
    <row r="116" spans="1:130" s="247" customFormat="1" ht="26.25" customHeight="1" x14ac:dyDescent="0.15">
      <c r="A116" s="967"/>
      <c r="B116" s="968"/>
      <c r="C116" s="927" t="s">
        <v>458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459</v>
      </c>
      <c r="AB116" s="824"/>
      <c r="AC116" s="824"/>
      <c r="AD116" s="824"/>
      <c r="AE116" s="825"/>
      <c r="AF116" s="826" t="s">
        <v>438</v>
      </c>
      <c r="AG116" s="824"/>
      <c r="AH116" s="824"/>
      <c r="AI116" s="824"/>
      <c r="AJ116" s="825"/>
      <c r="AK116" s="826">
        <v>220</v>
      </c>
      <c r="AL116" s="824"/>
      <c r="AM116" s="824"/>
      <c r="AN116" s="824"/>
      <c r="AO116" s="825"/>
      <c r="AP116" s="871">
        <v>0</v>
      </c>
      <c r="AQ116" s="872"/>
      <c r="AR116" s="872"/>
      <c r="AS116" s="872"/>
      <c r="AT116" s="873"/>
      <c r="AU116" s="983"/>
      <c r="AV116" s="984"/>
      <c r="AW116" s="984"/>
      <c r="AX116" s="984"/>
      <c r="AY116" s="984"/>
      <c r="AZ116" s="910" t="s">
        <v>460</v>
      </c>
      <c r="BA116" s="911"/>
      <c r="BB116" s="911"/>
      <c r="BC116" s="911"/>
      <c r="BD116" s="911"/>
      <c r="BE116" s="911"/>
      <c r="BF116" s="911"/>
      <c r="BG116" s="911"/>
      <c r="BH116" s="911"/>
      <c r="BI116" s="911"/>
      <c r="BJ116" s="911"/>
      <c r="BK116" s="911"/>
      <c r="BL116" s="911"/>
      <c r="BM116" s="911"/>
      <c r="BN116" s="911"/>
      <c r="BO116" s="911"/>
      <c r="BP116" s="912"/>
      <c r="BQ116" s="860" t="s">
        <v>438</v>
      </c>
      <c r="BR116" s="861"/>
      <c r="BS116" s="861"/>
      <c r="BT116" s="861"/>
      <c r="BU116" s="861"/>
      <c r="BV116" s="861" t="s">
        <v>136</v>
      </c>
      <c r="BW116" s="861"/>
      <c r="BX116" s="861"/>
      <c r="BY116" s="861"/>
      <c r="BZ116" s="861"/>
      <c r="CA116" s="861" t="s">
        <v>443</v>
      </c>
      <c r="CB116" s="861"/>
      <c r="CC116" s="861"/>
      <c r="CD116" s="861"/>
      <c r="CE116" s="861"/>
      <c r="CF116" s="922" t="s">
        <v>443</v>
      </c>
      <c r="CG116" s="923"/>
      <c r="CH116" s="923"/>
      <c r="CI116" s="923"/>
      <c r="CJ116" s="923"/>
      <c r="CK116" s="978"/>
      <c r="CL116" s="865"/>
      <c r="CM116" s="868" t="s">
        <v>461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136</v>
      </c>
      <c r="DH116" s="824"/>
      <c r="DI116" s="824"/>
      <c r="DJ116" s="824"/>
      <c r="DK116" s="825"/>
      <c r="DL116" s="826" t="s">
        <v>438</v>
      </c>
      <c r="DM116" s="824"/>
      <c r="DN116" s="824"/>
      <c r="DO116" s="824"/>
      <c r="DP116" s="825"/>
      <c r="DQ116" s="826" t="s">
        <v>443</v>
      </c>
      <c r="DR116" s="824"/>
      <c r="DS116" s="824"/>
      <c r="DT116" s="824"/>
      <c r="DU116" s="825"/>
      <c r="DV116" s="871" t="s">
        <v>438</v>
      </c>
      <c r="DW116" s="872"/>
      <c r="DX116" s="872"/>
      <c r="DY116" s="872"/>
      <c r="DZ116" s="873"/>
    </row>
    <row r="117" spans="1:130" s="247" customFormat="1" ht="26.25" customHeight="1" x14ac:dyDescent="0.15">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462</v>
      </c>
      <c r="Z117" s="950"/>
      <c r="AA117" s="955">
        <v>1424246</v>
      </c>
      <c r="AB117" s="956"/>
      <c r="AC117" s="956"/>
      <c r="AD117" s="956"/>
      <c r="AE117" s="957"/>
      <c r="AF117" s="958">
        <v>1353955</v>
      </c>
      <c r="AG117" s="956"/>
      <c r="AH117" s="956"/>
      <c r="AI117" s="956"/>
      <c r="AJ117" s="957"/>
      <c r="AK117" s="958">
        <v>1393670</v>
      </c>
      <c r="AL117" s="956"/>
      <c r="AM117" s="956"/>
      <c r="AN117" s="956"/>
      <c r="AO117" s="957"/>
      <c r="AP117" s="959"/>
      <c r="AQ117" s="960"/>
      <c r="AR117" s="960"/>
      <c r="AS117" s="960"/>
      <c r="AT117" s="961"/>
      <c r="AU117" s="983"/>
      <c r="AV117" s="984"/>
      <c r="AW117" s="984"/>
      <c r="AX117" s="984"/>
      <c r="AY117" s="984"/>
      <c r="AZ117" s="910" t="s">
        <v>463</v>
      </c>
      <c r="BA117" s="911"/>
      <c r="BB117" s="911"/>
      <c r="BC117" s="911"/>
      <c r="BD117" s="911"/>
      <c r="BE117" s="911"/>
      <c r="BF117" s="911"/>
      <c r="BG117" s="911"/>
      <c r="BH117" s="911"/>
      <c r="BI117" s="911"/>
      <c r="BJ117" s="911"/>
      <c r="BK117" s="911"/>
      <c r="BL117" s="911"/>
      <c r="BM117" s="911"/>
      <c r="BN117" s="911"/>
      <c r="BO117" s="911"/>
      <c r="BP117" s="912"/>
      <c r="BQ117" s="860" t="s">
        <v>459</v>
      </c>
      <c r="BR117" s="861"/>
      <c r="BS117" s="861"/>
      <c r="BT117" s="861"/>
      <c r="BU117" s="861"/>
      <c r="BV117" s="861" t="s">
        <v>136</v>
      </c>
      <c r="BW117" s="861"/>
      <c r="BX117" s="861"/>
      <c r="BY117" s="861"/>
      <c r="BZ117" s="861"/>
      <c r="CA117" s="861" t="s">
        <v>136</v>
      </c>
      <c r="CB117" s="861"/>
      <c r="CC117" s="861"/>
      <c r="CD117" s="861"/>
      <c r="CE117" s="861"/>
      <c r="CF117" s="922" t="s">
        <v>459</v>
      </c>
      <c r="CG117" s="923"/>
      <c r="CH117" s="923"/>
      <c r="CI117" s="923"/>
      <c r="CJ117" s="923"/>
      <c r="CK117" s="978"/>
      <c r="CL117" s="865"/>
      <c r="CM117" s="868" t="s">
        <v>464</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438</v>
      </c>
      <c r="DH117" s="824"/>
      <c r="DI117" s="824"/>
      <c r="DJ117" s="824"/>
      <c r="DK117" s="825"/>
      <c r="DL117" s="826" t="s">
        <v>136</v>
      </c>
      <c r="DM117" s="824"/>
      <c r="DN117" s="824"/>
      <c r="DO117" s="824"/>
      <c r="DP117" s="825"/>
      <c r="DQ117" s="826" t="s">
        <v>136</v>
      </c>
      <c r="DR117" s="824"/>
      <c r="DS117" s="824"/>
      <c r="DT117" s="824"/>
      <c r="DU117" s="825"/>
      <c r="DV117" s="871" t="s">
        <v>136</v>
      </c>
      <c r="DW117" s="872"/>
      <c r="DX117" s="872"/>
      <c r="DY117" s="872"/>
      <c r="DZ117" s="873"/>
    </row>
    <row r="118" spans="1:130" s="247" customFormat="1" ht="26.25" customHeight="1" x14ac:dyDescent="0.15">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307</v>
      </c>
      <c r="AG118" s="949"/>
      <c r="AH118" s="949"/>
      <c r="AI118" s="949"/>
      <c r="AJ118" s="950"/>
      <c r="AK118" s="951" t="s">
        <v>306</v>
      </c>
      <c r="AL118" s="949"/>
      <c r="AM118" s="949"/>
      <c r="AN118" s="949"/>
      <c r="AO118" s="950"/>
      <c r="AP118" s="952" t="s">
        <v>432</v>
      </c>
      <c r="AQ118" s="953"/>
      <c r="AR118" s="953"/>
      <c r="AS118" s="953"/>
      <c r="AT118" s="954"/>
      <c r="AU118" s="983"/>
      <c r="AV118" s="984"/>
      <c r="AW118" s="984"/>
      <c r="AX118" s="984"/>
      <c r="AY118" s="984"/>
      <c r="AZ118" s="926" t="s">
        <v>465</v>
      </c>
      <c r="BA118" s="927"/>
      <c r="BB118" s="927"/>
      <c r="BC118" s="927"/>
      <c r="BD118" s="927"/>
      <c r="BE118" s="927"/>
      <c r="BF118" s="927"/>
      <c r="BG118" s="927"/>
      <c r="BH118" s="927"/>
      <c r="BI118" s="927"/>
      <c r="BJ118" s="927"/>
      <c r="BK118" s="927"/>
      <c r="BL118" s="927"/>
      <c r="BM118" s="927"/>
      <c r="BN118" s="927"/>
      <c r="BO118" s="927"/>
      <c r="BP118" s="928"/>
      <c r="BQ118" s="929" t="s">
        <v>457</v>
      </c>
      <c r="BR118" s="892"/>
      <c r="BS118" s="892"/>
      <c r="BT118" s="892"/>
      <c r="BU118" s="892"/>
      <c r="BV118" s="892" t="s">
        <v>438</v>
      </c>
      <c r="BW118" s="892"/>
      <c r="BX118" s="892"/>
      <c r="BY118" s="892"/>
      <c r="BZ118" s="892"/>
      <c r="CA118" s="892" t="s">
        <v>457</v>
      </c>
      <c r="CB118" s="892"/>
      <c r="CC118" s="892"/>
      <c r="CD118" s="892"/>
      <c r="CE118" s="892"/>
      <c r="CF118" s="922" t="s">
        <v>442</v>
      </c>
      <c r="CG118" s="923"/>
      <c r="CH118" s="923"/>
      <c r="CI118" s="923"/>
      <c r="CJ118" s="923"/>
      <c r="CK118" s="978"/>
      <c r="CL118" s="865"/>
      <c r="CM118" s="868" t="s">
        <v>466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457</v>
      </c>
      <c r="DH118" s="824"/>
      <c r="DI118" s="824"/>
      <c r="DJ118" s="824"/>
      <c r="DK118" s="825"/>
      <c r="DL118" s="826" t="s">
        <v>442</v>
      </c>
      <c r="DM118" s="824"/>
      <c r="DN118" s="824"/>
      <c r="DO118" s="824"/>
      <c r="DP118" s="825"/>
      <c r="DQ118" s="826" t="s">
        <v>457</v>
      </c>
      <c r="DR118" s="824"/>
      <c r="DS118" s="824"/>
      <c r="DT118" s="824"/>
      <c r="DU118" s="825"/>
      <c r="DV118" s="871" t="s">
        <v>457</v>
      </c>
      <c r="DW118" s="872"/>
      <c r="DX118" s="872"/>
      <c r="DY118" s="872"/>
      <c r="DZ118" s="873"/>
    </row>
    <row r="119" spans="1:130" s="247" customFormat="1" ht="26.25" customHeight="1" x14ac:dyDescent="0.15">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459</v>
      </c>
      <c r="AB119" s="942"/>
      <c r="AC119" s="942"/>
      <c r="AD119" s="942"/>
      <c r="AE119" s="943"/>
      <c r="AF119" s="944" t="s">
        <v>457</v>
      </c>
      <c r="AG119" s="942"/>
      <c r="AH119" s="942"/>
      <c r="AI119" s="942"/>
      <c r="AJ119" s="943"/>
      <c r="AK119" s="944" t="s">
        <v>457</v>
      </c>
      <c r="AL119" s="942"/>
      <c r="AM119" s="942"/>
      <c r="AN119" s="942"/>
      <c r="AO119" s="943"/>
      <c r="AP119" s="945" t="s">
        <v>459</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467</v>
      </c>
      <c r="BP119" s="925"/>
      <c r="BQ119" s="929">
        <v>15534512</v>
      </c>
      <c r="BR119" s="892"/>
      <c r="BS119" s="892"/>
      <c r="BT119" s="892"/>
      <c r="BU119" s="892"/>
      <c r="BV119" s="892">
        <v>14910230</v>
      </c>
      <c r="BW119" s="892"/>
      <c r="BX119" s="892"/>
      <c r="BY119" s="892"/>
      <c r="BZ119" s="892"/>
      <c r="CA119" s="892">
        <v>14102335</v>
      </c>
      <c r="CB119" s="892"/>
      <c r="CC119" s="892"/>
      <c r="CD119" s="892"/>
      <c r="CE119" s="892"/>
      <c r="CF119" s="790"/>
      <c r="CG119" s="791"/>
      <c r="CH119" s="791"/>
      <c r="CI119" s="791"/>
      <c r="CJ119" s="881"/>
      <c r="CK119" s="979"/>
      <c r="CL119" s="867"/>
      <c r="CM119" s="885" t="s">
        <v>468</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4748</v>
      </c>
      <c r="DH119" s="807"/>
      <c r="DI119" s="807"/>
      <c r="DJ119" s="807"/>
      <c r="DK119" s="808"/>
      <c r="DL119" s="809">
        <v>6061</v>
      </c>
      <c r="DM119" s="807"/>
      <c r="DN119" s="807"/>
      <c r="DO119" s="807"/>
      <c r="DP119" s="808"/>
      <c r="DQ119" s="809">
        <v>4374</v>
      </c>
      <c r="DR119" s="807"/>
      <c r="DS119" s="807"/>
      <c r="DT119" s="807"/>
      <c r="DU119" s="808"/>
      <c r="DV119" s="895">
        <v>0.1</v>
      </c>
      <c r="DW119" s="896"/>
      <c r="DX119" s="896"/>
      <c r="DY119" s="896"/>
      <c r="DZ119" s="897"/>
    </row>
    <row r="120" spans="1:130" s="247" customFormat="1" ht="26.25" customHeight="1" x14ac:dyDescent="0.15">
      <c r="A120" s="864"/>
      <c r="B120" s="865"/>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438</v>
      </c>
      <c r="AB120" s="824"/>
      <c r="AC120" s="824"/>
      <c r="AD120" s="824"/>
      <c r="AE120" s="825"/>
      <c r="AF120" s="826" t="s">
        <v>457</v>
      </c>
      <c r="AG120" s="824"/>
      <c r="AH120" s="824"/>
      <c r="AI120" s="824"/>
      <c r="AJ120" s="825"/>
      <c r="AK120" s="826" t="s">
        <v>438</v>
      </c>
      <c r="AL120" s="824"/>
      <c r="AM120" s="824"/>
      <c r="AN120" s="824"/>
      <c r="AO120" s="825"/>
      <c r="AP120" s="871" t="s">
        <v>438</v>
      </c>
      <c r="AQ120" s="872"/>
      <c r="AR120" s="872"/>
      <c r="AS120" s="872"/>
      <c r="AT120" s="873"/>
      <c r="AU120" s="930" t="s">
        <v>469</v>
      </c>
      <c r="AV120" s="931"/>
      <c r="AW120" s="931"/>
      <c r="AX120" s="931"/>
      <c r="AY120" s="932"/>
      <c r="AZ120" s="907" t="s">
        <v>470</v>
      </c>
      <c r="BA120" s="852"/>
      <c r="BB120" s="852"/>
      <c r="BC120" s="852"/>
      <c r="BD120" s="852"/>
      <c r="BE120" s="852"/>
      <c r="BF120" s="852"/>
      <c r="BG120" s="852"/>
      <c r="BH120" s="852"/>
      <c r="BI120" s="852"/>
      <c r="BJ120" s="852"/>
      <c r="BK120" s="852"/>
      <c r="BL120" s="852"/>
      <c r="BM120" s="852"/>
      <c r="BN120" s="852"/>
      <c r="BO120" s="852"/>
      <c r="BP120" s="853"/>
      <c r="BQ120" s="908">
        <v>1712396</v>
      </c>
      <c r="BR120" s="889"/>
      <c r="BS120" s="889"/>
      <c r="BT120" s="889"/>
      <c r="BU120" s="889"/>
      <c r="BV120" s="889">
        <v>1982910</v>
      </c>
      <c r="BW120" s="889"/>
      <c r="BX120" s="889"/>
      <c r="BY120" s="889"/>
      <c r="BZ120" s="889"/>
      <c r="CA120" s="889">
        <v>1789668</v>
      </c>
      <c r="CB120" s="889"/>
      <c r="CC120" s="889"/>
      <c r="CD120" s="889"/>
      <c r="CE120" s="889"/>
      <c r="CF120" s="913">
        <v>42.4</v>
      </c>
      <c r="CG120" s="914"/>
      <c r="CH120" s="914"/>
      <c r="CI120" s="914"/>
      <c r="CJ120" s="914"/>
      <c r="CK120" s="915" t="s">
        <v>471</v>
      </c>
      <c r="CL120" s="899"/>
      <c r="CM120" s="899"/>
      <c r="CN120" s="899"/>
      <c r="CO120" s="900"/>
      <c r="CP120" s="919" t="s">
        <v>472</v>
      </c>
      <c r="CQ120" s="920"/>
      <c r="CR120" s="920"/>
      <c r="CS120" s="920"/>
      <c r="CT120" s="920"/>
      <c r="CU120" s="920"/>
      <c r="CV120" s="920"/>
      <c r="CW120" s="920"/>
      <c r="CX120" s="920"/>
      <c r="CY120" s="920"/>
      <c r="CZ120" s="920"/>
      <c r="DA120" s="920"/>
      <c r="DB120" s="920"/>
      <c r="DC120" s="920"/>
      <c r="DD120" s="920"/>
      <c r="DE120" s="920"/>
      <c r="DF120" s="921"/>
      <c r="DG120" s="908">
        <v>1900851</v>
      </c>
      <c r="DH120" s="889"/>
      <c r="DI120" s="889"/>
      <c r="DJ120" s="889"/>
      <c r="DK120" s="889"/>
      <c r="DL120" s="889">
        <v>1868465</v>
      </c>
      <c r="DM120" s="889"/>
      <c r="DN120" s="889"/>
      <c r="DO120" s="889"/>
      <c r="DP120" s="889"/>
      <c r="DQ120" s="889">
        <v>1767397</v>
      </c>
      <c r="DR120" s="889"/>
      <c r="DS120" s="889"/>
      <c r="DT120" s="889"/>
      <c r="DU120" s="889"/>
      <c r="DV120" s="890">
        <v>41.9</v>
      </c>
      <c r="DW120" s="890"/>
      <c r="DX120" s="890"/>
      <c r="DY120" s="890"/>
      <c r="DZ120" s="891"/>
    </row>
    <row r="121" spans="1:130" s="247" customFormat="1" ht="26.25" customHeight="1" x14ac:dyDescent="0.15">
      <c r="A121" s="864"/>
      <c r="B121" s="865"/>
      <c r="C121" s="910" t="s">
        <v>473</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457</v>
      </c>
      <c r="AB121" s="824"/>
      <c r="AC121" s="824"/>
      <c r="AD121" s="824"/>
      <c r="AE121" s="825"/>
      <c r="AF121" s="826" t="s">
        <v>438</v>
      </c>
      <c r="AG121" s="824"/>
      <c r="AH121" s="824"/>
      <c r="AI121" s="824"/>
      <c r="AJ121" s="825"/>
      <c r="AK121" s="826" t="s">
        <v>457</v>
      </c>
      <c r="AL121" s="824"/>
      <c r="AM121" s="824"/>
      <c r="AN121" s="824"/>
      <c r="AO121" s="825"/>
      <c r="AP121" s="871" t="s">
        <v>438</v>
      </c>
      <c r="AQ121" s="872"/>
      <c r="AR121" s="872"/>
      <c r="AS121" s="872"/>
      <c r="AT121" s="873"/>
      <c r="AU121" s="933"/>
      <c r="AV121" s="934"/>
      <c r="AW121" s="934"/>
      <c r="AX121" s="934"/>
      <c r="AY121" s="935"/>
      <c r="AZ121" s="859" t="s">
        <v>474</v>
      </c>
      <c r="BA121" s="794"/>
      <c r="BB121" s="794"/>
      <c r="BC121" s="794"/>
      <c r="BD121" s="794"/>
      <c r="BE121" s="794"/>
      <c r="BF121" s="794"/>
      <c r="BG121" s="794"/>
      <c r="BH121" s="794"/>
      <c r="BI121" s="794"/>
      <c r="BJ121" s="794"/>
      <c r="BK121" s="794"/>
      <c r="BL121" s="794"/>
      <c r="BM121" s="794"/>
      <c r="BN121" s="794"/>
      <c r="BO121" s="794"/>
      <c r="BP121" s="795"/>
      <c r="BQ121" s="860">
        <v>152465</v>
      </c>
      <c r="BR121" s="861"/>
      <c r="BS121" s="861"/>
      <c r="BT121" s="861"/>
      <c r="BU121" s="861"/>
      <c r="BV121" s="861">
        <v>112849</v>
      </c>
      <c r="BW121" s="861"/>
      <c r="BX121" s="861"/>
      <c r="BY121" s="861"/>
      <c r="BZ121" s="861"/>
      <c r="CA121" s="861">
        <v>85002</v>
      </c>
      <c r="CB121" s="861"/>
      <c r="CC121" s="861"/>
      <c r="CD121" s="861"/>
      <c r="CE121" s="861"/>
      <c r="CF121" s="922">
        <v>2</v>
      </c>
      <c r="CG121" s="923"/>
      <c r="CH121" s="923"/>
      <c r="CI121" s="923"/>
      <c r="CJ121" s="923"/>
      <c r="CK121" s="916"/>
      <c r="CL121" s="902"/>
      <c r="CM121" s="902"/>
      <c r="CN121" s="902"/>
      <c r="CO121" s="903"/>
      <c r="CP121" s="882" t="s">
        <v>475</v>
      </c>
      <c r="CQ121" s="883"/>
      <c r="CR121" s="883"/>
      <c r="CS121" s="883"/>
      <c r="CT121" s="883"/>
      <c r="CU121" s="883"/>
      <c r="CV121" s="883"/>
      <c r="CW121" s="883"/>
      <c r="CX121" s="883"/>
      <c r="CY121" s="883"/>
      <c r="CZ121" s="883"/>
      <c r="DA121" s="883"/>
      <c r="DB121" s="883"/>
      <c r="DC121" s="883"/>
      <c r="DD121" s="883"/>
      <c r="DE121" s="883"/>
      <c r="DF121" s="884"/>
      <c r="DG121" s="860" t="s">
        <v>438</v>
      </c>
      <c r="DH121" s="861"/>
      <c r="DI121" s="861"/>
      <c r="DJ121" s="861"/>
      <c r="DK121" s="861"/>
      <c r="DL121" s="861" t="s">
        <v>438</v>
      </c>
      <c r="DM121" s="861"/>
      <c r="DN121" s="861"/>
      <c r="DO121" s="861"/>
      <c r="DP121" s="861"/>
      <c r="DQ121" s="861" t="s">
        <v>438</v>
      </c>
      <c r="DR121" s="861"/>
      <c r="DS121" s="861"/>
      <c r="DT121" s="861"/>
      <c r="DU121" s="861"/>
      <c r="DV121" s="838" t="s">
        <v>438</v>
      </c>
      <c r="DW121" s="838"/>
      <c r="DX121" s="838"/>
      <c r="DY121" s="838"/>
      <c r="DZ121" s="839"/>
    </row>
    <row r="122" spans="1:130" s="247" customFormat="1" ht="26.25" customHeight="1" x14ac:dyDescent="0.15">
      <c r="A122" s="864"/>
      <c r="B122" s="865"/>
      <c r="C122" s="868" t="s">
        <v>453</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136</v>
      </c>
      <c r="AB122" s="824"/>
      <c r="AC122" s="824"/>
      <c r="AD122" s="824"/>
      <c r="AE122" s="825"/>
      <c r="AF122" s="826" t="s">
        <v>438</v>
      </c>
      <c r="AG122" s="824"/>
      <c r="AH122" s="824"/>
      <c r="AI122" s="824"/>
      <c r="AJ122" s="825"/>
      <c r="AK122" s="826" t="s">
        <v>457</v>
      </c>
      <c r="AL122" s="824"/>
      <c r="AM122" s="824"/>
      <c r="AN122" s="824"/>
      <c r="AO122" s="825"/>
      <c r="AP122" s="871" t="s">
        <v>438</v>
      </c>
      <c r="AQ122" s="872"/>
      <c r="AR122" s="872"/>
      <c r="AS122" s="872"/>
      <c r="AT122" s="873"/>
      <c r="AU122" s="933"/>
      <c r="AV122" s="934"/>
      <c r="AW122" s="934"/>
      <c r="AX122" s="934"/>
      <c r="AY122" s="935"/>
      <c r="AZ122" s="926" t="s">
        <v>476</v>
      </c>
      <c r="BA122" s="927"/>
      <c r="BB122" s="927"/>
      <c r="BC122" s="927"/>
      <c r="BD122" s="927"/>
      <c r="BE122" s="927"/>
      <c r="BF122" s="927"/>
      <c r="BG122" s="927"/>
      <c r="BH122" s="927"/>
      <c r="BI122" s="927"/>
      <c r="BJ122" s="927"/>
      <c r="BK122" s="927"/>
      <c r="BL122" s="927"/>
      <c r="BM122" s="927"/>
      <c r="BN122" s="927"/>
      <c r="BO122" s="927"/>
      <c r="BP122" s="928"/>
      <c r="BQ122" s="929">
        <v>7898405</v>
      </c>
      <c r="BR122" s="892"/>
      <c r="BS122" s="892"/>
      <c r="BT122" s="892"/>
      <c r="BU122" s="892"/>
      <c r="BV122" s="892">
        <v>7617920</v>
      </c>
      <c r="BW122" s="892"/>
      <c r="BX122" s="892"/>
      <c r="BY122" s="892"/>
      <c r="BZ122" s="892"/>
      <c r="CA122" s="892">
        <v>7356997</v>
      </c>
      <c r="CB122" s="892"/>
      <c r="CC122" s="892"/>
      <c r="CD122" s="892"/>
      <c r="CE122" s="892"/>
      <c r="CF122" s="893">
        <v>174.3</v>
      </c>
      <c r="CG122" s="894"/>
      <c r="CH122" s="894"/>
      <c r="CI122" s="894"/>
      <c r="CJ122" s="894"/>
      <c r="CK122" s="916"/>
      <c r="CL122" s="902"/>
      <c r="CM122" s="902"/>
      <c r="CN122" s="902"/>
      <c r="CO122" s="903"/>
      <c r="CP122" s="882"/>
      <c r="CQ122" s="883"/>
      <c r="CR122" s="883"/>
      <c r="CS122" s="883"/>
      <c r="CT122" s="883"/>
      <c r="CU122" s="883"/>
      <c r="CV122" s="883"/>
      <c r="CW122" s="883"/>
      <c r="CX122" s="883"/>
      <c r="CY122" s="883"/>
      <c r="CZ122" s="883"/>
      <c r="DA122" s="883"/>
      <c r="DB122" s="883"/>
      <c r="DC122" s="883"/>
      <c r="DD122" s="883"/>
      <c r="DE122" s="883"/>
      <c r="DF122" s="884"/>
      <c r="DG122" s="860"/>
      <c r="DH122" s="861"/>
      <c r="DI122" s="861"/>
      <c r="DJ122" s="861"/>
      <c r="DK122" s="861"/>
      <c r="DL122" s="861"/>
      <c r="DM122" s="861"/>
      <c r="DN122" s="861"/>
      <c r="DO122" s="861"/>
      <c r="DP122" s="861"/>
      <c r="DQ122" s="861"/>
      <c r="DR122" s="861"/>
      <c r="DS122" s="861"/>
      <c r="DT122" s="861"/>
      <c r="DU122" s="861"/>
      <c r="DV122" s="838"/>
      <c r="DW122" s="838"/>
      <c r="DX122" s="838"/>
      <c r="DY122" s="838"/>
      <c r="DZ122" s="839"/>
    </row>
    <row r="123" spans="1:130" s="247" customFormat="1" ht="26.25" customHeight="1" x14ac:dyDescent="0.15">
      <c r="A123" s="864"/>
      <c r="B123" s="865"/>
      <c r="C123" s="868" t="s">
        <v>461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136</v>
      </c>
      <c r="AB123" s="824"/>
      <c r="AC123" s="824"/>
      <c r="AD123" s="824"/>
      <c r="AE123" s="825"/>
      <c r="AF123" s="826" t="s">
        <v>136</v>
      </c>
      <c r="AG123" s="824"/>
      <c r="AH123" s="824"/>
      <c r="AI123" s="824"/>
      <c r="AJ123" s="825"/>
      <c r="AK123" s="826" t="s">
        <v>438</v>
      </c>
      <c r="AL123" s="824"/>
      <c r="AM123" s="824"/>
      <c r="AN123" s="824"/>
      <c r="AO123" s="825"/>
      <c r="AP123" s="871" t="s">
        <v>136</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477</v>
      </c>
      <c r="BP123" s="925"/>
      <c r="BQ123" s="879">
        <v>9763266</v>
      </c>
      <c r="BR123" s="880"/>
      <c r="BS123" s="880"/>
      <c r="BT123" s="880"/>
      <c r="BU123" s="880"/>
      <c r="BV123" s="880">
        <v>9713679</v>
      </c>
      <c r="BW123" s="880"/>
      <c r="BX123" s="880"/>
      <c r="BY123" s="880"/>
      <c r="BZ123" s="880"/>
      <c r="CA123" s="880">
        <v>9231667</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464</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136</v>
      </c>
      <c r="AB124" s="824"/>
      <c r="AC124" s="824"/>
      <c r="AD124" s="824"/>
      <c r="AE124" s="825"/>
      <c r="AF124" s="826" t="s">
        <v>136</v>
      </c>
      <c r="AG124" s="824"/>
      <c r="AH124" s="824"/>
      <c r="AI124" s="824"/>
      <c r="AJ124" s="825"/>
      <c r="AK124" s="826" t="s">
        <v>136</v>
      </c>
      <c r="AL124" s="824"/>
      <c r="AM124" s="824"/>
      <c r="AN124" s="824"/>
      <c r="AO124" s="825"/>
      <c r="AP124" s="871" t="s">
        <v>136</v>
      </c>
      <c r="AQ124" s="872"/>
      <c r="AR124" s="872"/>
      <c r="AS124" s="872"/>
      <c r="AT124" s="873"/>
      <c r="AU124" s="874" t="s">
        <v>478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138.1</v>
      </c>
      <c r="BR124" s="878"/>
      <c r="BS124" s="878"/>
      <c r="BT124" s="878"/>
      <c r="BU124" s="878"/>
      <c r="BV124" s="878">
        <v>122.9</v>
      </c>
      <c r="BW124" s="878"/>
      <c r="BX124" s="878"/>
      <c r="BY124" s="878"/>
      <c r="BZ124" s="878"/>
      <c r="CA124" s="878">
        <v>115.3</v>
      </c>
      <c r="CB124" s="878"/>
      <c r="CC124" s="878"/>
      <c r="CD124" s="878"/>
      <c r="CE124" s="878"/>
      <c r="CF124" s="768"/>
      <c r="CG124" s="769"/>
      <c r="CH124" s="769"/>
      <c r="CI124" s="769"/>
      <c r="CJ124" s="909"/>
      <c r="CK124" s="917"/>
      <c r="CL124" s="917"/>
      <c r="CM124" s="917"/>
      <c r="CN124" s="917"/>
      <c r="CO124" s="918"/>
      <c r="CP124" s="882" t="s">
        <v>479</v>
      </c>
      <c r="CQ124" s="883"/>
      <c r="CR124" s="883"/>
      <c r="CS124" s="883"/>
      <c r="CT124" s="883"/>
      <c r="CU124" s="883"/>
      <c r="CV124" s="883"/>
      <c r="CW124" s="883"/>
      <c r="CX124" s="883"/>
      <c r="CY124" s="883"/>
      <c r="CZ124" s="883"/>
      <c r="DA124" s="883"/>
      <c r="DB124" s="883"/>
      <c r="DC124" s="883"/>
      <c r="DD124" s="883"/>
      <c r="DE124" s="883"/>
      <c r="DF124" s="884"/>
      <c r="DG124" s="806" t="s">
        <v>457</v>
      </c>
      <c r="DH124" s="807"/>
      <c r="DI124" s="807"/>
      <c r="DJ124" s="807"/>
      <c r="DK124" s="808"/>
      <c r="DL124" s="809" t="s">
        <v>457</v>
      </c>
      <c r="DM124" s="807"/>
      <c r="DN124" s="807"/>
      <c r="DO124" s="807"/>
      <c r="DP124" s="808"/>
      <c r="DQ124" s="809" t="s">
        <v>480</v>
      </c>
      <c r="DR124" s="807"/>
      <c r="DS124" s="807"/>
      <c r="DT124" s="807"/>
      <c r="DU124" s="808"/>
      <c r="DV124" s="895" t="s">
        <v>136</v>
      </c>
      <c r="DW124" s="896"/>
      <c r="DX124" s="896"/>
      <c r="DY124" s="896"/>
      <c r="DZ124" s="897"/>
    </row>
    <row r="125" spans="1:130" s="247" customFormat="1" ht="26.25" customHeight="1" x14ac:dyDescent="0.15">
      <c r="A125" s="864"/>
      <c r="B125" s="865"/>
      <c r="C125" s="868" t="s">
        <v>466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457</v>
      </c>
      <c r="AB125" s="824"/>
      <c r="AC125" s="824"/>
      <c r="AD125" s="824"/>
      <c r="AE125" s="825"/>
      <c r="AF125" s="826" t="s">
        <v>136</v>
      </c>
      <c r="AG125" s="824"/>
      <c r="AH125" s="824"/>
      <c r="AI125" s="824"/>
      <c r="AJ125" s="825"/>
      <c r="AK125" s="826" t="s">
        <v>136</v>
      </c>
      <c r="AL125" s="824"/>
      <c r="AM125" s="824"/>
      <c r="AN125" s="824"/>
      <c r="AO125" s="825"/>
      <c r="AP125" s="871" t="s">
        <v>136</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481</v>
      </c>
      <c r="CL125" s="899"/>
      <c r="CM125" s="899"/>
      <c r="CN125" s="899"/>
      <c r="CO125" s="900"/>
      <c r="CP125" s="907" t="s">
        <v>482</v>
      </c>
      <c r="CQ125" s="852"/>
      <c r="CR125" s="852"/>
      <c r="CS125" s="852"/>
      <c r="CT125" s="852"/>
      <c r="CU125" s="852"/>
      <c r="CV125" s="852"/>
      <c r="CW125" s="852"/>
      <c r="CX125" s="852"/>
      <c r="CY125" s="852"/>
      <c r="CZ125" s="852"/>
      <c r="DA125" s="852"/>
      <c r="DB125" s="852"/>
      <c r="DC125" s="852"/>
      <c r="DD125" s="852"/>
      <c r="DE125" s="852"/>
      <c r="DF125" s="853"/>
      <c r="DG125" s="908" t="s">
        <v>457</v>
      </c>
      <c r="DH125" s="889"/>
      <c r="DI125" s="889"/>
      <c r="DJ125" s="889"/>
      <c r="DK125" s="889"/>
      <c r="DL125" s="889" t="s">
        <v>136</v>
      </c>
      <c r="DM125" s="889"/>
      <c r="DN125" s="889"/>
      <c r="DO125" s="889"/>
      <c r="DP125" s="889"/>
      <c r="DQ125" s="889" t="s">
        <v>136</v>
      </c>
      <c r="DR125" s="889"/>
      <c r="DS125" s="889"/>
      <c r="DT125" s="889"/>
      <c r="DU125" s="889"/>
      <c r="DV125" s="890" t="s">
        <v>457</v>
      </c>
      <c r="DW125" s="890"/>
      <c r="DX125" s="890"/>
      <c r="DY125" s="890"/>
      <c r="DZ125" s="891"/>
    </row>
    <row r="126" spans="1:130" s="247" customFormat="1" ht="26.25" customHeight="1" thickBot="1" x14ac:dyDescent="0.2">
      <c r="A126" s="864"/>
      <c r="B126" s="865"/>
      <c r="C126" s="868" t="s">
        <v>468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136</v>
      </c>
      <c r="AB126" s="824"/>
      <c r="AC126" s="824"/>
      <c r="AD126" s="824"/>
      <c r="AE126" s="825"/>
      <c r="AF126" s="826" t="s">
        <v>483</v>
      </c>
      <c r="AG126" s="824"/>
      <c r="AH126" s="824"/>
      <c r="AI126" s="824"/>
      <c r="AJ126" s="825"/>
      <c r="AK126" s="826" t="s">
        <v>136</v>
      </c>
      <c r="AL126" s="824"/>
      <c r="AM126" s="824"/>
      <c r="AN126" s="824"/>
      <c r="AO126" s="825"/>
      <c r="AP126" s="871" t="s">
        <v>484</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485</v>
      </c>
      <c r="CQ126" s="794"/>
      <c r="CR126" s="794"/>
      <c r="CS126" s="794"/>
      <c r="CT126" s="794"/>
      <c r="CU126" s="794"/>
      <c r="CV126" s="794"/>
      <c r="CW126" s="794"/>
      <c r="CX126" s="794"/>
      <c r="CY126" s="794"/>
      <c r="CZ126" s="794"/>
      <c r="DA126" s="794"/>
      <c r="DB126" s="794"/>
      <c r="DC126" s="794"/>
      <c r="DD126" s="794"/>
      <c r="DE126" s="794"/>
      <c r="DF126" s="795"/>
      <c r="DG126" s="860" t="s">
        <v>457</v>
      </c>
      <c r="DH126" s="861"/>
      <c r="DI126" s="861"/>
      <c r="DJ126" s="861"/>
      <c r="DK126" s="861"/>
      <c r="DL126" s="861" t="s">
        <v>484</v>
      </c>
      <c r="DM126" s="861"/>
      <c r="DN126" s="861"/>
      <c r="DO126" s="861"/>
      <c r="DP126" s="861"/>
      <c r="DQ126" s="861" t="s">
        <v>483</v>
      </c>
      <c r="DR126" s="861"/>
      <c r="DS126" s="861"/>
      <c r="DT126" s="861"/>
      <c r="DU126" s="861"/>
      <c r="DV126" s="838" t="s">
        <v>136</v>
      </c>
      <c r="DW126" s="838"/>
      <c r="DX126" s="838"/>
      <c r="DY126" s="838"/>
      <c r="DZ126" s="839"/>
    </row>
    <row r="127" spans="1:130" s="247" customFormat="1" ht="26.25" customHeight="1" x14ac:dyDescent="0.15">
      <c r="A127" s="866"/>
      <c r="B127" s="867"/>
      <c r="C127" s="885" t="s">
        <v>486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483</v>
      </c>
      <c r="AB127" s="824"/>
      <c r="AC127" s="824"/>
      <c r="AD127" s="824"/>
      <c r="AE127" s="825"/>
      <c r="AF127" s="826" t="s">
        <v>457</v>
      </c>
      <c r="AG127" s="824"/>
      <c r="AH127" s="824"/>
      <c r="AI127" s="824"/>
      <c r="AJ127" s="825"/>
      <c r="AK127" s="826" t="s">
        <v>136</v>
      </c>
      <c r="AL127" s="824"/>
      <c r="AM127" s="824"/>
      <c r="AN127" s="824"/>
      <c r="AO127" s="825"/>
      <c r="AP127" s="871" t="s">
        <v>487</v>
      </c>
      <c r="AQ127" s="872"/>
      <c r="AR127" s="872"/>
      <c r="AS127" s="872"/>
      <c r="AT127" s="873"/>
      <c r="AU127" s="283"/>
      <c r="AV127" s="283"/>
      <c r="AW127" s="283"/>
      <c r="AX127" s="888" t="s">
        <v>488</v>
      </c>
      <c r="AY127" s="856"/>
      <c r="AZ127" s="856"/>
      <c r="BA127" s="856"/>
      <c r="BB127" s="856"/>
      <c r="BC127" s="856"/>
      <c r="BD127" s="856"/>
      <c r="BE127" s="857"/>
      <c r="BF127" s="855" t="s">
        <v>489</v>
      </c>
      <c r="BG127" s="856"/>
      <c r="BH127" s="856"/>
      <c r="BI127" s="856"/>
      <c r="BJ127" s="856"/>
      <c r="BK127" s="856"/>
      <c r="BL127" s="857"/>
      <c r="BM127" s="855" t="s">
        <v>490</v>
      </c>
      <c r="BN127" s="856"/>
      <c r="BO127" s="856"/>
      <c r="BP127" s="856"/>
      <c r="BQ127" s="856"/>
      <c r="BR127" s="856"/>
      <c r="BS127" s="857"/>
      <c r="BT127" s="855" t="s">
        <v>491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492</v>
      </c>
      <c r="CQ127" s="794"/>
      <c r="CR127" s="794"/>
      <c r="CS127" s="794"/>
      <c r="CT127" s="794"/>
      <c r="CU127" s="794"/>
      <c r="CV127" s="794"/>
      <c r="CW127" s="794"/>
      <c r="CX127" s="794"/>
      <c r="CY127" s="794"/>
      <c r="CZ127" s="794"/>
      <c r="DA127" s="794"/>
      <c r="DB127" s="794"/>
      <c r="DC127" s="794"/>
      <c r="DD127" s="794"/>
      <c r="DE127" s="794"/>
      <c r="DF127" s="795"/>
      <c r="DG127" s="860" t="s">
        <v>493</v>
      </c>
      <c r="DH127" s="861"/>
      <c r="DI127" s="861"/>
      <c r="DJ127" s="861"/>
      <c r="DK127" s="861"/>
      <c r="DL127" s="861" t="s">
        <v>457</v>
      </c>
      <c r="DM127" s="861"/>
      <c r="DN127" s="861"/>
      <c r="DO127" s="861"/>
      <c r="DP127" s="861"/>
      <c r="DQ127" s="861" t="s">
        <v>483</v>
      </c>
      <c r="DR127" s="861"/>
      <c r="DS127" s="861"/>
      <c r="DT127" s="861"/>
      <c r="DU127" s="861"/>
      <c r="DV127" s="838" t="s">
        <v>136</v>
      </c>
      <c r="DW127" s="838"/>
      <c r="DX127" s="838"/>
      <c r="DY127" s="838"/>
      <c r="DZ127" s="839"/>
    </row>
    <row r="128" spans="1:130" s="247" customFormat="1" ht="26.25" customHeight="1" thickBot="1" x14ac:dyDescent="0.2">
      <c r="A128" s="840" t="s">
        <v>494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495</v>
      </c>
      <c r="X128" s="842"/>
      <c r="Y128" s="842"/>
      <c r="Z128" s="843"/>
      <c r="AA128" s="844">
        <v>32344</v>
      </c>
      <c r="AB128" s="845"/>
      <c r="AC128" s="845"/>
      <c r="AD128" s="845"/>
      <c r="AE128" s="846"/>
      <c r="AF128" s="847">
        <v>33717</v>
      </c>
      <c r="AG128" s="845"/>
      <c r="AH128" s="845"/>
      <c r="AI128" s="845"/>
      <c r="AJ128" s="846"/>
      <c r="AK128" s="847">
        <v>23656</v>
      </c>
      <c r="AL128" s="845"/>
      <c r="AM128" s="845"/>
      <c r="AN128" s="845"/>
      <c r="AO128" s="846"/>
      <c r="AP128" s="848"/>
      <c r="AQ128" s="849"/>
      <c r="AR128" s="849"/>
      <c r="AS128" s="849"/>
      <c r="AT128" s="850"/>
      <c r="AU128" s="283"/>
      <c r="AV128" s="283"/>
      <c r="AW128" s="283"/>
      <c r="AX128" s="851" t="s">
        <v>496</v>
      </c>
      <c r="AY128" s="852"/>
      <c r="AZ128" s="852"/>
      <c r="BA128" s="852"/>
      <c r="BB128" s="852"/>
      <c r="BC128" s="852"/>
      <c r="BD128" s="852"/>
      <c r="BE128" s="853"/>
      <c r="BF128" s="830" t="s">
        <v>136</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497</v>
      </c>
      <c r="CQ128" s="772"/>
      <c r="CR128" s="772"/>
      <c r="CS128" s="772"/>
      <c r="CT128" s="772"/>
      <c r="CU128" s="772"/>
      <c r="CV128" s="772"/>
      <c r="CW128" s="772"/>
      <c r="CX128" s="772"/>
      <c r="CY128" s="772"/>
      <c r="CZ128" s="772"/>
      <c r="DA128" s="772"/>
      <c r="DB128" s="772"/>
      <c r="DC128" s="772"/>
      <c r="DD128" s="772"/>
      <c r="DE128" s="772"/>
      <c r="DF128" s="773"/>
      <c r="DG128" s="834" t="s">
        <v>484</v>
      </c>
      <c r="DH128" s="835"/>
      <c r="DI128" s="835"/>
      <c r="DJ128" s="835"/>
      <c r="DK128" s="835"/>
      <c r="DL128" s="835" t="s">
        <v>484</v>
      </c>
      <c r="DM128" s="835"/>
      <c r="DN128" s="835"/>
      <c r="DO128" s="835"/>
      <c r="DP128" s="835"/>
      <c r="DQ128" s="835" t="s">
        <v>457</v>
      </c>
      <c r="DR128" s="835"/>
      <c r="DS128" s="835"/>
      <c r="DT128" s="835"/>
      <c r="DU128" s="835"/>
      <c r="DV128" s="836" t="s">
        <v>457</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498</v>
      </c>
      <c r="X129" s="821"/>
      <c r="Y129" s="821"/>
      <c r="Z129" s="822"/>
      <c r="AA129" s="823">
        <v>4970764</v>
      </c>
      <c r="AB129" s="824"/>
      <c r="AC129" s="824"/>
      <c r="AD129" s="824"/>
      <c r="AE129" s="825"/>
      <c r="AF129" s="826">
        <v>4995107</v>
      </c>
      <c r="AG129" s="824"/>
      <c r="AH129" s="824"/>
      <c r="AI129" s="824"/>
      <c r="AJ129" s="825"/>
      <c r="AK129" s="826">
        <v>4981823</v>
      </c>
      <c r="AL129" s="824"/>
      <c r="AM129" s="824"/>
      <c r="AN129" s="824"/>
      <c r="AO129" s="825"/>
      <c r="AP129" s="827"/>
      <c r="AQ129" s="828"/>
      <c r="AR129" s="828"/>
      <c r="AS129" s="828"/>
      <c r="AT129" s="829"/>
      <c r="AU129" s="285"/>
      <c r="AV129" s="285"/>
      <c r="AW129" s="285"/>
      <c r="AX129" s="793" t="s">
        <v>499</v>
      </c>
      <c r="AY129" s="794"/>
      <c r="AZ129" s="794"/>
      <c r="BA129" s="794"/>
      <c r="BB129" s="794"/>
      <c r="BC129" s="794"/>
      <c r="BD129" s="794"/>
      <c r="BE129" s="795"/>
      <c r="BF129" s="813" t="s">
        <v>136</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501</v>
      </c>
      <c r="X130" s="821"/>
      <c r="Y130" s="821"/>
      <c r="Z130" s="822"/>
      <c r="AA130" s="823">
        <v>792754</v>
      </c>
      <c r="AB130" s="824"/>
      <c r="AC130" s="824"/>
      <c r="AD130" s="824"/>
      <c r="AE130" s="825"/>
      <c r="AF130" s="826">
        <v>769730</v>
      </c>
      <c r="AG130" s="824"/>
      <c r="AH130" s="824"/>
      <c r="AI130" s="824"/>
      <c r="AJ130" s="825"/>
      <c r="AK130" s="826">
        <v>760623</v>
      </c>
      <c r="AL130" s="824"/>
      <c r="AM130" s="824"/>
      <c r="AN130" s="824"/>
      <c r="AO130" s="825"/>
      <c r="AP130" s="827"/>
      <c r="AQ130" s="828"/>
      <c r="AR130" s="828"/>
      <c r="AS130" s="828"/>
      <c r="AT130" s="829"/>
      <c r="AU130" s="285"/>
      <c r="AV130" s="285"/>
      <c r="AW130" s="285"/>
      <c r="AX130" s="793" t="s">
        <v>502</v>
      </c>
      <c r="AY130" s="794"/>
      <c r="AZ130" s="794"/>
      <c r="BA130" s="794"/>
      <c r="BB130" s="794"/>
      <c r="BC130" s="794"/>
      <c r="BD130" s="794"/>
      <c r="BE130" s="795"/>
      <c r="BF130" s="796">
        <v>13.9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503</v>
      </c>
      <c r="X131" s="804"/>
      <c r="Y131" s="804"/>
      <c r="Z131" s="805"/>
      <c r="AA131" s="806">
        <v>4178010</v>
      </c>
      <c r="AB131" s="807"/>
      <c r="AC131" s="807"/>
      <c r="AD131" s="807"/>
      <c r="AE131" s="808"/>
      <c r="AF131" s="809">
        <v>4225377</v>
      </c>
      <c r="AG131" s="807"/>
      <c r="AH131" s="807"/>
      <c r="AI131" s="807"/>
      <c r="AJ131" s="808"/>
      <c r="AK131" s="809">
        <v>4221200</v>
      </c>
      <c r="AL131" s="807"/>
      <c r="AM131" s="807"/>
      <c r="AN131" s="807"/>
      <c r="AO131" s="808"/>
      <c r="AP131" s="810"/>
      <c r="AQ131" s="811"/>
      <c r="AR131" s="811"/>
      <c r="AS131" s="811"/>
      <c r="AT131" s="812"/>
      <c r="AU131" s="285"/>
      <c r="AV131" s="285"/>
      <c r="AW131" s="285"/>
      <c r="AX131" s="771" t="s">
        <v>504</v>
      </c>
      <c r="AY131" s="772"/>
      <c r="AZ131" s="772"/>
      <c r="BA131" s="772"/>
      <c r="BB131" s="772"/>
      <c r="BC131" s="772"/>
      <c r="BD131" s="772"/>
      <c r="BE131" s="773"/>
      <c r="BF131" s="774">
        <v>115.3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506</v>
      </c>
      <c r="W132" s="784"/>
      <c r="X132" s="784"/>
      <c r="Y132" s="784"/>
      <c r="Z132" s="785"/>
      <c r="AA132" s="786">
        <v>14.34051139</v>
      </c>
      <c r="AB132" s="787"/>
      <c r="AC132" s="787"/>
      <c r="AD132" s="787"/>
      <c r="AE132" s="788"/>
      <c r="AF132" s="789">
        <v>13.02861259</v>
      </c>
      <c r="AG132" s="787"/>
      <c r="AH132" s="787"/>
      <c r="AI132" s="787"/>
      <c r="AJ132" s="788"/>
      <c r="AK132" s="789">
        <v>14.436439869999999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507</v>
      </c>
      <c r="W133" s="763"/>
      <c r="X133" s="763"/>
      <c r="Y133" s="763"/>
      <c r="Z133" s="764"/>
      <c r="AA133" s="765">
        <v>14.4</v>
      </c>
      <c r="AB133" s="766"/>
      <c r="AC133" s="766"/>
      <c r="AD133" s="766"/>
      <c r="AE133" s="767"/>
      <c r="AF133" s="765">
        <v>14</v>
      </c>
      <c r="AG133" s="766"/>
      <c r="AH133" s="766"/>
      <c r="AI133" s="766"/>
      <c r="AJ133" s="767"/>
      <c r="AK133" s="765">
        <v>13.9</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8y0VIGPT7GZ9g1apwetABu8YV26NDKfPtsYsZRb4IQZvZ73GF1LGoxt9/1Zq5jIcbRGwE2YwS+PPzjTaxlqZ5w==" saltValue="jXXLTcqvcSn0pqDdeOJ+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glJBKOT0Q6t1XY7HWOTwd57JMAgKPY5+UVmNHcsed96/OyT8mHBc5EwqBxFTtkodzL2dyZUd/Vm63pbDNkXJA==" saltValue="cKOVhpqR2Kb1AWmY2tPk6w==" spinCount="100000" sheet="1" objects="1" scenarios="1"/>
  <dataConsolidate/>
  <phoneticPr fontId="2"/>
  <printOptions horizontalCentered="1"/>
  <pageMargins left="0" right="0" top="0.39370078740157483" bottom="0.39370078740157483" header="0.19685039370078741" footer="0.19685039370078741"/>
  <pageSetup paperSize="8" scale="64" orientation="landscape" cellComments="asDisplayed" horizont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P5jmwTBg8qxcgeqEXlBoieXYQTx2HKG1uFygvvSZ7QZN5Bhd6hSFC8MzdVus3MR21DdXj9Xxz+h8yxufjANEQ==" saltValue="6hSsVhTGY71pu3V8gi/ryg=="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516</v>
      </c>
      <c r="AL9" s="1193"/>
      <c r="AM9" s="1193"/>
      <c r="AN9" s="1194"/>
      <c r="AO9" s="313">
        <v>1511759</v>
      </c>
      <c r="AP9" s="313">
        <v>67862</v>
      </c>
      <c r="AQ9" s="314">
        <v>56845</v>
      </c>
      <c r="AR9" s="315">
        <v>19.399999999999999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517</v>
      </c>
      <c r="AL10" s="1193"/>
      <c r="AM10" s="1193"/>
      <c r="AN10" s="1194"/>
      <c r="AO10" s="316">
        <v>136641</v>
      </c>
      <c r="AP10" s="316">
        <v>6134</v>
      </c>
      <c r="AQ10" s="317">
        <v>5922</v>
      </c>
      <c r="AR10" s="318">
        <v>3.6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518</v>
      </c>
      <c r="AL11" s="1193"/>
      <c r="AM11" s="1193"/>
      <c r="AN11" s="1194"/>
      <c r="AO11" s="316">
        <v>232663</v>
      </c>
      <c r="AP11" s="316">
        <v>10444</v>
      </c>
      <c r="AQ11" s="317">
        <v>8264</v>
      </c>
      <c r="AR11" s="318">
        <v>26.4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519</v>
      </c>
      <c r="AL12" s="1193"/>
      <c r="AM12" s="1193"/>
      <c r="AN12" s="1194"/>
      <c r="AO12" s="316" t="s">
        <v>520</v>
      </c>
      <c r="AP12" s="316" t="s">
        <v>520</v>
      </c>
      <c r="AQ12" s="317">
        <v>284</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521</v>
      </c>
      <c r="AL13" s="1193"/>
      <c r="AM13" s="1193"/>
      <c r="AN13" s="1194"/>
      <c r="AO13" s="316" t="s">
        <v>520</v>
      </c>
      <c r="AP13" s="316" t="s">
        <v>520</v>
      </c>
      <c r="AQ13" s="317">
        <v>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522</v>
      </c>
      <c r="AL14" s="1193"/>
      <c r="AM14" s="1193"/>
      <c r="AN14" s="1194"/>
      <c r="AO14" s="316">
        <v>57243</v>
      </c>
      <c r="AP14" s="316">
        <v>2570</v>
      </c>
      <c r="AQ14" s="317">
        <v>2517</v>
      </c>
      <c r="AR14" s="318">
        <v>2.1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523</v>
      </c>
      <c r="AL15" s="1193"/>
      <c r="AM15" s="1193"/>
      <c r="AN15" s="1194"/>
      <c r="AO15" s="316" t="s">
        <v>520</v>
      </c>
      <c r="AP15" s="316" t="s">
        <v>520</v>
      </c>
      <c r="AQ15" s="317">
        <v>1185</v>
      </c>
      <c r="AR15" s="318" t="s">
        <v>520</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524</v>
      </c>
      <c r="AL16" s="1196"/>
      <c r="AM16" s="1196"/>
      <c r="AN16" s="1197"/>
      <c r="AO16" s="316">
        <v>-149361</v>
      </c>
      <c r="AP16" s="316">
        <v>-6705</v>
      </c>
      <c r="AQ16" s="317">
        <v>-4726</v>
      </c>
      <c r="AR16" s="318">
        <v>41.9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185</v>
      </c>
      <c r="AL17" s="1196"/>
      <c r="AM17" s="1196"/>
      <c r="AN17" s="1197"/>
      <c r="AO17" s="316">
        <v>1788945</v>
      </c>
      <c r="AP17" s="316">
        <v>80305</v>
      </c>
      <c r="AQ17" s="317">
        <v>70311</v>
      </c>
      <c r="AR17" s="318">
        <v>14.2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529</v>
      </c>
      <c r="AL21" s="1190"/>
      <c r="AM21" s="1190"/>
      <c r="AN21" s="1191"/>
      <c r="AO21" s="328">
        <v>8.84</v>
      </c>
      <c r="AP21" s="329">
        <v>6.54</v>
      </c>
      <c r="AQ21" s="330">
        <v>2.2999999999999998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530</v>
      </c>
      <c r="AL22" s="1190"/>
      <c r="AM22" s="1190"/>
      <c r="AN22" s="1191"/>
      <c r="AO22" s="333">
        <v>93</v>
      </c>
      <c r="AP22" s="334">
        <v>97.4</v>
      </c>
      <c r="AQ22" s="335">
        <v>-4.4000000000000004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534</v>
      </c>
      <c r="AL32" s="1181"/>
      <c r="AM32" s="1181"/>
      <c r="AN32" s="1182"/>
      <c r="AO32" s="343">
        <v>1191845</v>
      </c>
      <c r="AP32" s="343">
        <v>53501</v>
      </c>
      <c r="AQ32" s="344">
        <v>31480</v>
      </c>
      <c r="AR32" s="345">
        <v>70</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535</v>
      </c>
      <c r="AL33" s="1181"/>
      <c r="AM33" s="1181"/>
      <c r="AN33" s="1182"/>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536</v>
      </c>
      <c r="AL34" s="1181"/>
      <c r="AM34" s="1181"/>
      <c r="AN34" s="1182"/>
      <c r="AO34" s="343" t="s">
        <v>520</v>
      </c>
      <c r="AP34" s="343" t="s">
        <v>520</v>
      </c>
      <c r="AQ34" s="344">
        <v>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537</v>
      </c>
      <c r="AL35" s="1181"/>
      <c r="AM35" s="1181"/>
      <c r="AN35" s="1182"/>
      <c r="AO35" s="343">
        <v>130778</v>
      </c>
      <c r="AP35" s="343">
        <v>5871</v>
      </c>
      <c r="AQ35" s="344">
        <v>9510</v>
      </c>
      <c r="AR35" s="345">
        <v>-38.299999999999997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538</v>
      </c>
      <c r="AL36" s="1181"/>
      <c r="AM36" s="1181"/>
      <c r="AN36" s="1182"/>
      <c r="AO36" s="343">
        <v>70827</v>
      </c>
      <c r="AP36" s="343">
        <v>3179</v>
      </c>
      <c r="AQ36" s="344">
        <v>2191</v>
      </c>
      <c r="AR36" s="345">
        <v>45.1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539</v>
      </c>
      <c r="AL37" s="1181"/>
      <c r="AM37" s="1181"/>
      <c r="AN37" s="1182"/>
      <c r="AO37" s="343" t="s">
        <v>520</v>
      </c>
      <c r="AP37" s="343" t="s">
        <v>520</v>
      </c>
      <c r="AQ37" s="344">
        <v>905</v>
      </c>
      <c r="AR37" s="345" t="s">
        <v>520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540</v>
      </c>
      <c r="AL38" s="1184"/>
      <c r="AM38" s="1184"/>
      <c r="AN38" s="1185"/>
      <c r="AO38" s="346">
        <v>220</v>
      </c>
      <c r="AP38" s="346">
        <v>10</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541</v>
      </c>
      <c r="AL39" s="1184"/>
      <c r="AM39" s="1184"/>
      <c r="AN39" s="1185"/>
      <c r="AO39" s="343">
        <v>-23656</v>
      </c>
      <c r="AP39" s="343">
        <v>-1062</v>
      </c>
      <c r="AQ39" s="344">
        <v>-3197</v>
      </c>
      <c r="AR39" s="345">
        <v>-66.8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542</v>
      </c>
      <c r="AL40" s="1181"/>
      <c r="AM40" s="1181"/>
      <c r="AN40" s="1182"/>
      <c r="AO40" s="343">
        <v>-760623</v>
      </c>
      <c r="AP40" s="343">
        <v>-34144</v>
      </c>
      <c r="AQ40" s="344">
        <v>-28113</v>
      </c>
      <c r="AR40" s="345">
        <v>21.5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609391</v>
      </c>
      <c r="AP41" s="343">
        <v>27355</v>
      </c>
      <c r="AQ41" s="344">
        <v>12777</v>
      </c>
      <c r="AR41" s="345">
        <v>114.1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511</v>
      </c>
      <c r="AN49" s="1175" t="s">
        <v>546</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975664</v>
      </c>
      <c r="AN51" s="365">
        <v>42337</v>
      </c>
      <c r="AO51" s="366">
        <v>-9.4</v>
      </c>
      <c r="AP51" s="367">
        <v>49919</v>
      </c>
      <c r="AQ51" s="368">
        <v>-6.3</v>
      </c>
      <c r="AR51" s="369">
        <v>-3.1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481970</v>
      </c>
      <c r="AN52" s="373">
        <v>20914</v>
      </c>
      <c r="AO52" s="374">
        <v>-41.6</v>
      </c>
      <c r="AP52" s="375">
        <v>26398</v>
      </c>
      <c r="AQ52" s="376">
        <v>-8.6999999999999993</v>
      </c>
      <c r="AR52" s="377">
        <v>-32.9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978242</v>
      </c>
      <c r="AN53" s="365">
        <v>42768</v>
      </c>
      <c r="AO53" s="366">
        <v>1</v>
      </c>
      <c r="AP53" s="367">
        <v>47738</v>
      </c>
      <c r="AQ53" s="368">
        <v>-4.4000000000000004</v>
      </c>
      <c r="AR53" s="369">
        <v>5.4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778351</v>
      </c>
      <c r="AN54" s="373">
        <v>34029</v>
      </c>
      <c r="AO54" s="374">
        <v>62.7</v>
      </c>
      <c r="AP54" s="375">
        <v>24937</v>
      </c>
      <c r="AQ54" s="376">
        <v>-5.5</v>
      </c>
      <c r="AR54" s="377">
        <v>68.2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692351</v>
      </c>
      <c r="AN55" s="365">
        <v>30464</v>
      </c>
      <c r="AO55" s="366">
        <v>-28.8</v>
      </c>
      <c r="AP55" s="367">
        <v>52191</v>
      </c>
      <c r="AQ55" s="368">
        <v>9.3000000000000007</v>
      </c>
      <c r="AR55" s="369">
        <v>-38.1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352398</v>
      </c>
      <c r="AN56" s="373">
        <v>15506</v>
      </c>
      <c r="AO56" s="374">
        <v>-54.4</v>
      </c>
      <c r="AP56" s="375">
        <v>24843</v>
      </c>
      <c r="AQ56" s="376">
        <v>-0.4</v>
      </c>
      <c r="AR56" s="377">
        <v>-54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791747</v>
      </c>
      <c r="AN57" s="365">
        <v>35225</v>
      </c>
      <c r="AO57" s="366">
        <v>15.6</v>
      </c>
      <c r="AP57" s="367">
        <v>47387</v>
      </c>
      <c r="AQ57" s="368">
        <v>-9.1999999999999993</v>
      </c>
      <c r="AR57" s="369">
        <v>24.8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434534</v>
      </c>
      <c r="AN58" s="373">
        <v>19332</v>
      </c>
      <c r="AO58" s="374">
        <v>24.7</v>
      </c>
      <c r="AP58" s="375">
        <v>24928</v>
      </c>
      <c r="AQ58" s="376">
        <v>0.3</v>
      </c>
      <c r="AR58" s="377">
        <v>24.4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661223</v>
      </c>
      <c r="AN59" s="365">
        <v>29682</v>
      </c>
      <c r="AO59" s="366">
        <v>-15.7</v>
      </c>
      <c r="AP59" s="367">
        <v>51264</v>
      </c>
      <c r="AQ59" s="368">
        <v>8.1999999999999993</v>
      </c>
      <c r="AR59" s="369">
        <v>-23.9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418073</v>
      </c>
      <c r="AN60" s="373">
        <v>18767</v>
      </c>
      <c r="AO60" s="374">
        <v>-2.9</v>
      </c>
      <c r="AP60" s="375">
        <v>26040</v>
      </c>
      <c r="AQ60" s="376">
        <v>4.5</v>
      </c>
      <c r="AR60" s="377">
        <v>-7.4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819845</v>
      </c>
      <c r="AN61" s="380">
        <v>36095</v>
      </c>
      <c r="AO61" s="381">
        <v>-7.5</v>
      </c>
      <c r="AP61" s="382">
        <v>49700</v>
      </c>
      <c r="AQ61" s="383">
        <v>-0.5</v>
      </c>
      <c r="AR61" s="369">
        <v>-7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493065</v>
      </c>
      <c r="AN62" s="373">
        <v>21710</v>
      </c>
      <c r="AO62" s="374">
        <v>-2.2999999999999998</v>
      </c>
      <c r="AP62" s="375">
        <v>25429</v>
      </c>
      <c r="AQ62" s="376">
        <v>-2</v>
      </c>
      <c r="AR62" s="377">
        <v>-0.3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zrMiCmTirroBrpTM+psWGza+2Vbo2dspSRQVtwKvjNB3kCeR49K5vecna55BntXOya49rTDg30olWypohWrkw==" saltValue="Nl63RRR0NTyvu+L7W7Eiv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5" orientation="landscape" cellComments="asDisplayed" horizont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c58d7KBi9K5S5RO7R+QdNWKC3vD8mRNtHuqpjxNo03+G0TbfO5xzu5GZVv20Q5TKD5OwZoDJpAhDkBQqhmkZow==" saltValue="cYH7sScTA0wmzBOpxfuKlw=="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gUwjV/gv6N73/Rx1hnqI8z/vXjbpniCxSt+BhUfAOTLxvsvopCbpFlzvry1sinNOt4t5fwsNBz+UbYxZ1vvxrw==" saltValue="EDQ6ijiXXoSyrtLQH9YKNA=="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8" t="s">
        <v>3</v>
      </c>
      <c r="D47" s="1198"/>
      <c r="E47" s="1199"/>
      <c r="F47" s="11">
        <v>21.74</v>
      </c>
      <c r="G47" s="12">
        <v>21.77</v>
      </c>
      <c r="H47" s="12">
        <v>19.11</v>
      </c>
      <c r="I47" s="12">
        <v>19.52</v>
      </c>
      <c r="J47" s="13">
        <v>18.3</v>
      </c>
    </row>
    <row r="48" spans="2:10" ht="57.75" customHeight="1" x14ac:dyDescent="0.15">
      <c r="B48" s="14"/>
      <c r="C48" s="1200" t="s">
        <v>4</v>
      </c>
      <c r="D48" s="1200"/>
      <c r="E48" s="1201"/>
      <c r="F48" s="15">
        <v>4.92</v>
      </c>
      <c r="G48" s="16">
        <v>3.36</v>
      </c>
      <c r="H48" s="16">
        <v>3.88</v>
      </c>
      <c r="I48" s="16">
        <v>2.65</v>
      </c>
      <c r="J48" s="17">
        <v>4.1100000000000003</v>
      </c>
    </row>
    <row r="49" spans="2:10" ht="57.75" customHeight="1" thickBot="1" x14ac:dyDescent="0.2">
      <c r="B49" s="18"/>
      <c r="C49" s="1202" t="s">
        <v>5</v>
      </c>
      <c r="D49" s="1202"/>
      <c r="E49" s="1203"/>
      <c r="F49" s="19">
        <v>2.62</v>
      </c>
      <c r="G49" s="20" t="s">
        <v>567</v>
      </c>
      <c r="H49" s="20" t="s">
        <v>568</v>
      </c>
      <c r="I49" s="20">
        <v>0.03</v>
      </c>
      <c r="J49" s="21">
        <v>0.18</v>
      </c>
    </row>
    <row r="50" spans="2:10" ht="13.5" customHeight="1" x14ac:dyDescent="0.15"/>
  </sheetData>
  <sheetProtection algorithmName="SHA-512" hashValue="L5GuVsQSMx1Wv3+Zt40Ee77wB49fmPhpW4huyVfoEk0FoQR1NyQ+rXLfyO9eAS4EJB8DF2foejxToSXRjgRi4Q==" saltValue="vRbpXUSicwR/0g8T9WJDf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2021-03-02T02:15:31Z</cp:lastPrinted>
  <dcterms:created xsi:type="dcterms:W3CDTF">2021-02-05T03:37:37Z</dcterms:created>
  <dcterms:modified xsi:type="dcterms:W3CDTF">2021-10-13T00:13:31Z</dcterms:modified>
  <cp:category/>
</cp:coreProperties>
</file>