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0184A18C-92F9-40F8-997A-CB206DE67AAD}" xr6:coauthVersionLast="47" xr6:coauthVersionMax="47" xr10:uidLastSave="{00000000-0000-0000-0000-000000000000}"/>
  <bookViews>
    <workbookView xWindow="1605" yWindow="30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CO34" i="10"/>
</calcChain>
</file>

<file path=xl/sharedStrings.xml><?xml version="1.0" encoding="utf-8"?>
<sst xmlns="http://schemas.openxmlformats.org/spreadsheetml/2006/main" count="1053" uniqueCount="614">
  <si>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</si>
  <si>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</si>
  <si>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</si>
  <si>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</si>
  <si>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</si>
  <si>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</si>
  <si>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</si>
  <si>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</si>
  <si>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</si>
  <si>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</si>
  <si>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</si>
  <si>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</si>
  <si>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</si>
  <si>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</si>
  <si>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</si>
  <si>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</si>
  <si>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</si>
  <si>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</si>
  <si>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</si>
  <si>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</si>
  <si>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</si>
  <si>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</si>
  <si>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</si>
  <si>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</si>
  <si>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</si>
  <si>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</si>
  <si>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</si>
  <si>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</si>
  <si>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</si>
  <si>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</si>
  <si>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</si>
  <si>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</si>
  <si>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</si>
  <si>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</si>
  <si>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</si>
  <si>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</si>
  <si>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</si>
  <si>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</si>
  <si>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</si>
  <si>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</si>
  <si>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</si>
  <si>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</si>
  <si>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</si>
  <si>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</si>
  <si>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</si>
  <si>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</si>
  <si>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</si>
  <si>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</si>
  <si>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</si>
  <si>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</si>
  <si>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</si>
  <si>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</si>
  <si>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</si>
  <si>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</si>
  <si>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</si>
  <si>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</si>
  <si>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</si>
  <si>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</si>
  <si>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</si>
  <si>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</si>
  <si>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</si>
  <si>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</si>
  <si>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</si>
  <si>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</si>
  <si>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</si>
  <si>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</si>
  <si>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</si>
  <si>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</si>
  <si>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</si>
  <si>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</si>
  <si>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</si>
  <si>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</si>
  <si>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</si>
  <si>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</si>
  <si>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</si>
  <si>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</si>
  <si>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</si>
  <si>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</si>
  <si>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</si>
  <si>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</si>
  <si>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</si>
  <si>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</si>
  <si>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</si>
  <si>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</si>
  <si>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</si>
  <si>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</si>
  <si>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</si>
  <si>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</si>
  <si>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</si>
  <si>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</si>
  <si>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</si>
  <si>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</si>
  <si>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</si>
  <si>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</si>
  <si>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</si>
  <si>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</si>
  <si>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</si>
  <si>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</si>
  <si>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橿原市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</si>
  <si>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</si>
  <si>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</si>
  <si>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</si>
  <si>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</si>
  <si>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</si>
  <si>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</si>
  <si>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</si>
  <si>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</si>
  <si>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</si>
  <si>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</si>
  <si>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</si>
  <si>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</si>
  <si>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</si>
  <si>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</si>
  <si>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</si>
  <si>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</si>
  <si>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</si>
  <si>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</si>
  <si>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</si>
  <si>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</si>
  <si>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</si>
  <si>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</si>
  <si>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</si>
  <si>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</si>
  <si>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</si>
  <si>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</si>
  <si>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</si>
  <si>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</si>
  <si>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</si>
  <si>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</si>
  <si>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</si>
  <si>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</si>
  <si>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</si>
  <si>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</si>
  <si>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</si>
  <si>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</si>
  <si>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</si>
  <si>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</si>
  <si>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</si>
  <si>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</si>
  <si>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</si>
  <si>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</si>
  <si>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</si>
  <si>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</si>
  <si>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</si>
  <si>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</si>
  <si>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</si>
  <si>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</si>
  <si>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</si>
  <si>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</si>
  <si>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</si>
  <si>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</si>
  <si>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</si>
  <si>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</si>
  <si>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</si>
  <si>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</si>
  <si>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</si>
  <si>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</si>
  <si>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</si>
  <si>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</si>
  <si>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</si>
  <si>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</si>
  <si>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</si>
  <si>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</si>
  <si>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</si>
  <si>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</si>
  <si>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</si>
  <si>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</si>
  <si>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</si>
  <si>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</si>
  <si>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</si>
  <si>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</si>
  <si>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</si>
  <si>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</si>
  <si>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</si>
  <si>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</si>
  <si>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</si>
  <si>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</si>
  <si>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</si>
  <si>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</si>
  <si>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</si>
  <si>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</si>
  <si>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</si>
  <si>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</si>
  <si>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</si>
  <si>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</si>
  <si>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</si>
  <si>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</si>
  <si>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</si>
  <si>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</si>
  <si>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</si>
  <si>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</si>
  <si>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</si>
  <si>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</si>
  <si>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</si>
  <si>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</si>
  <si>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</si>
  <si>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</si>
  <si>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</si>
  <si>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</si>
  <si>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</si>
  <si>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</si>
  <si>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</si>
  <si>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</si>
  <si>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</si>
  <si>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</si>
  <si>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</si>
  <si>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</si>
  <si>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</si>
  <si>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</si>
  <si>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</si>
  <si>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</si>
  <si>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</si>
  <si>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</si>
  <si>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</si>
  <si>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</si>
  <si>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</si>
  <si>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</si>
  <si>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奈良県橿原市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</si>
  <si>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</si>
  <si>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</si>
  <si>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</si>
  <si>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</si>
  <si>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</si>
  <si>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</si>
  <si>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</si>
  <si>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</si>
  <si>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</si>
  <si>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</si>
  <si>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</si>
  <si>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</si>
  <si>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</si>
  <si>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</si>
  <si>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</si>
  <si>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</si>
  <si>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</si>
  <si>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</si>
  <si>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</si>
  <si>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</si>
  <si>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</si>
  <si>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</si>
  <si>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</si>
  <si>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</si>
  <si>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</si>
  <si>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</si>
  <si>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</si>
  <si>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</si>
  <si>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</si>
  <si>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</si>
  <si>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</si>
  <si>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</si>
  <si>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</si>
  <si>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</si>
  <si>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</si>
  <si>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</si>
  <si>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</si>
  <si>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</si>
  <si>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</si>
  <si>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</si>
  <si>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</si>
  <si>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</si>
  <si>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</si>
  <si>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</si>
  <si>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</si>
  <si>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</si>
  <si>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</si>
  <si>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</si>
  <si>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</si>
  <si>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</si>
  <si>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</si>
  <si>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</si>
  <si>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</si>
  <si>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</si>
  <si>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</si>
  <si>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</si>
  <si>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</si>
  <si>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</si>
  <si>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</si>
  <si>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</si>
  <si>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</si>
  <si>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</si>
  <si>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</si>
  <si>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</si>
  <si>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</si>
  <si>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</si>
  <si>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</si>
  <si>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</si>
  <si>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</si>
  <si>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</si>
  <si>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</si>
  <si>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</si>
  <si>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</si>
  <si>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</si>
  <si>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</si>
  <si>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</si>
  <si>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</si>
  <si>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</si>
  <si>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</si>
  <si>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</si>
  <si>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</si>
  <si>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</si>
  <si>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</si>
  <si>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</si>
  <si>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</si>
  <si>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</si>
  <si>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</si>
  <si>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</si>
  <si>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</si>
  <si>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</si>
  <si>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</si>
  <si>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</si>
  <si>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</si>
  <si>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</si>
  <si>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</si>
  <si>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</si>
  <si>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</si>
  <si>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</si>
  <si>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</si>
  <si>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</si>
  <si>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</si>
  <si>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</si>
  <si>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</si>
  <si>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</si>
  <si>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</si>
  <si>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</si>
  <si>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</si>
  <si>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</si>
  <si>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</si>
  <si>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</si>
  <si>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</si>
  <si>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</si>
  <si>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</si>
  <si>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</si>
  <si>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</si>
  <si>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</si>
  <si>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</si>
  <si>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</si>
  <si>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</si>
  <si>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</si>
  <si>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</si>
  <si>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</si>
  <si>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</si>
  <si>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</si>
  <si>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</si>
  <si>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</si>
  <si>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</si>
  <si>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</si>
  <si>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</si>
  <si>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</si>
  <si>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</si>
  <si>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</si>
  <si>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</si>
  <si>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</si>
  <si>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</si>
  <si>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</si>
  <si>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</si>
  <si>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</si>
  <si>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</si>
  <si>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</si>
  <si>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</si>
  <si>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</si>
  <si>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</si>
  <si>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</si>
  <si>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</si>
  <si>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</si>
  <si>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</si>
  <si>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</si>
  <si>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</si>
  <si>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</si>
  <si>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</si>
  <si>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</si>
  <si>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</si>
  <si>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奈良県橿原市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</si>
  <si>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</si>
  <si>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</si>
  <si>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</si>
  <si>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</si>
  <si>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</si>
  <si>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</si>
  <si>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</si>
  <si>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</si>
  <si>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</si>
  <si>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</si>
  <si>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</si>
  <si>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</si>
  <si>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</si>
  <si>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</si>
  <si>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</si>
  <si>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</si>
  <si>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</si>
  <si>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</si>
  <si>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</si>
  <si>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</si>
  <si>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</si>
  <si>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</si>
  <si>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</si>
  <si>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</si>
  <si>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</si>
  <si>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</si>
  <si>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</si>
  <si>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</si>
  <si>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</si>
  <si>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</si>
  <si>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</si>
  <si>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</si>
  <si>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</si>
  <si>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</si>
  <si>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</si>
  <si>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後期高齢者医療</t>
    <phoneticPr fontId="5"/>
  </si>
  <si>
    <t>介護保険</t>
    <phoneticPr fontId="5"/>
  </si>
  <si>
    <t>上水道事業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</si>
  <si>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</si>
  <si>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</si>
  <si>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</si>
  <si>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</si>
  <si>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</si>
  <si>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</si>
  <si>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</si>
  <si>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</si>
  <si>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</si>
  <si>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</si>
  <si>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</si>
  <si>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</si>
  <si>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</si>
  <si>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</si>
  <si>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</si>
  <si>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</si>
  <si>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</si>
  <si>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</si>
  <si>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</si>
  <si>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</si>
  <si>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</si>
  <si>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</si>
  <si>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</si>
  <si>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</si>
  <si>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</si>
  <si>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</si>
  <si>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</si>
  <si>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</si>
  <si>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</si>
  <si>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</si>
  <si>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</si>
  <si>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</si>
  <si>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</si>
  <si>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</si>
  <si>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</si>
  <si>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</si>
  <si>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</si>
  <si>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</si>
  <si>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</si>
  <si>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</si>
  <si>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</si>
  <si>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</si>
  <si>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</si>
  <si>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</si>
  <si>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</si>
  <si>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</si>
  <si>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</si>
  <si>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</si>
  <si>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</si>
  <si>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</si>
  <si>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</si>
  <si>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</si>
  <si>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</si>
  <si>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</si>
  <si>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</si>
  <si>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</si>
  <si>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</si>
  <si>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</si>
  <si>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</si>
  <si>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</si>
  <si>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</si>
  <si>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</si>
  <si>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</si>
  <si>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</si>
  <si>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</si>
  <si>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</si>
  <si>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</si>
  <si>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</si>
  <si>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</si>
  <si>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</si>
  <si>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</si>
  <si>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</si>
  <si>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</si>
  <si>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</si>
  <si>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</si>
  <si>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</si>
  <si>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</si>
  <si>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</si>
  <si>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</si>
  <si>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</si>
  <si>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</si>
  <si>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</si>
  <si>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</si>
  <si>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</si>
  <si>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</si>
  <si>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</si>
  <si>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</si>
  <si>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</si>
  <si>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</si>
  <si>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</si>
  <si>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</si>
  <si>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</si>
  <si>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</si>
  <si>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</si>
  <si>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</si>
  <si>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</si>
  <si>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</si>
  <si>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</si>
  <si>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</si>
  <si>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</si>
  <si>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</si>
  <si>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</si>
  <si>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</si>
  <si>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</si>
  <si>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</si>
  <si>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</si>
  <si>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</si>
  <si>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</si>
  <si>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</si>
  <si>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</si>
  <si>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</si>
  <si>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</si>
  <si>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</si>
  <si>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</si>
  <si>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</si>
  <si>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</si>
  <si>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</si>
  <si>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</si>
  <si>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</si>
  <si>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</si>
  <si>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</si>
  <si>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</si>
  <si>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</si>
  <si>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</si>
  <si>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</si>
  <si>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</si>
  <si>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</si>
  <si>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</si>
  <si>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</si>
  <si>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</si>
  <si>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</si>
  <si>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</si>
  <si>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</si>
  <si>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</si>
  <si>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</si>
  <si>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</si>
  <si>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</si>
  <si>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</si>
  <si>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</si>
  <si>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</si>
  <si>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</si>
  <si>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</si>
  <si>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</si>
  <si>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</si>
  <si>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</si>
  <si>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</si>
  <si>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</si>
  <si>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</si>
  <si>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</si>
  <si>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</si>
  <si>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</si>
  <si>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</si>
  <si>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</si>
  <si>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</si>
  <si>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</si>
  <si>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</si>
  <si>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</si>
  <si>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0.62</t>
  </si>
  <si>
    <t>▲ 2.06</t>
  </si>
  <si>
    <t>▲ 0.74</t>
  </si>
  <si>
    <t>▲ 1.03</t>
  </si>
  <si>
    <t>上水道事業</t>
  </si>
  <si>
    <t>一般会計</t>
  </si>
  <si>
    <t>下水道事業</t>
  </si>
  <si>
    <t>国民健康保険</t>
  </si>
  <si>
    <t>介護保険</t>
  </si>
  <si>
    <t>後期高齢者医療</t>
  </si>
  <si>
    <t>その他会計（赤字）</t>
  </si>
  <si>
    <t>▲ 0.19</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</si>
  <si>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</si>
  <si>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</si>
  <si>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</si>
  <si>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</si>
  <si>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</si>
  <si>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</si>
  <si>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</si>
  <si>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5"/>
  </si>
  <si>
    <t>墓園管理基金</t>
    <phoneticPr fontId="5"/>
  </si>
  <si>
    <t>がんばろう橿原！新型コロナ対策基金</t>
    <rPh sb="5" eb="7">
      <t>カシハラ</t>
    </rPh>
    <rPh sb="8" eb="10">
      <t>シンガタ</t>
    </rPh>
    <rPh sb="13" eb="15">
      <t>タイサク</t>
    </rPh>
    <rPh sb="15" eb="17">
      <t>キキン</t>
    </rPh>
    <phoneticPr fontId="5"/>
  </si>
  <si>
    <t>－</t>
  </si>
  <si>
    <t>－</t>
    <phoneticPr fontId="2"/>
  </si>
  <si>
    <t>橿原運動公園硬式野球場整備基金</t>
    <phoneticPr fontId="5"/>
  </si>
  <si>
    <t>退職手当基金</t>
    <phoneticPr fontId="5"/>
  </si>
  <si>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</si>
  <si>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</si>
  <si>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</si>
  <si>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10">
      <t>シキンナド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</si>
  <si>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</si>
  <si>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</si>
  <si>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橿原市土地開発公社</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</si>
  <si>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</si>
  <si>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</si>
  <si>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</si>
  <si>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</si>
  <si>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</si>
  <si>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より減少したものの、類似団体と比較すると、依然として高い水準にある。また、有形固定資産減価償却率も、類似団体と比較してやや高い数値となっている。当市では小・中学校の長寿命化等大規模改修を予定しており、市債の借入が不可欠であるため、将来負担比率の増加が見込まれる。
　両方の指標を同時に減少させることは困難であるが、まずは、コストの削減が可能となる長寿命化や統廃合により、有形固定資産減価償却率の改善から考えていきたい。</t>
    <rPh sb="20" eb="22">
      <t>ルイジ</t>
    </rPh>
    <rPh sb="47" eb="53">
      <t>ユウケイコテイシサン</t>
    </rPh>
    <rPh sb="53" eb="58">
      <t>ゲンカショウキャクリツ</t>
    </rPh>
    <rPh sb="60" eb="64">
      <t>ルイジダンタイ</t>
    </rPh>
    <rPh sb="65" eb="67">
      <t>ヒカク</t>
    </rPh>
    <rPh sb="71" eb="72">
      <t>タカ</t>
    </rPh>
    <rPh sb="73" eb="75">
      <t>スウチ</t>
    </rPh>
    <rPh sb="135" eb="137">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</si>
  <si>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</si>
  <si>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</si>
  <si>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</si>
  <si>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</si>
  <si>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</si>
  <si>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</si>
  <si>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前年度より数値が改善しているものの、類似団体平均と比較すると依然として高い水準にある。ごみ処理施設整備事業やし尿処理施設整備事業など大型の施設整備に係る償還が終了するため、近年は実質公債費比率は減少傾向にあったが、今後、小・中学校の長寿命化等の大規模改修等を行うと、基金の取崩しと市債の借入により両方の数値は増加していくことが予想される。</t>
    <rPh sb="1" eb="7">
      <t>ショウライフタンヒリツ</t>
    </rPh>
    <rPh sb="8" eb="15">
      <t>ジッシツコウサイヒヒリツ</t>
    </rPh>
    <rPh sb="19" eb="22">
      <t>ゼンネンド</t>
    </rPh>
    <rPh sb="24" eb="26">
      <t>スウチ</t>
    </rPh>
    <rPh sb="27" eb="29">
      <t>カイゼン</t>
    </rPh>
    <rPh sb="37" eb="41">
      <t>ルイジダンタイ</t>
    </rPh>
    <rPh sb="41" eb="43">
      <t>ヘイキン</t>
    </rPh>
    <rPh sb="44" eb="46">
      <t>ヒカク</t>
    </rPh>
    <rPh sb="49" eb="51">
      <t>イゼン</t>
    </rPh>
    <rPh sb="54" eb="55">
      <t>タカ</t>
    </rPh>
    <rPh sb="56" eb="58">
      <t>スイジュン</t>
    </rPh>
    <rPh sb="70" eb="72">
      <t>ジギョウ</t>
    </rPh>
    <rPh sb="74" eb="79">
      <t>ニョウショリシセツ</t>
    </rPh>
    <rPh sb="79" eb="83">
      <t>セイビジギョウ</t>
    </rPh>
    <rPh sb="85" eb="87">
      <t>オオガタ</t>
    </rPh>
    <rPh sb="88" eb="92">
      <t>シセツセイビ</t>
    </rPh>
    <rPh sb="93" eb="94">
      <t>カカ</t>
    </rPh>
    <rPh sb="95" eb="97">
      <t>ショウカン</t>
    </rPh>
    <rPh sb="98" eb="100">
      <t>シュウリョウ</t>
    </rPh>
    <rPh sb="105" eb="107">
      <t>キンネン</t>
    </rPh>
    <rPh sb="108" eb="115">
      <t>ジッシツコウサイヒヒリツ</t>
    </rPh>
    <rPh sb="116" eb="120">
      <t>ゲンショウケイコウ</t>
    </rPh>
    <rPh sb="129" eb="130">
      <t>ショウ</t>
    </rPh>
    <rPh sb="131" eb="134">
      <t>チュウガッコウ</t>
    </rPh>
    <rPh sb="135" eb="139">
      <t>チョウジュミョウカ</t>
    </rPh>
    <rPh sb="139" eb="140">
      <t>ナド</t>
    </rPh>
    <rPh sb="141" eb="146">
      <t>ダイキボカイシュウ</t>
    </rPh>
    <rPh sb="146" eb="147">
      <t>ナド</t>
    </rPh>
    <rPh sb="148" eb="149">
      <t>オコナ</t>
    </rPh>
    <rPh sb="152" eb="154">
      <t>キキン</t>
    </rPh>
    <rPh sb="155" eb="157">
      <t>トリクズシ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</si>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</sst>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7A83-4AC2-9BAB-657F08AD3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26593</c:v>
                </c:pt>
                <c:pt idx="1">
                  <c:v>47862</c:v>
                </c:pt>
                <c:pt idx="2">
                  <c:v>31123</c:v>
                </c:pt>
                <c:pt idx="3">
                  <c:v>27866</c:v>
                </c:pt>
                <c:pt idx="4">
                  <c:v>31437</c:v>
                </c:pt>
              </c:numCache>
            </c:numRef>
          </c:val>
          <c:smooth val="0"/>
          <c:extLst>
            <c:ext xmlns:c16="http://schemas.microsoft.com/office/drawing/2014/chart" uri="{C3380CC4-5D6E-409C-BE32-E72D297353CC}">
              <c16:uniqueId val="{00000001-7A83-4AC2-9BAB-657F08AD32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3.91</c:v>
                </c:pt>
                <c:pt idx="1">
                  <c:v>0.56999999999999995</c:v>
                </c:pt>
                <c:pt idx="2">
                  <c:v>1.08</c:v>
                </c:pt>
                <c:pt idx="3">
                  <c:v>1.59</c:v>
                </c:pt>
                <c:pt idx="4">
                  <c:v>5.0199999999999996</c:v>
                </c:pt>
              </c:numCache>
            </c:numRef>
          </c:val>
          <c:extLst>
            <c:ext xmlns:c16="http://schemas.microsoft.com/office/drawing/2014/chart" uri="{C3380CC4-5D6E-409C-BE32-E72D297353CC}">
              <c16:uniqueId val="{00000000-07DC-4FA2-98D8-59B0989462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10.16</c:v>
                </c:pt>
                <c:pt idx="1">
                  <c:v>11.41</c:v>
                </c:pt>
                <c:pt idx="2">
                  <c:v>10.130000000000001</c:v>
                </c:pt>
                <c:pt idx="3">
                  <c:v>8.52</c:v>
                </c:pt>
                <c:pt idx="4">
                  <c:v>8.41</c:v>
                </c:pt>
              </c:numCache>
            </c:numRef>
          </c:val>
          <c:extLst>
            <c:ext xmlns:c16="http://schemas.microsoft.com/office/drawing/2014/chart" uri="{C3380CC4-5D6E-409C-BE32-E72D297353CC}">
              <c16:uniqueId val="{00000001-07DC-4FA2-98D8-59B0989462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-0.62</c:v>
                </c:pt>
                <c:pt idx="1">
                  <c:v>-2.06</c:v>
                </c:pt>
                <c:pt idx="2">
                  <c:v>-0.74</c:v>
                </c:pt>
                <c:pt idx="3">
                  <c:v>-1.03</c:v>
                </c:pt>
                <c:pt idx="4">
                  <c:v>3.45</c:v>
                </c:pt>
              </c:numCache>
            </c:numRef>
          </c:val>
          <c:smooth val="0"/>
          <c:extLst>
            <c:ext xmlns:c16="http://schemas.microsoft.com/office/drawing/2014/chart" uri="{C3380CC4-5D6E-409C-BE32-E72D297353CC}">
              <c16:uniqueId val="{00000002-07DC-4FA2-98D8-59B0989462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0.08</c:v>
                </c:pt>
                <c:pt idx="4">
                  <c:v>#N/A</c:v>
                </c:pt>
                <c:pt idx="5">
                  <c:v>0</c:v>
                </c:pt>
                <c:pt idx="6">
                  <c:v>#N/A</c:v>
                </c:pt>
                <c:pt idx="7">
                  <c:v>0</c:v>
                </c:pt>
                <c:pt idx="8">
                  <c:v>0</c:v>
                </c:pt>
                <c:pt idx="9">
                  <c:v>0</c:v>
                </c:pt>
              </c:numCache>
            </c:numRef>
          </c:val>
          <c:extLst>
            <c:ext xmlns:c16="http://schemas.microsoft.com/office/drawing/2014/chart" uri="{C3380CC4-5D6E-409C-BE32-E72D297353CC}">
              <c16:uniqueId val="{00000000-18B7-4AD2-A4DD-4C9695C3CA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0.19</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B7-4AD2-A4DD-4C9695C3CA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B7-4AD2-A4DD-4C9695C3CAE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8B7-4AD2-A4DD-4C9695C3CAEF}"/>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18B7-4AD2-A4DD-4C9695C3CAEF}"/>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0.98</c:v>
                </c:pt>
                <c:pt idx="2">
                  <c:v>#N/A</c:v>
                </c:pt>
                <c:pt idx="3">
                  <c:v>0.76</c:v>
                </c:pt>
                <c:pt idx="4">
                  <c:v>#N/A</c:v>
                </c:pt>
                <c:pt idx="5">
                  <c:v>0.3</c:v>
                </c:pt>
                <c:pt idx="6">
                  <c:v>#N/A</c:v>
                </c:pt>
                <c:pt idx="7">
                  <c:v>0.77</c:v>
                </c:pt>
                <c:pt idx="8">
                  <c:v>#N/A</c:v>
                </c:pt>
                <c:pt idx="9">
                  <c:v>1.22</c:v>
                </c:pt>
              </c:numCache>
            </c:numRef>
          </c:val>
          <c:extLst>
            <c:ext xmlns:c16="http://schemas.microsoft.com/office/drawing/2014/chart" uri="{C3380CC4-5D6E-409C-BE32-E72D297353CC}">
              <c16:uniqueId val="{00000005-18B7-4AD2-A4DD-4C9695C3CAEF}"/>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0.57999999999999996</c:v>
                </c:pt>
                <c:pt idx="4">
                  <c:v>#N/A</c:v>
                </c:pt>
                <c:pt idx="5">
                  <c:v>0.71</c:v>
                </c:pt>
                <c:pt idx="6">
                  <c:v>#N/A</c:v>
                </c:pt>
                <c:pt idx="7">
                  <c:v>1.07</c:v>
                </c:pt>
                <c:pt idx="8">
                  <c:v>#N/A</c:v>
                </c:pt>
                <c:pt idx="9">
                  <c:v>1.82</c:v>
                </c:pt>
              </c:numCache>
            </c:numRef>
          </c:val>
          <c:extLst>
            <c:ext xmlns:c16="http://schemas.microsoft.com/office/drawing/2014/chart" uri="{C3380CC4-5D6E-409C-BE32-E72D297353CC}">
              <c16:uniqueId val="{00000006-18B7-4AD2-A4DD-4C9695C3CAEF}"/>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1.23</c:v>
                </c:pt>
                <c:pt idx="2">
                  <c:v>#N/A</c:v>
                </c:pt>
                <c:pt idx="3">
                  <c:v>1.89</c:v>
                </c:pt>
                <c:pt idx="4">
                  <c:v>#N/A</c:v>
                </c:pt>
                <c:pt idx="5">
                  <c:v>3.03</c:v>
                </c:pt>
                <c:pt idx="6">
                  <c:v>#N/A</c:v>
                </c:pt>
                <c:pt idx="7">
                  <c:v>2</c:v>
                </c:pt>
                <c:pt idx="8">
                  <c:v>#N/A</c:v>
                </c:pt>
                <c:pt idx="9">
                  <c:v>2</c:v>
                </c:pt>
              </c:numCache>
            </c:numRef>
          </c:val>
          <c:extLst>
            <c:ext xmlns:c16="http://schemas.microsoft.com/office/drawing/2014/chart" uri="{C3380CC4-5D6E-409C-BE32-E72D297353CC}">
              <c16:uniqueId val="{00000007-18B7-4AD2-A4DD-4C9695C3CA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4.08</c:v>
                </c:pt>
                <c:pt idx="2">
                  <c:v>#N/A</c:v>
                </c:pt>
                <c:pt idx="3">
                  <c:v>0.54</c:v>
                </c:pt>
                <c:pt idx="4">
                  <c:v>#N/A</c:v>
                </c:pt>
                <c:pt idx="5">
                  <c:v>1.08</c:v>
                </c:pt>
                <c:pt idx="6">
                  <c:v>#N/A</c:v>
                </c:pt>
                <c:pt idx="7">
                  <c:v>1.58</c:v>
                </c:pt>
                <c:pt idx="8">
                  <c:v>#N/A</c:v>
                </c:pt>
                <c:pt idx="9">
                  <c:v>5.0199999999999996</c:v>
                </c:pt>
              </c:numCache>
            </c:numRef>
          </c:val>
          <c:extLst>
            <c:ext xmlns:c16="http://schemas.microsoft.com/office/drawing/2014/chart" uri="{C3380CC4-5D6E-409C-BE32-E72D297353CC}">
              <c16:uniqueId val="{00000008-18B7-4AD2-A4DD-4C9695C3CAEF}"/>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14.7</c:v>
                </c:pt>
                <c:pt idx="2">
                  <c:v>#N/A</c:v>
                </c:pt>
                <c:pt idx="3">
                  <c:v>13.36</c:v>
                </c:pt>
                <c:pt idx="4">
                  <c:v>#N/A</c:v>
                </c:pt>
                <c:pt idx="5">
                  <c:v>12.73</c:v>
                </c:pt>
                <c:pt idx="6">
                  <c:v>#N/A</c:v>
                </c:pt>
                <c:pt idx="7">
                  <c:v>12.97</c:v>
                </c:pt>
                <c:pt idx="8">
                  <c:v>#N/A</c:v>
                </c:pt>
                <c:pt idx="9">
                  <c:v>12.68</c:v>
                </c:pt>
              </c:numCache>
            </c:numRef>
          </c:val>
          <c:extLst>
            <c:ext xmlns:c16="http://schemas.microsoft.com/office/drawing/2014/chart" uri="{C3380CC4-5D6E-409C-BE32-E72D297353CC}">
              <c16:uniqueId val="{00000009-18B7-4AD2-A4DD-4C9695C3CA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4344</c:v>
                </c:pt>
                <c:pt idx="5">
                  <c:v>4184</c:v>
                </c:pt>
                <c:pt idx="8">
                  <c:v>4054</c:v>
                </c:pt>
                <c:pt idx="11">
                  <c:v>4222</c:v>
                </c:pt>
                <c:pt idx="14">
                  <c:v>4064</c:v>
                </c:pt>
              </c:numCache>
            </c:numRef>
          </c:val>
          <c:extLst>
            <c:ext xmlns:c16="http://schemas.microsoft.com/office/drawing/2014/chart" uri="{C3380CC4-5D6E-409C-BE32-E72D297353CC}">
              <c16:uniqueId val="{00000000-B202-4FB1-9255-56D66282EE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02-4FB1-9255-56D66282EE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400</c:v>
                </c:pt>
                <c:pt idx="3">
                  <c:v>400</c:v>
                </c:pt>
                <c:pt idx="6">
                  <c:v>593</c:v>
                </c:pt>
                <c:pt idx="9">
                  <c:v>233</c:v>
                </c:pt>
                <c:pt idx="12">
                  <c:v>233</c:v>
                </c:pt>
              </c:numCache>
            </c:numRef>
          </c:val>
          <c:extLst>
            <c:ext xmlns:c16="http://schemas.microsoft.com/office/drawing/2014/chart" uri="{C3380CC4-5D6E-409C-BE32-E72D297353CC}">
              <c16:uniqueId val="{00000002-B202-4FB1-9255-56D66282EE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77</c:v>
                </c:pt>
                <c:pt idx="6">
                  <c:v>91</c:v>
                </c:pt>
                <c:pt idx="9">
                  <c:v>92</c:v>
                </c:pt>
                <c:pt idx="12">
                  <c:v>100</c:v>
                </c:pt>
              </c:numCache>
            </c:numRef>
          </c:val>
          <c:extLst>
            <c:ext xmlns:c16="http://schemas.microsoft.com/office/drawing/2014/chart" uri="{C3380CC4-5D6E-409C-BE32-E72D297353CC}">
              <c16:uniqueId val="{00000003-B202-4FB1-9255-56D66282EE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879</c:v>
                </c:pt>
                <c:pt idx="3">
                  <c:v>777</c:v>
                </c:pt>
                <c:pt idx="6">
                  <c:v>812</c:v>
                </c:pt>
                <c:pt idx="9">
                  <c:v>793</c:v>
                </c:pt>
                <c:pt idx="12">
                  <c:v>717</c:v>
                </c:pt>
              </c:numCache>
            </c:numRef>
          </c:val>
          <c:extLst>
            <c:ext xmlns:c16="http://schemas.microsoft.com/office/drawing/2014/chart" uri="{C3380CC4-5D6E-409C-BE32-E72D297353CC}">
              <c16:uniqueId val="{00000004-B202-4FB1-9255-56D66282EE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02-4FB1-9255-56D66282EE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02-4FB1-9255-56D66282EE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4552</c:v>
                </c:pt>
                <c:pt idx="3">
                  <c:v>4308</c:v>
                </c:pt>
                <c:pt idx="6">
                  <c:v>3892</c:v>
                </c:pt>
                <c:pt idx="9">
                  <c:v>3709</c:v>
                </c:pt>
                <c:pt idx="12">
                  <c:v>3508</c:v>
                </c:pt>
              </c:numCache>
            </c:numRef>
          </c:val>
          <c:extLst>
            <c:ext xmlns:c16="http://schemas.microsoft.com/office/drawing/2014/chart" uri="{C3380CC4-5D6E-409C-BE32-E72D297353CC}">
              <c16:uniqueId val="{00000007-B202-4FB1-9255-56D66282EE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1537</c:v>
                </c:pt>
                <c:pt idx="2">
                  <c:v>#N/A</c:v>
                </c:pt>
                <c:pt idx="3">
                  <c:v>#N/A</c:v>
                </c:pt>
                <c:pt idx="4">
                  <c:v>1378</c:v>
                </c:pt>
                <c:pt idx="5">
                  <c:v>#N/A</c:v>
                </c:pt>
                <c:pt idx="6">
                  <c:v>#N/A</c:v>
                </c:pt>
                <c:pt idx="7">
                  <c:v>1334</c:v>
                </c:pt>
                <c:pt idx="8">
                  <c:v>#N/A</c:v>
                </c:pt>
                <c:pt idx="9">
                  <c:v>#N/A</c:v>
                </c:pt>
                <c:pt idx="10">
                  <c:v>605</c:v>
                </c:pt>
                <c:pt idx="11">
                  <c:v>#N/A</c:v>
                </c:pt>
                <c:pt idx="12">
                  <c:v>#N/A</c:v>
                </c:pt>
                <c:pt idx="13">
                  <c:v>494</c:v>
                </c:pt>
                <c:pt idx="14">
                  <c:v>#N/A</c:v>
                </c:pt>
              </c:numCache>
            </c:numRef>
          </c:val>
          <c:smooth val="0"/>
          <c:extLst>
            <c:ext xmlns:c16="http://schemas.microsoft.com/office/drawing/2014/chart" uri="{C3380CC4-5D6E-409C-BE32-E72D297353CC}">
              <c16:uniqueId val="{00000008-B202-4FB1-9255-56D66282EE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36279</c:v>
                </c:pt>
                <c:pt idx="5">
                  <c:v>35386</c:v>
                </c:pt>
                <c:pt idx="8">
                  <c:v>34795</c:v>
                </c:pt>
                <c:pt idx="11">
                  <c:v>33642</c:v>
                </c:pt>
                <c:pt idx="14">
                  <c:v>32934</c:v>
                </c:pt>
              </c:numCache>
            </c:numRef>
          </c:val>
          <c:extLst>
            <c:ext xmlns:c16="http://schemas.microsoft.com/office/drawing/2014/chart" uri="{C3380CC4-5D6E-409C-BE32-E72D297353CC}">
              <c16:uniqueId val="{00000000-F2FD-482E-968F-72F95777EC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8634</c:v>
                </c:pt>
                <c:pt idx="5">
                  <c:v>8353</c:v>
                </c:pt>
                <c:pt idx="8">
                  <c:v>8945</c:v>
                </c:pt>
                <c:pt idx="11">
                  <c:v>7534</c:v>
                </c:pt>
                <c:pt idx="14">
                  <c:v>7558</c:v>
                </c:pt>
              </c:numCache>
            </c:numRef>
          </c:val>
          <c:extLst>
            <c:ext xmlns:c16="http://schemas.microsoft.com/office/drawing/2014/chart" uri="{C3380CC4-5D6E-409C-BE32-E72D297353CC}">
              <c16:uniqueId val="{00000001-F2FD-482E-968F-72F95777EC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6413</c:v>
                </c:pt>
                <c:pt idx="5">
                  <c:v>7186</c:v>
                </c:pt>
                <c:pt idx="8">
                  <c:v>6934</c:v>
                </c:pt>
                <c:pt idx="11">
                  <c:v>6429</c:v>
                </c:pt>
                <c:pt idx="14">
                  <c:v>6159</c:v>
                </c:pt>
              </c:numCache>
            </c:numRef>
          </c:val>
          <c:extLst>
            <c:ext xmlns:c16="http://schemas.microsoft.com/office/drawing/2014/chart" uri="{C3380CC4-5D6E-409C-BE32-E72D297353CC}">
              <c16:uniqueId val="{00000002-F2FD-482E-968F-72F95777EC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D-482E-968F-72F95777EC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FD-482E-968F-72F95777EC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3500</c:v>
                </c:pt>
                <c:pt idx="3">
                  <c:v>3302</c:v>
                </c:pt>
                <c:pt idx="6">
                  <c:v>3477</c:v>
                </c:pt>
                <c:pt idx="9">
                  <c:v>3352</c:v>
                </c:pt>
                <c:pt idx="12">
                  <c:v>2920</c:v>
                </c:pt>
              </c:numCache>
            </c:numRef>
          </c:val>
          <c:extLst>
            <c:ext xmlns:c16="http://schemas.microsoft.com/office/drawing/2014/chart" uri="{C3380CC4-5D6E-409C-BE32-E72D297353CC}">
              <c16:uniqueId val="{00000005-F2FD-482E-968F-72F95777EC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5038</c:v>
                </c:pt>
                <c:pt idx="3">
                  <c:v>5008</c:v>
                </c:pt>
                <c:pt idx="6">
                  <c:v>5221</c:v>
                </c:pt>
                <c:pt idx="9">
                  <c:v>5104</c:v>
                </c:pt>
                <c:pt idx="12">
                  <c:v>5426</c:v>
                </c:pt>
              </c:numCache>
            </c:numRef>
          </c:val>
          <c:extLst>
            <c:ext xmlns:c16="http://schemas.microsoft.com/office/drawing/2014/chart" uri="{C3380CC4-5D6E-409C-BE32-E72D297353CC}">
              <c16:uniqueId val="{00000006-F2FD-482E-968F-72F95777EC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510</c:v>
                </c:pt>
                <c:pt idx="3">
                  <c:v>492</c:v>
                </c:pt>
                <c:pt idx="6">
                  <c:v>438</c:v>
                </c:pt>
                <c:pt idx="9">
                  <c:v>388</c:v>
                </c:pt>
                <c:pt idx="12">
                  <c:v>398</c:v>
                </c:pt>
              </c:numCache>
            </c:numRef>
          </c:val>
          <c:extLst>
            <c:ext xmlns:c16="http://schemas.microsoft.com/office/drawing/2014/chart" uri="{C3380CC4-5D6E-409C-BE32-E72D297353CC}">
              <c16:uniqueId val="{00000007-F2FD-482E-968F-72F95777EC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12635</c:v>
                </c:pt>
                <c:pt idx="3">
                  <c:v>11788</c:v>
                </c:pt>
                <c:pt idx="6">
                  <c:v>11141</c:v>
                </c:pt>
                <c:pt idx="9">
                  <c:v>9901</c:v>
                </c:pt>
                <c:pt idx="12">
                  <c:v>8875</c:v>
                </c:pt>
              </c:numCache>
            </c:numRef>
          </c:val>
          <c:extLst>
            <c:ext xmlns:c16="http://schemas.microsoft.com/office/drawing/2014/chart" uri="{C3380CC4-5D6E-409C-BE32-E72D297353CC}">
              <c16:uniqueId val="{00000008-F2FD-482E-968F-72F95777EC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1076</c:v>
                </c:pt>
                <c:pt idx="3">
                  <c:v>5297</c:v>
                </c:pt>
                <c:pt idx="6">
                  <c:v>4390</c:v>
                </c:pt>
                <c:pt idx="9">
                  <c:v>4044</c:v>
                </c:pt>
                <c:pt idx="12">
                  <c:v>3962</c:v>
                </c:pt>
              </c:numCache>
            </c:numRef>
          </c:val>
          <c:extLst>
            <c:ext xmlns:c16="http://schemas.microsoft.com/office/drawing/2014/chart" uri="{C3380CC4-5D6E-409C-BE32-E72D297353CC}">
              <c16:uniqueId val="{00000009-F2FD-482E-968F-72F95777EC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36888</c:v>
                </c:pt>
                <c:pt idx="3">
                  <c:v>37929</c:v>
                </c:pt>
                <c:pt idx="6">
                  <c:v>37368</c:v>
                </c:pt>
                <c:pt idx="9">
                  <c:v>36535</c:v>
                </c:pt>
                <c:pt idx="12">
                  <c:v>36323</c:v>
                </c:pt>
              </c:numCache>
            </c:numRef>
          </c:val>
          <c:extLst>
            <c:ext xmlns:c16="http://schemas.microsoft.com/office/drawing/2014/chart" uri="{C3380CC4-5D6E-409C-BE32-E72D297353CC}">
              <c16:uniqueId val="{0000000A-F2FD-482E-968F-72F95777EC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8321</c:v>
                </c:pt>
                <c:pt idx="2">
                  <c:v>#N/A</c:v>
                </c:pt>
                <c:pt idx="3">
                  <c:v>#N/A</c:v>
                </c:pt>
                <c:pt idx="4">
                  <c:v>12892</c:v>
                </c:pt>
                <c:pt idx="5">
                  <c:v>#N/A</c:v>
                </c:pt>
                <c:pt idx="6">
                  <c:v>#N/A</c:v>
                </c:pt>
                <c:pt idx="7">
                  <c:v>11361</c:v>
                </c:pt>
                <c:pt idx="8">
                  <c:v>#N/A</c:v>
                </c:pt>
                <c:pt idx="9">
                  <c:v>#N/A</c:v>
                </c:pt>
                <c:pt idx="10">
                  <c:v>11720</c:v>
                </c:pt>
                <c:pt idx="11">
                  <c:v>#N/A</c:v>
                </c:pt>
                <c:pt idx="12">
                  <c:v>#N/A</c:v>
                </c:pt>
                <c:pt idx="13">
                  <c:v>11252</c:v>
                </c:pt>
                <c:pt idx="14">
                  <c:v>#N/A</c:v>
                </c:pt>
              </c:numCache>
            </c:numRef>
          </c:val>
          <c:smooth val="0"/>
          <c:extLst>
            <c:ext xmlns:c16="http://schemas.microsoft.com/office/drawing/2014/chart" uri="{C3380CC4-5D6E-409C-BE32-E72D297353CC}">
              <c16:uniqueId val="{0000000B-F2FD-482E-968F-72F95777EC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2414</c:v>
                </c:pt>
                <c:pt idx="1">
                  <c:v>2044</c:v>
                </c:pt>
                <c:pt idx="2">
                  <c:v>2044</c:v>
                </c:pt>
              </c:numCache>
            </c:numRef>
          </c:val>
          <c:extLst>
            <c:ext xmlns:c16="http://schemas.microsoft.com/office/drawing/2014/chart" uri="{C3380CC4-5D6E-409C-BE32-E72D297353CC}">
              <c16:uniqueId val="{00000000-4E60-40DC-B612-32874698D3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c:v>
                </c:pt>
                <c:pt idx="1">
                  <c:v>16</c:v>
                </c:pt>
                <c:pt idx="2">
                  <c:v>25</c:v>
                </c:pt>
              </c:numCache>
            </c:numRef>
          </c:val>
          <c:extLst>
            <c:ext xmlns:c16="http://schemas.microsoft.com/office/drawing/2014/chart" uri="{C3380CC4-5D6E-409C-BE32-E72D297353CC}">
              <c16:uniqueId val="{00000001-4E60-40DC-B612-32874698D3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4188</c:v>
                </c:pt>
                <c:pt idx="1">
                  <c:v>4052</c:v>
                </c:pt>
                <c:pt idx="2">
                  <c:v>4240</c:v>
                </c:pt>
              </c:numCache>
            </c:numRef>
          </c:val>
          <c:extLst>
            <c:ext xmlns:c16="http://schemas.microsoft.com/office/drawing/2014/chart" uri="{C3380CC4-5D6E-409C-BE32-E72D297353CC}">
              <c16:uniqueId val="{00000002-4E60-40DC-B612-32874698D3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{D0BA9932-38F5-4850-B8AC-08AAC3C6AADC}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DC-49A3-AEC3-780631207B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{751FA994-D911-4BDA-A22E-8E56BE0ADADB}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DC-49A3-AEC3-780631207B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{FDEA4796-3243-4083-88B0-78EA480DCDE9}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DC-49A3-AEC3-780631207B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{973649E6-B132-47DA-9DC2-7B2F5CBA63BB}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DC-49A3-AEC3-780631207B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{01669BA1-D9F3-42D0-B1C6-7E5B2D573682}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DC-49A3-AEC3-780631207BA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{F828F999-AC49-478C-BD24-883C7D3A8EDC}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DC-49A3-AEC3-780631207BA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{6810EC81-7780-4FC1-90F1-370F83936DCB}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DC-49A3-AEC3-780631207BA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{CD681CCD-93C5-4A6D-B376-C4525E4EEA45}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DC-49A3-AEC3-780631207BA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{F6834EF6-FD3C-415F-9551-F1711ACF1462}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DC-49A3-AEC3-780631207B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60.7</c:v>
                </c:pt>
                <c:pt idx="16">
                  <c:v>62.3</c:v>
                </c:pt>
                <c:pt idx="24">
                  <c:v>63.6</c:v>
                </c:pt>
                <c:pt idx="32">
                  <c:v>64.599999999999994</c:v>
                </c:pt>
              </c:numCache>
            </c:numRef>
          </c:xVal>
          <c:yVal>
            <c:numRef>
              <c:f>公会計指標分析・財政指標組合せ分析表!$BP$51:$DC$51</c:f>
              <c:numCache>
                <c:formatCode>#,##0.0;"▲ "#,##0.0</c:formatCode>
                <c:ptCount val="40"/>
                <c:pt idx="0">
                  <c:v>40.9</c:v>
                </c:pt>
                <c:pt idx="8">
                  <c:v>62.8</c:v>
                </c:pt>
                <c:pt idx="16">
                  <c:v>55</c:v>
                </c:pt>
                <c:pt idx="24">
                  <c:v>56.6</c:v>
                </c:pt>
                <c:pt idx="32">
                  <c:v>53.1</c:v>
                </c:pt>
              </c:numCache>
            </c:numRef>
          </c:yVal>
          <c:smooth val="0"/>
          <c:extLst>
            <c:ext xmlns:c16="http://schemas.microsoft.com/office/drawing/2014/chart" uri="{C3380CC4-5D6E-409C-BE32-E72D297353CC}">
              <c16:uniqueId val="{00000009-85DC-49A3-AEC3-780631207B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{7799504C-DC57-4616-9138-64E710CBF6EE}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DC-49A3-AEC3-780631207B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{A70A603A-065A-4E3F-8925-ADEA05C95A83}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DC-49A3-AEC3-780631207B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{421B8F6D-8055-4056-BDFF-EC5F74A9A0E2}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DC-49A3-AEC3-780631207B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{3ADF5A1F-09E8-4AB4-AAE3-DF94E0DCFFF8}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DC-49A3-AEC3-780631207B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{FB9AA939-2678-4CE5-B208-34C51637A9D1}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DC-49A3-AEC3-780631207BA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{5073B13C-09D6-43BC-856B-71101A4D8C8C}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DC-49A3-AEC3-780631207BA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{A9E3EBF2-E880-4BDE-AB11-026E748C466A}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DC-49A3-AEC3-780631207BA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{5A80AFCC-60AB-4773-8661-C7176B41A9DA}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DC-49A3-AEC3-780631207BA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{3D609C88-97D5-4B41-B26F-7BB26954632D}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DC-49A3-AEC3-780631207B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85DC-49A3-AEC3-780631207BA8}"/>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{F9944362-5D77-4D7C-8167-5F5555C107B0}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12C-4FC1-B6B5-6318804340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{07950B70-1DC5-4795-8F08-D17A7F7C91FD}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2C-4FC1-B6B5-6318804340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{DFEA93E8-47A2-4AD9-93CC-B70A71DB8BD1}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2C-4FC1-B6B5-6318804340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{709B0323-7D89-45C5-BB87-29F6BE1D50F0}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2C-4FC1-B6B5-6318804340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{036A38A1-6CBB-4770-AD4F-887B6ED10B02}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2C-4FC1-B6B5-63188043407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{144E1874-65F3-49E2-8BF0-F8E4C47541B9}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12C-4FC1-B6B5-63188043407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{DFA3C5A1-6A0C-4707-B3DF-12AB46DA3861}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12C-4FC1-B6B5-63188043407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{F79B12DE-1BBC-4CB9-A1CE-DC8BE029699F}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12C-4FC1-B6B5-63188043407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{66514039-C916-4FB8-9A73-D8DD7D2FA0AB}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12C-4FC1-B6B5-6318804340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7.6</c:v>
                </c:pt>
                <c:pt idx="16">
                  <c:v>6.9</c:v>
                </c:pt>
                <c:pt idx="24">
                  <c:v>5.3</c:v>
                </c:pt>
                <c:pt idx="32">
                  <c:v>3.9</c:v>
                </c:pt>
              </c:numCache>
            </c:numRef>
          </c:xVal>
          <c:yVal>
            <c:numRef>
              <c:f>公会計指標分析・財政指標組合せ分析表!$BP$73:$DC$73</c:f>
              <c:numCache>
                <c:formatCode>#,##0.0;"▲ "#,##0.0</c:formatCode>
                <c:ptCount val="40"/>
                <c:pt idx="0">
                  <c:v>40.9</c:v>
                </c:pt>
                <c:pt idx="8">
                  <c:v>62.8</c:v>
                </c:pt>
                <c:pt idx="16">
                  <c:v>55</c:v>
                </c:pt>
                <c:pt idx="24">
                  <c:v>56.6</c:v>
                </c:pt>
                <c:pt idx="32">
                  <c:v>53.1</c:v>
                </c:pt>
              </c:numCache>
            </c:numRef>
          </c:yVal>
          <c:smooth val="0"/>
          <c:extLst>
            <c:ext xmlns:c16="http://schemas.microsoft.com/office/drawing/2014/chart" uri="{C3380CC4-5D6E-409C-BE32-E72D297353CC}">
              <c16:uniqueId val="{00000009-012C-4FC1-B6B5-6318804340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{7E0100D8-39A2-4C21-B19C-177C5B645417}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12C-4FC1-B6B5-6318804340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{4F596605-3178-4BF3-A910-24588E9230CA}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2C-4FC1-B6B5-6318804340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{9B48E45C-73B4-4CA0-A6F3-68F2213B260D}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2C-4FC1-B6B5-6318804340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{AB449C00-3615-45DB-88EA-57BC5BAEBF2D}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2C-4FC1-B6B5-6318804340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{931DC777-3477-4068-B5C1-4EC87D3C65CF}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2C-4FC1-B6B5-63188043407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{78B7D3AB-02A8-46BA-B7BF-B1C580678204}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12C-4FC1-B6B5-63188043407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{78D157EB-7C41-4F70-B05C-3049A4FB5341}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12C-4FC1-B6B5-63188043407C}"/>
                </c:ext>
              </c:extLst>
            </c:dLbl>
            <c:dLbl>
              <c:idx val="24"/>
              <c:layout>
                <c:manualLayout>
                  <c:x val="-4.490505736590130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{BD6B61A8-D806-42A5-A02B-AD529B287BCB}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12C-4FC1-B6B5-63188043407C}"/>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{2FCC50D2-027C-4B61-B54A-040D72C179E9}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12C-4FC1-B6B5-6318804340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012C-4FC1-B6B5-63188043407C}"/>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過去に発行した大型施設整備のための地方債の償還が進み、元利償還金は</a:t>
          </a:r>
          <a:r>
            <a:rPr kumimoji="1" lang="en-US" altLang="ja-JP" sz="1400">
              <a:latin typeface="ＭＳ ゴシック" pitchFamily="49" charset="-128"/>
              <a:ea typeface="ＭＳ ゴシック" pitchFamily="49" charset="-128"/>
            </a:rPr>
            <a:t>201</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年度には、奈良県市町村財政健全化支援事業を活用して高金利の地方債の繰上償還を行い、利子償還額の圧縮を行った。また、市場金利に応じた地方債借入により利子の圧縮も行っている。</a:t>
          </a:r>
        </a:p>
        <a:p>
          <a:r>
            <a:rPr kumimoji="1" lang="ja-JP" altLang="en-US" sz="1400">
              <a:latin typeface="ＭＳ ゴシック" pitchFamily="49" charset="-128"/>
              <a:ea typeface="ＭＳ ゴシック" pitchFamily="49" charset="-128"/>
            </a:rPr>
            <a:t>元利償還金等は減少傾向にあるものの、今後も将来負担を少しでも軽減するように新規発行分については、十分に検討していく。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一般会計等に係る地方債の現在額については、償還が進み減少している。今後も金融市場の動向にも注意し、適正な資金調達に努める。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充当可能基金については減少しているが、土地開発基金において土地開発公社への貸付を行ったためである。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将来負担額は昨年に比べれば減少しており、今後も後世への負担を少しでも軽減するよう、新規事業の実施等について総点検を図り、財政の健全化を図る。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奈良県橿原市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年度は、全基金残高において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百万円増加しており、主な要因は退職手当基金で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百万円、がんばろう橿原！新型コロナ対策基金で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百万円の積立てを行ったことである。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また、主な取崩しとして、公共施設整備基金で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百万円、橿原運動公園硬式野球場整備基金で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財政調整基金については、今後の財政運営において決算状況を見ながら、基金の積立てや取崩しを検討していく。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公共施設整備基金：大規模な公共施設等の整備事業を実施するため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退職手当基金：職員の退職により、退職手当の財源が不足する場合に、当該不足額を補てんするため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がんばろう橿原！新型コロナ対策基金：新型コロナ対策に必要な経費に充てるため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橿原運動公園硬式野球場整備基金：橿原運動公園硬式野球場の利用環境を向上させるため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百万円、橿原運動公園硬式野球場整備のために橿原運動公園硬式野球場整備基金を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また、積立てとしては、退職手当積立金に任意積立金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百万円、公共施設整備基金に利子積立金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百万円、橿原運動公園硬式野球場整備基金に寄付金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年度に設置したがんばろう橿原！新型コロナ対策基金については、新型コロナ対策事業に充てる目的で寄せられた寄付金等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公共施設整備基金や退職手当基金については、今後の大規模な公共施設整備事業や退職する職員が多くなる時に合わせて、基金の取崩しを実施する。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年度は取崩しを行わず、利子積立金として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今後の財政運営において決算状況を見ながら、基金の積立てや取崩しを検討していく。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年度は、奈良県との包括協定による事業の県補助分の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百万円の積立てを行い、同事業の起債発行分への充当として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医大新キャンパスアクセス道路の整備事業に関して、奈良県から補助金を受けており、その分は減債基金に積立て、本整備事業のための地方債の償還に減債基金を取り崩して充当していく。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121,444
120,309
39.56
56,854,300
55,484,099
1,220,785
24,314,597
36,322,763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前年度と比較すると、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ポイント増加しているが、奈良県平均との差は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であり、その差は前年度から縮まっている。</a:t>
          </a: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年度に策定した公共施設等総合管理計画や同計画に基づく個別施設計画により、施設の長寿命化や統廃合を進めていくことで減価償却率の改善を目指していきたい。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5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49403</xdr:rowOff>
    </xdr:from>
    <xdr:to>
      <xdr:col>23</xdr:col>
      <xdr:colOff>136525</xdr:colOff>
      <xdr:row>30</xdr:row>
      <xdr:rowOff>151003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27830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94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57023</xdr:rowOff>
    </xdr:from>
    <xdr:to>
      <xdr:col>23</xdr:col>
      <xdr:colOff>85725</xdr:colOff>
      <xdr:row>30</xdr:row>
      <xdr:rowOff>100203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7204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57023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1591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52451</xdr:rowOff>
    </xdr:from>
    <xdr:to>
      <xdr:col>11</xdr:col>
      <xdr:colOff>187325</xdr:colOff>
      <xdr:row>29</xdr:row>
      <xdr:rowOff>154051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103251</xdr:rowOff>
    </xdr:from>
    <xdr:to>
      <xdr:col>15</xdr:col>
      <xdr:colOff>136525</xdr:colOff>
      <xdr:row>30</xdr:row>
      <xdr:rowOff>889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846826"/>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82677</xdr:rowOff>
    </xdr:from>
    <xdr:to>
      <xdr:col>7</xdr:col>
      <xdr:colOff>187325</xdr:colOff>
      <xdr:row>30</xdr:row>
      <xdr:rowOff>12827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103251</xdr:rowOff>
    </xdr:from>
    <xdr:to>
      <xdr:col>11</xdr:col>
      <xdr:colOff>136525</xdr:colOff>
      <xdr:row>29</xdr:row>
      <xdr:rowOff>133477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584682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98950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3954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近年、市債の借入額よりも償還額のほうが多く、将来負担額は減少しつつあるため、前年度の当市の数値と比較すると</a:t>
          </a:r>
          <a:r>
            <a:rPr kumimoji="1" lang="en-US" altLang="ja-JP" sz="1100" baseline="0">
              <a:latin typeface="ＭＳ Ｐゴシック" panose="020B0600070205080204" pitchFamily="50" charset="-128"/>
              <a:ea typeface="ＭＳ Ｐゴシック" panose="020B0600070205080204" pitchFamily="50" charset="-128"/>
            </a:rPr>
            <a:t>78.4</a:t>
          </a:r>
          <a:r>
            <a:rPr kumimoji="1" lang="ja-JP" altLang="en-US" sz="1100" baseline="0">
              <a:latin typeface="ＭＳ Ｐゴシック" panose="020B0600070205080204" pitchFamily="50" charset="-128"/>
              <a:ea typeface="ＭＳ Ｐゴシック" panose="020B0600070205080204" pitchFamily="50" charset="-128"/>
            </a:rPr>
            <a:t>ポイント改善したが、類似団体の平均と比較すると、依然として高い数値となっている。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今後、小・中学校の長寿命化等の大規模整備が予定されているため、本指標は増加することが見込まれる。増加度合いを抑えるため、基金の取り崩しや市債の借入について慎重に行っていく必要がある。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536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103979</xdr:rowOff>
    </xdr:from>
    <xdr:to>
      <xdr:col>76</xdr:col>
      <xdr:colOff>73025</xdr:colOff>
      <xdr:row>30</xdr:row>
      <xdr:rowOff>34129</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8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82406</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82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160401</xdr:rowOff>
    </xdr:from>
    <xdr:to>
      <xdr:col>72</xdr:col>
      <xdr:colOff>123825</xdr:colOff>
      <xdr:row>30</xdr:row>
      <xdr:rowOff>90551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154779</xdr:rowOff>
    </xdr:from>
    <xdr:to>
      <xdr:col>76</xdr:col>
      <xdr:colOff>22225</xdr:colOff>
      <xdr:row>30</xdr:row>
      <xdr:rowOff>39751</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5898354"/>
          <a:ext cx="711200" cy="5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102108</xdr:rowOff>
    </xdr:from>
    <xdr:to>
      <xdr:col>68</xdr:col>
      <xdr:colOff>123825</xdr:colOff>
      <xdr:row>30</xdr:row>
      <xdr:rowOff>32258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152908</xdr:rowOff>
    </xdr:from>
    <xdr:to>
      <xdr:col>72</xdr:col>
      <xdr:colOff>73025</xdr:colOff>
      <xdr:row>30</xdr:row>
      <xdr:rowOff>39751</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3322300" y="5896483"/>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126505</xdr:rowOff>
    </xdr:from>
    <xdr:to>
      <xdr:col>64</xdr:col>
      <xdr:colOff>123825</xdr:colOff>
      <xdr:row>30</xdr:row>
      <xdr:rowOff>56655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58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152908</xdr:rowOff>
    </xdr:from>
    <xdr:to>
      <xdr:col>68</xdr:col>
      <xdr:colOff>73025</xdr:colOff>
      <xdr:row>30</xdr:row>
      <xdr:rowOff>5855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560300" y="5896483"/>
          <a:ext cx="7620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46262</xdr:rowOff>
    </xdr:from>
    <xdr:to>
      <xdr:col>60</xdr:col>
      <xdr:colOff>123825</xdr:colOff>
      <xdr:row>29</xdr:row>
      <xdr:rowOff>147862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57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97062</xdr:rowOff>
    </xdr:from>
    <xdr:to>
      <xdr:col>64</xdr:col>
      <xdr:colOff>73025</xdr:colOff>
      <xdr:row>30</xdr:row>
      <xdr:rowOff>5855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5840637"/>
          <a:ext cx="762000" cy="8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4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4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4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4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81678</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23385</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593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47782</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59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138989</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58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121,444
120,309
39.56
56,854,300
55,484,099
1,220,785
24,314,597
36,322,763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xdr:rowOff>
    </xdr:from>
    <xdr:to>
      <xdr:col>24</xdr:col>
      <xdr:colOff>114300</xdr:colOff>
      <xdr:row>35</xdr:row>
      <xdr:rowOff>106426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27703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8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141986</xdr:rowOff>
    </xdr:from>
    <xdr:to>
      <xdr:col>20</xdr:col>
      <xdr:colOff>38100</xdr:colOff>
      <xdr:row>35</xdr:row>
      <xdr:rowOff>72136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21336</xdr:rowOff>
    </xdr:from>
    <xdr:to>
      <xdr:col>24</xdr:col>
      <xdr:colOff>63500</xdr:colOff>
      <xdr:row>35</xdr:row>
      <xdr:rowOff>55626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0220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132842</xdr:rowOff>
    </xdr:from>
    <xdr:to>
      <xdr:col>15</xdr:col>
      <xdr:colOff>101600</xdr:colOff>
      <xdr:row>35</xdr:row>
      <xdr:rowOff>62992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xdr:rowOff>
    </xdr:from>
    <xdr:to>
      <xdr:col>19</xdr:col>
      <xdr:colOff>177800</xdr:colOff>
      <xdr:row>35</xdr:row>
      <xdr:rowOff>21336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0129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123698</xdr:rowOff>
    </xdr:from>
    <xdr:to>
      <xdr:col>10</xdr:col>
      <xdr:colOff>165100</xdr:colOff>
      <xdr:row>35</xdr:row>
      <xdr:rowOff>53848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3048</xdr:rowOff>
    </xdr:from>
    <xdr:to>
      <xdr:col>15</xdr:col>
      <xdr:colOff>50800</xdr:colOff>
      <xdr:row>35</xdr:row>
      <xdr:rowOff>12192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0037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109982</xdr:rowOff>
    </xdr:from>
    <xdr:to>
      <xdr:col>6</xdr:col>
      <xdr:colOff>38100</xdr:colOff>
      <xdr:row>35</xdr:row>
      <xdr:rowOff>40132</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160782</xdr:rowOff>
    </xdr:from>
    <xdr:to>
      <xdr:col>10</xdr:col>
      <xdr:colOff>114300</xdr:colOff>
      <xdr:row>35</xdr:row>
      <xdr:rowOff>3048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59900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88663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79519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70375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72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56659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22199</xdr:rowOff>
    </xdr:from>
    <xdr:to>
      <xdr:col>55</xdr:col>
      <xdr:colOff>50800</xdr:colOff>
      <xdr:row>40</xdr:row>
      <xdr:rowOff>123799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8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23343</xdr:rowOff>
    </xdr:from>
    <xdr:to>
      <xdr:col>50</xdr:col>
      <xdr:colOff>165100</xdr:colOff>
      <xdr:row>40</xdr:row>
      <xdr:rowOff>124943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8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72999</xdr:rowOff>
    </xdr:from>
    <xdr:to>
      <xdr:col>55</xdr:col>
      <xdr:colOff>0</xdr:colOff>
      <xdr:row>40</xdr:row>
      <xdr:rowOff>74143</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93099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28219</xdr:rowOff>
    </xdr:from>
    <xdr:to>
      <xdr:col>46</xdr:col>
      <xdr:colOff>38100</xdr:colOff>
      <xdr:row>40</xdr:row>
      <xdr:rowOff>129819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8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74143</xdr:rowOff>
    </xdr:from>
    <xdr:to>
      <xdr:col>50</xdr:col>
      <xdr:colOff>114300</xdr:colOff>
      <xdr:row>40</xdr:row>
      <xdr:rowOff>79019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932143"/>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30429</xdr:rowOff>
    </xdr:from>
    <xdr:to>
      <xdr:col>41</xdr:col>
      <xdr:colOff>101600</xdr:colOff>
      <xdr:row>40</xdr:row>
      <xdr:rowOff>132029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8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79019</xdr:rowOff>
    </xdr:from>
    <xdr:to>
      <xdr:col>45</xdr:col>
      <xdr:colOff>177800</xdr:colOff>
      <xdr:row>40</xdr:row>
      <xdr:rowOff>81229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93701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32639</xdr:rowOff>
    </xdr:from>
    <xdr:to>
      <xdr:col>36</xdr:col>
      <xdr:colOff>165100</xdr:colOff>
      <xdr:row>40</xdr:row>
      <xdr:rowOff>134239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89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81229</xdr:rowOff>
    </xdr:from>
    <xdr:to>
      <xdr:col>41</xdr:col>
      <xdr:colOff>50800</xdr:colOff>
      <xdr:row>40</xdr:row>
      <xdr:rowOff>83439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93922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116070</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9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120946</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9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123156</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9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125366</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98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69215</xdr:rowOff>
    </xdr:from>
    <xdr:to>
      <xdr:col>20</xdr:col>
      <xdr:colOff>38100</xdr:colOff>
      <xdr:row>58</xdr:row>
      <xdr:rowOff>170815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120015</xdr:rowOff>
    </xdr:from>
    <xdr:to>
      <xdr:col>24</xdr:col>
      <xdr:colOff>63500</xdr:colOff>
      <xdr:row>59</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0641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26353</xdr:rowOff>
    </xdr:from>
    <xdr:to>
      <xdr:col>15</xdr:col>
      <xdr:colOff>101600</xdr:colOff>
      <xdr:row>58</xdr:row>
      <xdr:rowOff>127953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97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77153</xdr:rowOff>
    </xdr:from>
    <xdr:to>
      <xdr:col>19</xdr:col>
      <xdr:colOff>177800</xdr:colOff>
      <xdr:row>58</xdr:row>
      <xdr:rowOff>120015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02125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160655</xdr:rowOff>
    </xdr:from>
    <xdr:to>
      <xdr:col>10</xdr:col>
      <xdr:colOff>165100</xdr:colOff>
      <xdr:row>58</xdr:row>
      <xdr:rowOff>90805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40005</xdr:rowOff>
    </xdr:from>
    <xdr:to>
      <xdr:col>15</xdr:col>
      <xdr:colOff>50800</xdr:colOff>
      <xdr:row>58</xdr:row>
      <xdr:rowOff>77153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998410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132080</xdr:rowOff>
    </xdr:from>
    <xdr:to>
      <xdr:col>6</xdr:col>
      <xdr:colOff>38100</xdr:colOff>
      <xdr:row>58</xdr:row>
      <xdr:rowOff>62230</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xdr:rowOff>
    </xdr:from>
    <xdr:to>
      <xdr:col>10</xdr:col>
      <xdr:colOff>114300</xdr:colOff>
      <xdr:row>58</xdr:row>
      <xdr:rowOff>40005</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9955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15892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144480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107332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78757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72030</xdr:rowOff>
    </xdr:from>
    <xdr:to>
      <xdr:col>55</xdr:col>
      <xdr:colOff>50800</xdr:colOff>
      <xdr:row>63</xdr:row>
      <xdr:rowOff>2180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50457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6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72225</xdr:rowOff>
    </xdr:from>
    <xdr:to>
      <xdr:col>50</xdr:col>
      <xdr:colOff>165100</xdr:colOff>
      <xdr:row>63</xdr:row>
      <xdr:rowOff>2375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7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122830</xdr:rowOff>
    </xdr:from>
    <xdr:to>
      <xdr:col>55</xdr:col>
      <xdr:colOff>0</xdr:colOff>
      <xdr:row>62</xdr:row>
      <xdr:rowOff>123025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752730"/>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74225</xdr:rowOff>
    </xdr:from>
    <xdr:to>
      <xdr:col>46</xdr:col>
      <xdr:colOff>38100</xdr:colOff>
      <xdr:row>63</xdr:row>
      <xdr:rowOff>4375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7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123025</xdr:rowOff>
    </xdr:from>
    <xdr:to>
      <xdr:col>50</xdr:col>
      <xdr:colOff>114300</xdr:colOff>
      <xdr:row>62</xdr:row>
      <xdr:rowOff>125025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752925"/>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77582</xdr:rowOff>
    </xdr:from>
    <xdr:to>
      <xdr:col>41</xdr:col>
      <xdr:colOff>101600</xdr:colOff>
      <xdr:row>63</xdr:row>
      <xdr:rowOff>7732</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7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125025</xdr:rowOff>
    </xdr:from>
    <xdr:to>
      <xdr:col>45</xdr:col>
      <xdr:colOff>177800</xdr:colOff>
      <xdr:row>62</xdr:row>
      <xdr:rowOff>128382</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754925"/>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82634</xdr:rowOff>
    </xdr:from>
    <xdr:to>
      <xdr:col>36</xdr:col>
      <xdr:colOff>165100</xdr:colOff>
      <xdr:row>63</xdr:row>
      <xdr:rowOff>12784</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7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128382</xdr:rowOff>
    </xdr:from>
    <xdr:to>
      <xdr:col>41</xdr:col>
      <xdr:colOff>50800</xdr:colOff>
      <xdr:row>62</xdr:row>
      <xdr:rowOff>133434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758282"/>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164952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079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166952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079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170309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08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3911</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08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99061</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3084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99061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3198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89536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133986</xdr:rowOff>
    </xdr:from>
    <xdr:to>
      <xdr:col>6</xdr:col>
      <xdr:colOff>38100</xdr:colOff>
      <xdr:row>83</xdr:row>
      <xdr:rowOff>64136</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13336</xdr:rowOff>
    </xdr:from>
    <xdr:to>
      <xdr:col>10</xdr:col>
      <xdr:colOff>114300</xdr:colOff>
      <xdr:row>83</xdr:row>
      <xdr:rowOff>49530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243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55263</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163340</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122174</xdr:rowOff>
    </xdr:from>
    <xdr:to>
      <xdr:col>50</xdr:col>
      <xdr:colOff>165100</xdr:colOff>
      <xdr:row>84</xdr:row>
      <xdr:rowOff>52324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xdr:rowOff>
    </xdr:from>
    <xdr:to>
      <xdr:col>55</xdr:col>
      <xdr:colOff>0</xdr:colOff>
      <xdr:row>84</xdr:row>
      <xdr:rowOff>19813</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4033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126746</xdr:rowOff>
    </xdr:from>
    <xdr:to>
      <xdr:col>46</xdr:col>
      <xdr:colOff>38100</xdr:colOff>
      <xdr:row>84</xdr:row>
      <xdr:rowOff>56896</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xdr:rowOff>
    </xdr:from>
    <xdr:to>
      <xdr:col>50</xdr:col>
      <xdr:colOff>114300</xdr:colOff>
      <xdr:row>84</xdr:row>
      <xdr:rowOff>6096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40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128460</xdr:rowOff>
    </xdr:from>
    <xdr:to>
      <xdr:col>41</xdr:col>
      <xdr:colOff>101600</xdr:colOff>
      <xdr:row>84</xdr:row>
      <xdr:rowOff>58610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xdr:rowOff>
    </xdr:from>
    <xdr:to>
      <xdr:col>45</xdr:col>
      <xdr:colOff>177800</xdr:colOff>
      <xdr:row>84</xdr:row>
      <xdr:rowOff>7810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40789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122174</xdr:rowOff>
    </xdr:from>
    <xdr:to>
      <xdr:col>36</xdr:col>
      <xdr:colOff>165100</xdr:colOff>
      <xdr:row>84</xdr:row>
      <xdr:rowOff>52324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xdr:rowOff>
    </xdr:from>
    <xdr:to>
      <xdr:col>41</xdr:col>
      <xdr:colOff>50800</xdr:colOff>
      <xdr:row>84</xdr:row>
      <xdr:rowOff>7810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4033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68851</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73423</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75137</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13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68851</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112395</xdr:rowOff>
    </xdr:from>
    <xdr:to>
      <xdr:col>85</xdr:col>
      <xdr:colOff>127000</xdr:colOff>
      <xdr:row>37</xdr:row>
      <xdr:rowOff>156210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5481300" y="64560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80010</xdr:rowOff>
    </xdr:from>
    <xdr:to>
      <xdr:col>81</xdr:col>
      <xdr:colOff>50800</xdr:colOff>
      <xdr:row>37</xdr:row>
      <xdr:rowOff>112395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45720</xdr:rowOff>
    </xdr:from>
    <xdr:to>
      <xdr:col>76</xdr:col>
      <xdr:colOff>114300</xdr:colOff>
      <xdr:row>37</xdr:row>
      <xdr:rowOff>80010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6389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135890</xdr:rowOff>
    </xdr:from>
    <xdr:to>
      <xdr:col>67</xdr:col>
      <xdr:colOff>101600</xdr:colOff>
      <xdr:row>37</xdr:row>
      <xdr:rowOff>66040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15240</xdr:rowOff>
    </xdr:from>
    <xdr:to>
      <xdr:col>71</xdr:col>
      <xdr:colOff>177800</xdr:colOff>
      <xdr:row>37</xdr:row>
      <xdr:rowOff>45720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14300" y="6358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154322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82567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71120</xdr:rowOff>
    </xdr:from>
    <xdr:to>
      <xdr:col>116</xdr:col>
      <xdr:colOff>114300</xdr:colOff>
      <xdr:row>35</xdr:row>
      <xdr:rowOff>1270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24147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71120</xdr:rowOff>
    </xdr:from>
    <xdr:to>
      <xdr:col>112</xdr:col>
      <xdr:colOff>38100</xdr:colOff>
      <xdr:row>35</xdr:row>
      <xdr:rowOff>1270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121920</xdr:rowOff>
    </xdr:from>
    <xdr:to>
      <xdr:col>116</xdr:col>
      <xdr:colOff>63500</xdr:colOff>
      <xdr:row>34</xdr:row>
      <xdr:rowOff>121920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595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78740</xdr:rowOff>
    </xdr:from>
    <xdr:to>
      <xdr:col>107</xdr:col>
      <xdr:colOff>101600</xdr:colOff>
      <xdr:row>35</xdr:row>
      <xdr:rowOff>8890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121920</xdr:rowOff>
    </xdr:from>
    <xdr:to>
      <xdr:col>111</xdr:col>
      <xdr:colOff>177800</xdr:colOff>
      <xdr:row>34</xdr:row>
      <xdr:rowOff>129540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5951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86360</xdr:rowOff>
    </xdr:from>
    <xdr:to>
      <xdr:col>102</xdr:col>
      <xdr:colOff>165100</xdr:colOff>
      <xdr:row>35</xdr:row>
      <xdr:rowOff>16510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129540</xdr:rowOff>
    </xdr:from>
    <xdr:to>
      <xdr:col>107</xdr:col>
      <xdr:colOff>50800</xdr:colOff>
      <xdr:row>34</xdr:row>
      <xdr:rowOff>137160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5958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124460</xdr:rowOff>
    </xdr:from>
    <xdr:to>
      <xdr:col>98</xdr:col>
      <xdr:colOff>38100</xdr:colOff>
      <xdr:row>35</xdr:row>
      <xdr:rowOff>54610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137160</xdr:rowOff>
    </xdr:from>
    <xdr:to>
      <xdr:col>102</xdr:col>
      <xdr:colOff>114300</xdr:colOff>
      <xdr:row>35</xdr:row>
      <xdr:rowOff>3810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5966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17797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25417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33037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71137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147320</xdr:rowOff>
    </xdr:from>
    <xdr:to>
      <xdr:col>85</xdr:col>
      <xdr:colOff>177800</xdr:colOff>
      <xdr:row>62</xdr:row>
      <xdr:rowOff>77470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125747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26670</xdr:rowOff>
    </xdr:from>
    <xdr:to>
      <xdr:col>85</xdr:col>
      <xdr:colOff>127000</xdr:colOff>
      <xdr:row>62</xdr:row>
      <xdr:rowOff>102870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106565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102870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687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57150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645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82550</xdr:rowOff>
    </xdr:from>
    <xdr:to>
      <xdr:col>67</xdr:col>
      <xdr:colOff>101600</xdr:colOff>
      <xdr:row>62</xdr:row>
      <xdr:rowOff>12700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15240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591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3827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158206</xdr:rowOff>
    </xdr:from>
    <xdr:to>
      <xdr:col>116</xdr:col>
      <xdr:colOff>114300</xdr:colOff>
      <xdr:row>59</xdr:row>
      <xdr:rowOff>88356</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9633</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995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161472</xdr:rowOff>
    </xdr:from>
    <xdr:to>
      <xdr:col>112</xdr:col>
      <xdr:colOff>38100</xdr:colOff>
      <xdr:row>59</xdr:row>
      <xdr:rowOff>91622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37556</xdr:rowOff>
    </xdr:from>
    <xdr:to>
      <xdr:col>116</xdr:col>
      <xdr:colOff>63500</xdr:colOff>
      <xdr:row>59</xdr:row>
      <xdr:rowOff>40822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1531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169091</xdr:rowOff>
    </xdr:from>
    <xdr:to>
      <xdr:col>107</xdr:col>
      <xdr:colOff>101600</xdr:colOff>
      <xdr:row>59</xdr:row>
      <xdr:rowOff>99241</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1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40822</xdr:rowOff>
    </xdr:from>
    <xdr:to>
      <xdr:col>111</xdr:col>
      <xdr:colOff>177800</xdr:colOff>
      <xdr:row>59</xdr:row>
      <xdr:rowOff>48441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15637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48441</xdr:rowOff>
    </xdr:from>
    <xdr:to>
      <xdr:col>107</xdr:col>
      <xdr:colOff>50800</xdr:colOff>
      <xdr:row>59</xdr:row>
      <xdr:rowOff>57150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16399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13970</xdr:rowOff>
    </xdr:from>
    <xdr:to>
      <xdr:col>98</xdr:col>
      <xdr:colOff>38100</xdr:colOff>
      <xdr:row>59</xdr:row>
      <xdr:rowOff>115570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57150</xdr:rowOff>
    </xdr:from>
    <xdr:to>
      <xdr:col>102</xdr:col>
      <xdr:colOff>114300</xdr:colOff>
      <xdr:row>59</xdr:row>
      <xdr:rowOff>64770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17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108149</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115768</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132097</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120650</xdr:rowOff>
    </xdr:from>
    <xdr:to>
      <xdr:col>85</xdr:col>
      <xdr:colOff>177800</xdr:colOff>
      <xdr:row>83</xdr:row>
      <xdr:rowOff>50800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99077</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80645</xdr:rowOff>
    </xdr:from>
    <xdr:to>
      <xdr:col>81</xdr:col>
      <xdr:colOff>101600</xdr:colOff>
      <xdr:row>83</xdr:row>
      <xdr:rowOff>10795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131445</xdr:rowOff>
    </xdr:from>
    <xdr:to>
      <xdr:col>85</xdr:col>
      <xdr:colOff>127000</xdr:colOff>
      <xdr:row>83</xdr:row>
      <xdr:rowOff>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4190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131445</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41503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82</xdr:row>
      <xdr:rowOff>91439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411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53339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4108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1922</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95266</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21771</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54429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20434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545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36286</xdr:rowOff>
    </xdr:from>
    <xdr:to>
      <xdr:col>98</xdr:col>
      <xdr:colOff>38100</xdr:colOff>
      <xdr:row>84</xdr:row>
      <xdr:rowOff>137886</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87086</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18656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129013</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99695</xdr:rowOff>
    </xdr:from>
    <xdr:to>
      <xdr:col>81</xdr:col>
      <xdr:colOff>101600</xdr:colOff>
      <xdr:row>105</xdr:row>
      <xdr:rowOff>29845</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150495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5481300" y="17884139"/>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76836</xdr:rowOff>
    </xdr:from>
    <xdr:to>
      <xdr:col>76</xdr:col>
      <xdr:colOff>165100</xdr:colOff>
      <xdr:row>105</xdr:row>
      <xdr:rowOff>6986</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127636</xdr:rowOff>
    </xdr:from>
    <xdr:to>
      <xdr:col>81</xdr:col>
      <xdr:colOff>50800</xdr:colOff>
      <xdr:row>104</xdr:row>
      <xdr:rowOff>150495</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79584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127636</xdr:rowOff>
    </xdr:from>
    <xdr:to>
      <xdr:col>76</xdr:col>
      <xdr:colOff>114300</xdr:colOff>
      <xdr:row>104</xdr:row>
      <xdr:rowOff>135255</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flipV="1">
          <a:off x="13703300" y="179584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80645</xdr:rowOff>
    </xdr:from>
    <xdr:to>
      <xdr:col>67</xdr:col>
      <xdr:colOff>101600</xdr:colOff>
      <xdr:row>105</xdr:row>
      <xdr:rowOff>10795</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131445</xdr:rowOff>
    </xdr:from>
    <xdr:to>
      <xdr:col>71</xdr:col>
      <xdr:colOff>177800</xdr:colOff>
      <xdr:row>104</xdr:row>
      <xdr:rowOff>135255</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79622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20972</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169563</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1922</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55897</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83820</xdr:rowOff>
    </xdr:from>
    <xdr:to>
      <xdr:col>116</xdr:col>
      <xdr:colOff>63500</xdr:colOff>
      <xdr:row>104</xdr:row>
      <xdr:rowOff>91439</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1323300" y="17914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99061</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792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99061</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9545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99061</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8656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較すると、公営住宅、認定こども園・幼稚園・保育所、学校施設、児童館、公民館は有形固定資産減価償却率が高くなっている。そのうち公営住宅、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を超えており、老朽化が進んでいる施設であるといえる。</a:t>
          </a:r>
        </a:p>
        <a:p>
          <a:r>
            <a:rPr kumimoji="1" lang="ja-JP" altLang="en-US" sz="1300">
              <a:latin typeface="ＭＳ Ｐゴシック" panose="020B0600070205080204" pitchFamily="50" charset="-128"/>
              <a:ea typeface="ＭＳ Ｐゴシック" panose="020B0600070205080204" pitchFamily="50" charset="-128"/>
            </a:rPr>
            <a:t>公営住宅については、橿原市営住宅整備・管理計画に基づき長寿命化対策等に取り組むことで数値の改善が図られており、今後も同計画に基づき整備、管理を進めていきたい。</a:t>
          </a:r>
        </a:p>
        <a:p>
          <a:r>
            <a:rPr kumimoji="1" lang="ja-JP" altLang="en-US" sz="1300">
              <a:latin typeface="ＭＳ Ｐゴシック" panose="020B0600070205080204" pitchFamily="50" charset="-128"/>
              <a:ea typeface="ＭＳ Ｐゴシック" panose="020B0600070205080204" pitchFamily="50" charset="-128"/>
            </a:rPr>
            <a:t>また、学校施設については、機械設備の導入により、数値の改善が図られている。今後については、橿原市教育施設再配置基本方針や橿原市学校施設整備基本計画に基づき、統廃合や長寿命化改良工事を実施し、数値の改善を図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121,444
120,309
39.56
56,854,300
55,484,099
1,220,785
24,314,597
36,322,763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133169</xdr:rowOff>
    </xdr:from>
    <xdr:to>
      <xdr:col>24</xdr:col>
      <xdr:colOff>114300</xdr:colOff>
      <xdr:row>38</xdr:row>
      <xdr:rowOff>63319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111596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12519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2598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10885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884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58057</xdr:rowOff>
    </xdr:from>
    <xdr:to>
      <xdr:col>10</xdr:col>
      <xdr:colOff>165100</xdr:colOff>
      <xdr:row>37</xdr:row>
      <xdr:rowOff>159657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108857</xdr:rowOff>
    </xdr:from>
    <xdr:to>
      <xdr:col>15</xdr:col>
      <xdr:colOff>50800</xdr:colOff>
      <xdr:row>37</xdr:row>
      <xdr:rowOff>144780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22134</xdr:rowOff>
    </xdr:from>
    <xdr:to>
      <xdr:col>6</xdr:col>
      <xdr:colOff>38100</xdr:colOff>
      <xdr:row>37</xdr:row>
      <xdr:rowOff>123734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72934</xdr:rowOff>
    </xdr:from>
    <xdr:to>
      <xdr:col>10</xdr:col>
      <xdr:colOff>114300</xdr:colOff>
      <xdr:row>37</xdr:row>
      <xdr:rowOff>108857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165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114861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108857</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639300" y="696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108857</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875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108857</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58057</xdr:rowOff>
    </xdr:from>
    <xdr:to>
      <xdr:col>36</xdr:col>
      <xdr:colOff>165100</xdr:colOff>
      <xdr:row>40</xdr:row>
      <xdr:rowOff>159657</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108857</xdr:rowOff>
    </xdr:from>
    <xdr:to>
      <xdr:col>41</xdr:col>
      <xdr:colOff>50800</xdr:colOff>
      <xdr:row>40</xdr:row>
      <xdr:rowOff>108857</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972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150784</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156210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2222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106680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19050</xdr:rowOff>
    </xdr:from>
    <xdr:to>
      <xdr:col>15</xdr:col>
      <xdr:colOff>50800</xdr:colOff>
      <xdr:row>59</xdr:row>
      <xdr:rowOff>64770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13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59</xdr:row>
      <xdr:rowOff>19050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104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160020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9639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113030</xdr:rowOff>
    </xdr:from>
    <xdr:to>
      <xdr:col>46</xdr:col>
      <xdr:colOff>38100</xdr:colOff>
      <xdr:row>61</xdr:row>
      <xdr:rowOff>43180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163830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447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101600</xdr:rowOff>
    </xdr:from>
    <xdr:to>
      <xdr:col>41</xdr:col>
      <xdr:colOff>101600</xdr:colOff>
      <xdr:row>61</xdr:row>
      <xdr:rowOff>31750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152400</xdr:rowOff>
    </xdr:from>
    <xdr:to>
      <xdr:col>45</xdr:col>
      <xdr:colOff>177800</xdr:colOff>
      <xdr:row>60</xdr:row>
      <xdr:rowOff>163830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861300" y="10439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120650</xdr:rowOff>
    </xdr:from>
    <xdr:to>
      <xdr:col>36</xdr:col>
      <xdr:colOff>165100</xdr:colOff>
      <xdr:row>61</xdr:row>
      <xdr:rowOff>50800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152400</xdr:rowOff>
    </xdr:from>
    <xdr:to>
      <xdr:col>41</xdr:col>
      <xdr:colOff>50800</xdr:colOff>
      <xdr:row>61</xdr:row>
      <xdr:rowOff>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59707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67327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xdr:rowOff>
    </xdr:from>
    <xdr:to>
      <xdr:col>20</xdr:col>
      <xdr:colOff>38100</xdr:colOff>
      <xdr:row>81</xdr:row>
      <xdr:rowOff>116658</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65858</xdr:rowOff>
    </xdr:from>
    <xdr:to>
      <xdr:col>24</xdr:col>
      <xdr:colOff>63500</xdr:colOff>
      <xdr:row>81</xdr:row>
      <xdr:rowOff>140970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395330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114663</xdr:rowOff>
    </xdr:from>
    <xdr:to>
      <xdr:col>15</xdr:col>
      <xdr:colOff>101600</xdr:colOff>
      <xdr:row>81</xdr:row>
      <xdr:rowOff>44813</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165463</xdr:rowOff>
    </xdr:from>
    <xdr:to>
      <xdr:col>19</xdr:col>
      <xdr:colOff>177800</xdr:colOff>
      <xdr:row>81</xdr:row>
      <xdr:rowOff>65858</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38814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36286</xdr:rowOff>
    </xdr:from>
    <xdr:to>
      <xdr:col>10</xdr:col>
      <xdr:colOff>165100</xdr:colOff>
      <xdr:row>80</xdr:row>
      <xdr:rowOff>137886</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87086</xdr:rowOff>
    </xdr:from>
    <xdr:to>
      <xdr:col>15</xdr:col>
      <xdr:colOff>50800</xdr:colOff>
      <xdr:row>80</xdr:row>
      <xdr:rowOff>165463</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38030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162016</xdr:rowOff>
    </xdr:from>
    <xdr:to>
      <xdr:col>6</xdr:col>
      <xdr:colOff>38100</xdr:colOff>
      <xdr:row>80</xdr:row>
      <xdr:rowOff>92166</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41366</xdr:rowOff>
    </xdr:from>
    <xdr:to>
      <xdr:col>10</xdr:col>
      <xdr:colOff>114300</xdr:colOff>
      <xdr:row>80</xdr:row>
      <xdr:rowOff>87086</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37573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107785</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5820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35940</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7057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129013</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816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108693</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927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F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F00-00005E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F00-000060010000}"/>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F00-000062010000}"/>
            </a:ext>
          </a:extLst>
        </xdr:cNvPr>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114300</xdr:rowOff>
    </xdr:from>
    <xdr:to>
      <xdr:col>55</xdr:col>
      <xdr:colOff>50800</xdr:colOff>
      <xdr:row>83</xdr:row>
      <xdr:rowOff>44450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04267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92727</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F00-00006E010000}"/>
            </a:ext>
          </a:extLst>
        </xdr:cNvPr>
        <xdr:cNvSpPr txBox="1"/>
      </xdr:nvSpPr>
      <xdr:spPr>
        <a:xfrm>
          <a:off x="10515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114300</xdr:rowOff>
    </xdr:from>
    <xdr:to>
      <xdr:col>50</xdr:col>
      <xdr:colOff>165100</xdr:colOff>
      <xdr:row>83</xdr:row>
      <xdr:rowOff>44450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588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165100</xdr:rowOff>
    </xdr:from>
    <xdr:to>
      <xdr:col>55</xdr:col>
      <xdr:colOff>0</xdr:colOff>
      <xdr:row>82</xdr:row>
      <xdr:rowOff>165100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9639300" y="1422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127000</xdr:rowOff>
    </xdr:from>
    <xdr:to>
      <xdr:col>46</xdr:col>
      <xdr:colOff>38100</xdr:colOff>
      <xdr:row>83</xdr:row>
      <xdr:rowOff>57150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699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165100</xdr:rowOff>
    </xdr:from>
    <xdr:to>
      <xdr:col>50</xdr:col>
      <xdr:colOff>114300</xdr:colOff>
      <xdr:row>83</xdr:row>
      <xdr:rowOff>6350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8750300" y="1422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139700</xdr:rowOff>
    </xdr:from>
    <xdr:to>
      <xdr:col>41</xdr:col>
      <xdr:colOff>101600</xdr:colOff>
      <xdr:row>83</xdr:row>
      <xdr:rowOff>69850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81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6350</xdr:rowOff>
    </xdr:from>
    <xdr:to>
      <xdr:col>45</xdr:col>
      <xdr:colOff>177800</xdr:colOff>
      <xdr:row>83</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7861300" y="1423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139700</xdr:rowOff>
    </xdr:from>
    <xdr:to>
      <xdr:col>36</xdr:col>
      <xdr:colOff>165100</xdr:colOff>
      <xdr:row>83</xdr:row>
      <xdr:rowOff>69850</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921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19050</xdr:rowOff>
    </xdr:from>
    <xdr:to>
      <xdr:col>41</xdr:col>
      <xdr:colOff>50800</xdr:colOff>
      <xdr:row>83</xdr:row>
      <xdr:rowOff>19050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972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a:extLst>
            <a:ext uri="{FF2B5EF4-FFF2-40B4-BE49-F238E27FC236}">
              <a16:creationId xmlns:a16="http://schemas.microsoft.com/office/drawing/2014/main" id="{00000000-0008-0000-0F00-000077010000}"/>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a:extLst>
            <a:ext uri="{FF2B5EF4-FFF2-40B4-BE49-F238E27FC236}">
              <a16:creationId xmlns:a16="http://schemas.microsoft.com/office/drawing/2014/main" id="{00000000-0008-0000-0F00-00007801000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a:extLst>
            <a:ext uri="{FF2B5EF4-FFF2-40B4-BE49-F238E27FC236}">
              <a16:creationId xmlns:a16="http://schemas.microsoft.com/office/drawing/2014/main" id="{00000000-0008-0000-0F00-000079010000}"/>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a:extLst>
            <a:ext uri="{FF2B5EF4-FFF2-40B4-BE49-F238E27FC236}">
              <a16:creationId xmlns:a16="http://schemas.microsoft.com/office/drawing/2014/main" id="{00000000-0008-0000-0F00-00007A010000}"/>
            </a:ext>
          </a:extLst>
        </xdr:cNvPr>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35577</xdr:rowOff>
    </xdr:from>
    <xdr:ext cx="469744" cy="259045"/>
    <xdr:sp macro="" textlink="">
      <xdr:nvSpPr>
        <xdr:cNvPr id="379" name="n_1mainValue【福祉施設】&#10;一人当たり面積">
          <a:extLst>
            <a:ext uri="{FF2B5EF4-FFF2-40B4-BE49-F238E27FC236}">
              <a16:creationId xmlns:a16="http://schemas.microsoft.com/office/drawing/2014/main" id="{00000000-0008-0000-0F00-00007B010000}"/>
            </a:ext>
          </a:extLst>
        </xdr:cNvPr>
        <xdr:cNvSpPr txBox="1"/>
      </xdr:nvSpPr>
      <xdr:spPr>
        <a:xfrm>
          <a:off x="93917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48277</xdr:rowOff>
    </xdr:from>
    <xdr:ext cx="469744" cy="259045"/>
    <xdr:sp macro="" textlink="">
      <xdr:nvSpPr>
        <xdr:cNvPr id="380" name="n_2mainValue【福祉施設】&#10;一人当たり面積">
          <a:extLst>
            <a:ext uri="{FF2B5EF4-FFF2-40B4-BE49-F238E27FC236}">
              <a16:creationId xmlns:a16="http://schemas.microsoft.com/office/drawing/2014/main" id="{00000000-0008-0000-0F00-00007C010000}"/>
            </a:ext>
          </a:extLst>
        </xdr:cNvPr>
        <xdr:cNvSpPr txBox="1"/>
      </xdr:nvSpPr>
      <xdr:spPr>
        <a:xfrm>
          <a:off x="8515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60977</xdr:rowOff>
    </xdr:from>
    <xdr:ext cx="469744" cy="259045"/>
    <xdr:sp macro="" textlink="">
      <xdr:nvSpPr>
        <xdr:cNvPr id="381" name="n_3mainValue【福祉施設】&#10;一人当たり面積">
          <a:extLst>
            <a:ext uri="{FF2B5EF4-FFF2-40B4-BE49-F238E27FC236}">
              <a16:creationId xmlns:a16="http://schemas.microsoft.com/office/drawing/2014/main" id="{00000000-0008-0000-0F00-00007D010000}"/>
            </a:ext>
          </a:extLst>
        </xdr:cNvPr>
        <xdr:cNvSpPr txBox="1"/>
      </xdr:nvSpPr>
      <xdr:spPr>
        <a:xfrm>
          <a:off x="7626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60977</xdr:rowOff>
    </xdr:from>
    <xdr:ext cx="469744" cy="259045"/>
    <xdr:sp macro="" textlink="">
      <xdr:nvSpPr>
        <xdr:cNvPr id="382" name="n_4mainValue【福祉施設】&#10;一人当たり面積">
          <a:extLst>
            <a:ext uri="{FF2B5EF4-FFF2-40B4-BE49-F238E27FC236}">
              <a16:creationId xmlns:a16="http://schemas.microsoft.com/office/drawing/2014/main" id="{00000000-0008-0000-0F00-00007E010000}"/>
            </a:ext>
          </a:extLst>
        </xdr:cNvPr>
        <xdr:cNvSpPr txBox="1"/>
      </xdr:nvSpPr>
      <xdr:spPr>
        <a:xfrm>
          <a:off x="6737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F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F00-000098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00000000-0008-0000-0F00-00009A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F00-00009C010000}"/>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61595</xdr:rowOff>
    </xdr:from>
    <xdr:to>
      <xdr:col>24</xdr:col>
      <xdr:colOff>114300</xdr:colOff>
      <xdr:row>103</xdr:row>
      <xdr:rowOff>163195</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4584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84472</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F00-0000A8010000}"/>
            </a:ext>
          </a:extLst>
        </xdr:cNvPr>
        <xdr:cNvSpPr txBox="1"/>
      </xdr:nvSpPr>
      <xdr:spPr>
        <a:xfrm>
          <a:off x="46736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65405</xdr:rowOff>
    </xdr:from>
    <xdr:to>
      <xdr:col>20</xdr:col>
      <xdr:colOff>38100</xdr:colOff>
      <xdr:row>103</xdr:row>
      <xdr:rowOff>167005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3746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112395</xdr:rowOff>
    </xdr:from>
    <xdr:to>
      <xdr:col>24</xdr:col>
      <xdr:colOff>63500</xdr:colOff>
      <xdr:row>103</xdr:row>
      <xdr:rowOff>116205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3797300" y="177717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23495</xdr:rowOff>
    </xdr:from>
    <xdr:to>
      <xdr:col>15</xdr:col>
      <xdr:colOff>101600</xdr:colOff>
      <xdr:row>103</xdr:row>
      <xdr:rowOff>125095</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2857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74295</xdr:rowOff>
    </xdr:from>
    <xdr:to>
      <xdr:col>19</xdr:col>
      <xdr:colOff>177800</xdr:colOff>
      <xdr:row>103</xdr:row>
      <xdr:rowOff>116205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908300" y="17733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153036</xdr:rowOff>
    </xdr:from>
    <xdr:to>
      <xdr:col>10</xdr:col>
      <xdr:colOff>165100</xdr:colOff>
      <xdr:row>103</xdr:row>
      <xdr:rowOff>83186</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968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32386</xdr:rowOff>
    </xdr:from>
    <xdr:to>
      <xdr:col>15</xdr:col>
      <xdr:colOff>50800</xdr:colOff>
      <xdr:row>103</xdr:row>
      <xdr:rowOff>74295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019300" y="176917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111125</xdr:rowOff>
    </xdr:from>
    <xdr:to>
      <xdr:col>6</xdr:col>
      <xdr:colOff>38100</xdr:colOff>
      <xdr:row>103</xdr:row>
      <xdr:rowOff>41275</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079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161925</xdr:rowOff>
    </xdr:from>
    <xdr:to>
      <xdr:col>10</xdr:col>
      <xdr:colOff>114300</xdr:colOff>
      <xdr:row>103</xdr:row>
      <xdr:rowOff>32386</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130300" y="17649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158132</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F00-0000B5010000}"/>
            </a:ext>
          </a:extLst>
        </xdr:cNvPr>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141622</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F00-0000B6010000}"/>
            </a:ext>
          </a:extLst>
        </xdr:cNvPr>
        <xdr:cNvSpPr txBox="1"/>
      </xdr:nvSpPr>
      <xdr:spPr>
        <a:xfrm>
          <a:off x="2705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99713</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F00-0000B7010000}"/>
            </a:ext>
          </a:extLst>
        </xdr:cNvPr>
        <xdr:cNvSpPr txBox="1"/>
      </xdr:nvSpPr>
      <xdr:spPr>
        <a:xfrm>
          <a:off x="1816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57802</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F00-0000B8010000}"/>
            </a:ext>
          </a:extLst>
        </xdr:cNvPr>
        <xdr:cNvSpPr txBox="1"/>
      </xdr:nvSpPr>
      <xdr:spPr>
        <a:xfrm>
          <a:off x="927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75692</xdr:rowOff>
    </xdr:from>
    <xdr:to>
      <xdr:col>55</xdr:col>
      <xdr:colOff>50800</xdr:colOff>
      <xdr:row>105</xdr:row>
      <xdr:rowOff>5842</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98569</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80263</xdr:rowOff>
    </xdr:from>
    <xdr:to>
      <xdr:col>50</xdr:col>
      <xdr:colOff>165100</xdr:colOff>
      <xdr:row>105</xdr:row>
      <xdr:rowOff>10413</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126492</xdr:rowOff>
    </xdr:from>
    <xdr:to>
      <xdr:col>55</xdr:col>
      <xdr:colOff>0</xdr:colOff>
      <xdr:row>104</xdr:row>
      <xdr:rowOff>131063</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79572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80263</xdr:rowOff>
    </xdr:from>
    <xdr:to>
      <xdr:col>46</xdr:col>
      <xdr:colOff>38100</xdr:colOff>
      <xdr:row>105</xdr:row>
      <xdr:rowOff>10413</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131063</xdr:rowOff>
    </xdr:from>
    <xdr:to>
      <xdr:col>50</xdr:col>
      <xdr:colOff>114300</xdr:colOff>
      <xdr:row>104</xdr:row>
      <xdr:rowOff>131063</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8750300" y="17961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84837</xdr:rowOff>
    </xdr:from>
    <xdr:to>
      <xdr:col>41</xdr:col>
      <xdr:colOff>101600</xdr:colOff>
      <xdr:row>105</xdr:row>
      <xdr:rowOff>14987</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131063</xdr:rowOff>
    </xdr:from>
    <xdr:to>
      <xdr:col>45</xdr:col>
      <xdr:colOff>177800</xdr:colOff>
      <xdr:row>104</xdr:row>
      <xdr:rowOff>135637</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79618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89408</xdr:rowOff>
    </xdr:from>
    <xdr:to>
      <xdr:col>36</xdr:col>
      <xdr:colOff>165100</xdr:colOff>
      <xdr:row>105</xdr:row>
      <xdr:rowOff>19558</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135637</xdr:rowOff>
    </xdr:from>
    <xdr:to>
      <xdr:col>41</xdr:col>
      <xdr:colOff>50800</xdr:colOff>
      <xdr:row>104</xdr:row>
      <xdr:rowOff>140208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79664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26940</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26940</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31514</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36085</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116494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17417</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702237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77651</xdr:rowOff>
    </xdr:from>
    <xdr:to>
      <xdr:col>76</xdr:col>
      <xdr:colOff>165100</xdr:colOff>
      <xdr:row>41</xdr:row>
      <xdr:rowOff>7801</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128451</xdr:rowOff>
    </xdr:from>
    <xdr:to>
      <xdr:col>81</xdr:col>
      <xdr:colOff>50800</xdr:colOff>
      <xdr:row>40</xdr:row>
      <xdr:rowOff>164374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98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128451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9342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118473</xdr:rowOff>
    </xdr:from>
    <xdr:to>
      <xdr:col>67</xdr:col>
      <xdr:colOff>101600</xdr:colOff>
      <xdr:row>40</xdr:row>
      <xdr:rowOff>48623</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169273</xdr:rowOff>
    </xdr:from>
    <xdr:to>
      <xdr:col>71</xdr:col>
      <xdr:colOff>177800</xdr:colOff>
      <xdr:row>40</xdr:row>
      <xdr:rowOff>76200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558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170378</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39750</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54062</xdr:rowOff>
    </xdr:from>
    <xdr:to>
      <xdr:col>116</xdr:col>
      <xdr:colOff>114300</xdr:colOff>
      <xdr:row>36</xdr:row>
      <xdr:rowOff>155662</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2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76939</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07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56188</xdr:rowOff>
    </xdr:from>
    <xdr:to>
      <xdr:col>112</xdr:col>
      <xdr:colOff>38100</xdr:colOff>
      <xdr:row>36</xdr:row>
      <xdr:rowOff>157788</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22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104862</xdr:rowOff>
    </xdr:from>
    <xdr:to>
      <xdr:col>116</xdr:col>
      <xdr:colOff>63500</xdr:colOff>
      <xdr:row>36</xdr:row>
      <xdr:rowOff>106988</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277062"/>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59846</xdr:rowOff>
    </xdr:from>
    <xdr:to>
      <xdr:col>107</xdr:col>
      <xdr:colOff>101600</xdr:colOff>
      <xdr:row>36</xdr:row>
      <xdr:rowOff>161446</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2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106988</xdr:rowOff>
    </xdr:from>
    <xdr:to>
      <xdr:col>111</xdr:col>
      <xdr:colOff>177800</xdr:colOff>
      <xdr:row>36</xdr:row>
      <xdr:rowOff>110646</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27918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64879</xdr:rowOff>
    </xdr:from>
    <xdr:to>
      <xdr:col>102</xdr:col>
      <xdr:colOff>165100</xdr:colOff>
      <xdr:row>36</xdr:row>
      <xdr:rowOff>166479</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2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110646</xdr:rowOff>
    </xdr:from>
    <xdr:to>
      <xdr:col>107</xdr:col>
      <xdr:colOff>50800</xdr:colOff>
      <xdr:row>36</xdr:row>
      <xdr:rowOff>115679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282846"/>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70805</xdr:rowOff>
    </xdr:from>
    <xdr:to>
      <xdr:col>98</xdr:col>
      <xdr:colOff>38100</xdr:colOff>
      <xdr:row>37</xdr:row>
      <xdr:rowOff>955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24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115679</xdr:rowOff>
    </xdr:from>
    <xdr:to>
      <xdr:col>102</xdr:col>
      <xdr:colOff>114300</xdr:colOff>
      <xdr:row>36</xdr:row>
      <xdr:rowOff>121605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287879"/>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2865</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6523</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00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11556</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01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17482</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01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F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F00-00007A02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00000000-0008-0000-0F00-00007C020000}"/>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F00-00007E020000}"/>
            </a:ext>
          </a:extLst>
        </xdr:cNvPr>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116840</xdr:rowOff>
    </xdr:from>
    <xdr:to>
      <xdr:col>85</xdr:col>
      <xdr:colOff>177800</xdr:colOff>
      <xdr:row>65</xdr:row>
      <xdr:rowOff>46990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6268700" y="110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31767</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00000000-0008-0000-0F00-00008A020000}"/>
            </a:ext>
          </a:extLst>
        </xdr:cNvPr>
        <xdr:cNvSpPr txBox="1"/>
      </xdr:nvSpPr>
      <xdr:spPr>
        <a:xfrm>
          <a:off x="16357600" y="1100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78740</xdr:rowOff>
    </xdr:from>
    <xdr:to>
      <xdr:col>81</xdr:col>
      <xdr:colOff>101600</xdr:colOff>
      <xdr:row>65</xdr:row>
      <xdr:rowOff>8890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5430500" y="110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129540</xdr:rowOff>
    </xdr:from>
    <xdr:to>
      <xdr:col>85</xdr:col>
      <xdr:colOff>127000</xdr:colOff>
      <xdr:row>64</xdr:row>
      <xdr:rowOff>167640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5481300" y="11102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40640</xdr:rowOff>
    </xdr:from>
    <xdr:to>
      <xdr:col>76</xdr:col>
      <xdr:colOff>165100</xdr:colOff>
      <xdr:row>64</xdr:row>
      <xdr:rowOff>142240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541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91440</xdr:rowOff>
    </xdr:from>
    <xdr:to>
      <xdr:col>81</xdr:col>
      <xdr:colOff>50800</xdr:colOff>
      <xdr:row>64</xdr:row>
      <xdr:rowOff>129540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4592300" y="11064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2540</xdr:rowOff>
    </xdr:from>
    <xdr:to>
      <xdr:col>72</xdr:col>
      <xdr:colOff>38100</xdr:colOff>
      <xdr:row>64</xdr:row>
      <xdr:rowOff>104140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652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53340</xdr:rowOff>
    </xdr:from>
    <xdr:to>
      <xdr:col>76</xdr:col>
      <xdr:colOff>114300</xdr:colOff>
      <xdr:row>64</xdr:row>
      <xdr:rowOff>91440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3703300" y="11026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135890</xdr:rowOff>
    </xdr:from>
    <xdr:to>
      <xdr:col>67</xdr:col>
      <xdr:colOff>101600</xdr:colOff>
      <xdr:row>64</xdr:row>
      <xdr:rowOff>66040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76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15240</xdr:rowOff>
    </xdr:from>
    <xdr:to>
      <xdr:col>71</xdr:col>
      <xdr:colOff>177800</xdr:colOff>
      <xdr:row>64</xdr:row>
      <xdr:rowOff>53340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814300" y="10988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17</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133367</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95267</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57167</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F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F00-0000B3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F00-0000B5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F00-0000B7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F00-0000C3020000}"/>
            </a:ext>
          </a:extLst>
        </xdr:cNvPr>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656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65405</xdr:rowOff>
    </xdr:from>
    <xdr:to>
      <xdr:col>85</xdr:col>
      <xdr:colOff>177800</xdr:colOff>
      <xdr:row>79</xdr:row>
      <xdr:rowOff>167005</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88282</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61595</xdr:rowOff>
    </xdr:from>
    <xdr:to>
      <xdr:col>81</xdr:col>
      <xdr:colOff>101600</xdr:colOff>
      <xdr:row>79</xdr:row>
      <xdr:rowOff>163195</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112395</xdr:rowOff>
    </xdr:from>
    <xdr:to>
      <xdr:col>85</xdr:col>
      <xdr:colOff>127000</xdr:colOff>
      <xdr:row>79</xdr:row>
      <xdr:rowOff>116205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481300" y="136569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164464</xdr:rowOff>
    </xdr:from>
    <xdr:to>
      <xdr:col>76</xdr:col>
      <xdr:colOff>165100</xdr:colOff>
      <xdr:row>79</xdr:row>
      <xdr:rowOff>94614</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43814</xdr:rowOff>
    </xdr:from>
    <xdr:to>
      <xdr:col>81</xdr:col>
      <xdr:colOff>50800</xdr:colOff>
      <xdr:row>79</xdr:row>
      <xdr:rowOff>112395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4592300" y="135883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95886</xdr:rowOff>
    </xdr:from>
    <xdr:to>
      <xdr:col>72</xdr:col>
      <xdr:colOff>38100</xdr:colOff>
      <xdr:row>79</xdr:row>
      <xdr:rowOff>26036</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652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146686</xdr:rowOff>
    </xdr:from>
    <xdr:to>
      <xdr:col>76</xdr:col>
      <xdr:colOff>114300</xdr:colOff>
      <xdr:row>79</xdr:row>
      <xdr:rowOff>43814</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703300" y="135197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40639</xdr:rowOff>
    </xdr:from>
    <xdr:to>
      <xdr:col>67</xdr:col>
      <xdr:colOff>101600</xdr:colOff>
      <xdr:row>78</xdr:row>
      <xdr:rowOff>142239</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763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91439</xdr:rowOff>
    </xdr:from>
    <xdr:to>
      <xdr:col>71</xdr:col>
      <xdr:colOff>177800</xdr:colOff>
      <xdr:row>78</xdr:row>
      <xdr:rowOff>146686</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14300" y="134645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8272</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111141</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42563</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158766</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656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95613</xdr:rowOff>
    </xdr:from>
    <xdr:to>
      <xdr:col>85</xdr:col>
      <xdr:colOff>177800</xdr:colOff>
      <xdr:row>102</xdr:row>
      <xdr:rowOff>25763</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118490</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72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54792</xdr:rowOff>
    </xdr:from>
    <xdr:to>
      <xdr:col>81</xdr:col>
      <xdr:colOff>101600</xdr:colOff>
      <xdr:row>101</xdr:row>
      <xdr:rowOff>156392</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105592</xdr:rowOff>
    </xdr:from>
    <xdr:to>
      <xdr:col>85</xdr:col>
      <xdr:colOff>127000</xdr:colOff>
      <xdr:row>101</xdr:row>
      <xdr:rowOff>146413</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481300" y="1742204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xdr:rowOff>
    </xdr:from>
    <xdr:to>
      <xdr:col>76</xdr:col>
      <xdr:colOff>165100</xdr:colOff>
      <xdr:row>101</xdr:row>
      <xdr:rowOff>117202</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66402</xdr:rowOff>
    </xdr:from>
    <xdr:to>
      <xdr:col>81</xdr:col>
      <xdr:colOff>50800</xdr:colOff>
      <xdr:row>101</xdr:row>
      <xdr:rowOff>105592</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4592300" y="173828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164193</xdr:rowOff>
    </xdr:from>
    <xdr:to>
      <xdr:col>72</xdr:col>
      <xdr:colOff>38100</xdr:colOff>
      <xdr:row>101</xdr:row>
      <xdr:rowOff>94343</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43543</xdr:rowOff>
    </xdr:from>
    <xdr:to>
      <xdr:col>76</xdr:col>
      <xdr:colOff>114300</xdr:colOff>
      <xdr:row>101</xdr:row>
      <xdr:rowOff>66402</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703300" y="17359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43362</xdr:rowOff>
    </xdr:from>
    <xdr:to>
      <xdr:col>67</xdr:col>
      <xdr:colOff>101600</xdr:colOff>
      <xdr:row>108</xdr:row>
      <xdr:rowOff>144962</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43543</xdr:rowOff>
    </xdr:from>
    <xdr:to>
      <xdr:col>71</xdr:col>
      <xdr:colOff>177800</xdr:colOff>
      <xdr:row>108</xdr:row>
      <xdr:rowOff>94162</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flipV="1">
          <a:off x="12814300" y="17359993"/>
          <a:ext cx="889000" cy="12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1469</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133729</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110870</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136089</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865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109963</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22199600"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132624</xdr:rowOff>
    </xdr:from>
    <xdr:to>
      <xdr:col>112</xdr:col>
      <xdr:colOff>38100</xdr:colOff>
      <xdr:row>108</xdr:row>
      <xdr:rowOff>62774</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12725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11974</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21323300" y="1852748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133713</xdr:rowOff>
    </xdr:from>
    <xdr:to>
      <xdr:col>107</xdr:col>
      <xdr:colOff>101600</xdr:colOff>
      <xdr:row>108</xdr:row>
      <xdr:rowOff>63863</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0383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11974</xdr:rowOff>
    </xdr:from>
    <xdr:to>
      <xdr:col>111</xdr:col>
      <xdr:colOff>177800</xdr:colOff>
      <xdr:row>108</xdr:row>
      <xdr:rowOff>13063</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0434300" y="185285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126093</xdr:rowOff>
    </xdr:from>
    <xdr:to>
      <xdr:col>102</xdr:col>
      <xdr:colOff>165100</xdr:colOff>
      <xdr:row>108</xdr:row>
      <xdr:rowOff>56243</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94945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5443</xdr:rowOff>
    </xdr:from>
    <xdr:to>
      <xdr:col>107</xdr:col>
      <xdr:colOff>50800</xdr:colOff>
      <xdr:row>108</xdr:row>
      <xdr:rowOff>13063</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a:off x="19545300" y="185220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92892</xdr:rowOff>
    </xdr:from>
    <xdr:to>
      <xdr:col>98</xdr:col>
      <xdr:colOff>38100</xdr:colOff>
      <xdr:row>109</xdr:row>
      <xdr:rowOff>23042</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8605500" y="186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5443</xdr:rowOff>
    </xdr:from>
    <xdr:to>
      <xdr:col>102</xdr:col>
      <xdr:colOff>114300</xdr:colOff>
      <xdr:row>108</xdr:row>
      <xdr:rowOff>143692</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8656300" y="18522043"/>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79301</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82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80390</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825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72770</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82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14169</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87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較すると、図書館、福祉施設、一般廃棄物処理施設、保健センター・保健所は有形固定資産減価償却率が高くなっている。そのうち一般廃棄物処理施設、保健センター・保健所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を超えており、特に老朽化の進んでいる施設となっている。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長期包括運営委託を行っている中で受託者により設備の更新計画を作成されており、更新計画に基づき老朽化設備の更新・改修を行っているため、引き続き計画に基づいた老朽化対策を図っていきたい。</a:t>
          </a:r>
        </a:p>
        <a:p>
          <a:r>
            <a:rPr kumimoji="1" lang="ja-JP" altLang="en-US" sz="1300">
              <a:latin typeface="ＭＳ Ｐゴシック" panose="020B0600070205080204" pitchFamily="50" charset="-128"/>
              <a:ea typeface="ＭＳ Ｐゴシック" panose="020B0600070205080204" pitchFamily="50" charset="-128"/>
            </a:rPr>
            <a:t>また、保健センター・保健所については長寿命化対策等による改善を行っていくことで老朽化率の改善を図っていきたい。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121,444
120,309
39.56
56,854,300
55,484,099
1,220,785
24,314,597
36,322,763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ポイントの増加となった。近年の推移をみても徐々に財政力指数は増加を続けているが、類似団体の平均よりも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ポイント下回っている。今後も行財政の効率化や既存事業の見直しに努めながら、歳入の確保に取り組む。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ポイントの減少となった。これは、歳入について経常一般財源が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百万円増加したことに比べて、歳出について人件費が前年度比</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％増加した一方で、物件費が前年度比</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％、扶助費が前年度比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％、公債費が前年度比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％、それぞれ減少したためである。今後とも一層の事務事業の効率化を図り、経常経費の削減に努める。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123952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1913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123952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108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63</xdr:row>
      <xdr:rowOff>128778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1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128778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0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119,291</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9,319</a:t>
          </a:r>
          <a:r>
            <a:rPr kumimoji="1" lang="ja-JP" altLang="en-US" sz="1300">
              <a:latin typeface="ＭＳ Ｐゴシック" panose="020B0600070205080204" pitchFamily="50" charset="-128"/>
              <a:ea typeface="ＭＳ Ｐゴシック" panose="020B0600070205080204" pitchFamily="50" charset="-128"/>
            </a:rPr>
            <a:t>円の増加となった。人件費としては</a:t>
          </a:r>
          <a:r>
            <a:rPr kumimoji="1" lang="en-US" altLang="ja-JP" sz="1300">
              <a:latin typeface="ＭＳ Ｐゴシック" panose="020B0600070205080204" pitchFamily="50" charset="-128"/>
              <a:ea typeface="ＭＳ Ｐゴシック" panose="020B0600070205080204" pitchFamily="50" charset="-128"/>
            </a:rPr>
            <a:t>1,012</a:t>
          </a:r>
          <a:r>
            <a:rPr kumimoji="1" lang="ja-JP" altLang="en-US" sz="1300">
              <a:latin typeface="ＭＳ Ｐゴシック" panose="020B0600070205080204" pitchFamily="50" charset="-128"/>
              <a:ea typeface="ＭＳ Ｐゴシック" panose="020B0600070205080204" pitchFamily="50" charset="-128"/>
            </a:rPr>
            <a:t>百万円が増加したが、主な要因は、会計年度任用職員制度の導入に伴い、これまで物件費として計上されていた臨時職員の賃金が人件費に振り替わったためである。また、物件費については</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百万円の減少に留まったが、主な要因は、新型コロナ対策地域振興券の発行や校用備品購入費の増加によるものである。今後は働き方改革を進めていく中で人件費の削減を目指すとともに、物件費については既存事業の取捨選択を行いながら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17494</xdr:rowOff>
    </xdr:from>
    <xdr:to>
      <xdr:col>23</xdr:col>
      <xdr:colOff>133350</xdr:colOff>
      <xdr:row>86</xdr:row>
      <xdr:rowOff>33432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90744"/>
          <a:ext cx="838200" cy="1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157514</xdr:rowOff>
    </xdr:from>
    <xdr:to>
      <xdr:col>19</xdr:col>
      <xdr:colOff>133350</xdr:colOff>
      <xdr:row>85</xdr:row>
      <xdr:rowOff>17494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59314"/>
          <a:ext cx="889000" cy="3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90936</xdr:rowOff>
    </xdr:from>
    <xdr:to>
      <xdr:col>15</xdr:col>
      <xdr:colOff>82550</xdr:colOff>
      <xdr:row>84</xdr:row>
      <xdr:rowOff>157514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92736"/>
          <a:ext cx="889000" cy="6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57595</xdr:rowOff>
    </xdr:from>
    <xdr:to>
      <xdr:col>11</xdr:col>
      <xdr:colOff>31750</xdr:colOff>
      <xdr:row>84</xdr:row>
      <xdr:rowOff>90936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59395"/>
          <a:ext cx="889000" cy="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154082</xdr:rowOff>
    </xdr:from>
    <xdr:to>
      <xdr:col>23</xdr:col>
      <xdr:colOff>184150</xdr:colOff>
      <xdr:row>86</xdr:row>
      <xdr:rowOff>84232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126159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9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138144</xdr:rowOff>
    </xdr:from>
    <xdr:to>
      <xdr:col>19</xdr:col>
      <xdr:colOff>184150</xdr:colOff>
      <xdr:row>85</xdr:row>
      <xdr:rowOff>68294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53071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2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106714</xdr:rowOff>
    </xdr:from>
    <xdr:to>
      <xdr:col>15</xdr:col>
      <xdr:colOff>133350</xdr:colOff>
      <xdr:row>85</xdr:row>
      <xdr:rowOff>36864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21641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40136</xdr:rowOff>
    </xdr:from>
    <xdr:to>
      <xdr:col>11</xdr:col>
      <xdr:colOff>82550</xdr:colOff>
      <xdr:row>84</xdr:row>
      <xdr:rowOff>141736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126513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2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6795</xdr:rowOff>
    </xdr:from>
    <xdr:to>
      <xdr:col>7</xdr:col>
      <xdr:colOff>31750</xdr:colOff>
      <xdr:row>84</xdr:row>
      <xdr:rowOff>108395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93172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9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ポイント減少している。これは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年度から給与カットの対象職員を管理職員だけでなく、管理職以外の職員へ拡充したためと考えられる。今後も国家公務員の給与水準との均衡を考えつつ、給与の適正化に努める。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86</xdr:row>
      <xdr:rowOff>49893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49879"/>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49893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169636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117929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人）と比べて、</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増加した。これは任期付職員の増加が原因である。「橿原市職員定員管理計画」により、職員数の目標を定めている。今後も職員構造の均等化を図りつつ、技能労務職の退職不補充の方針は変更せず、行政サービスの専門性に対応するために任期付職員を活用し、適正な定員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152506</xdr:rowOff>
    </xdr:from>
    <xdr:to>
      <xdr:col>81</xdr:col>
      <xdr:colOff>44450</xdr:colOff>
      <xdr:row>64</xdr:row>
      <xdr:rowOff>13229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5385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152506</xdr:rowOff>
    </xdr:from>
    <xdr:to>
      <xdr:col>77</xdr:col>
      <xdr:colOff>44450</xdr:colOff>
      <xdr:row>63</xdr:row>
      <xdr:rowOff>164571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538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160549</xdr:rowOff>
    </xdr:from>
    <xdr:to>
      <xdr:col>72</xdr:col>
      <xdr:colOff>203200</xdr:colOff>
      <xdr:row>63</xdr:row>
      <xdr:rowOff>164571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618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156528</xdr:rowOff>
    </xdr:from>
    <xdr:to>
      <xdr:col>68</xdr:col>
      <xdr:colOff>152400</xdr:colOff>
      <xdr:row>63</xdr:row>
      <xdr:rowOff>160549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578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133879</xdr:rowOff>
    </xdr:from>
    <xdr:to>
      <xdr:col>81</xdr:col>
      <xdr:colOff>95250</xdr:colOff>
      <xdr:row>64</xdr:row>
      <xdr:rowOff>64029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105956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0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101706</xdr:rowOff>
    </xdr:from>
    <xdr:to>
      <xdr:col>77</xdr:col>
      <xdr:colOff>95250</xdr:colOff>
      <xdr:row>64</xdr:row>
      <xdr:rowOff>31856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16633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113771</xdr:rowOff>
    </xdr:from>
    <xdr:to>
      <xdr:col>73</xdr:col>
      <xdr:colOff>44450</xdr:colOff>
      <xdr:row>64</xdr:row>
      <xdr:rowOff>43921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28698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109749</xdr:rowOff>
    </xdr:from>
    <xdr:to>
      <xdr:col>68</xdr:col>
      <xdr:colOff>203200</xdr:colOff>
      <xdr:row>64</xdr:row>
      <xdr:rowOff>39899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24676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105728</xdr:rowOff>
    </xdr:from>
    <xdr:to>
      <xdr:col>64</xdr:col>
      <xdr:colOff>152400</xdr:colOff>
      <xdr:row>64</xdr:row>
      <xdr:rowOff>35878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20655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た。これは過去に発行した大型施設整備のための地方債の償還が進み、元金償還金が減少したことや、市場金利を反映した地方債借入による元利償還金額の抑制を継続して実施した結果である。引き続き、新規事業については必要性を検証し、地方債を発行する際には財政指標の影響を考慮に入れながら更なる比率改善に向けて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9652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108373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091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164677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57573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9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ポイント減少した。充当可能財源が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百万円減少したものの、将来負担額も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百万円減少したことが要因と考えられる。今後、投資的事業の取捨選択を行うことで地方債残高の抑制に努める。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9419</xdr:rowOff>
    </xdr:from>
    <xdr:to>
      <xdr:col>81</xdr:col>
      <xdr:colOff>44450</xdr:colOff>
      <xdr:row>20</xdr:row>
      <xdr:rowOff>79798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38419"/>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47625</xdr:rowOff>
    </xdr:from>
    <xdr:to>
      <xdr:col>77</xdr:col>
      <xdr:colOff>44450</xdr:colOff>
      <xdr:row>20</xdr:row>
      <xdr:rowOff>79798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47662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47625</xdr:rowOff>
    </xdr:from>
    <xdr:to>
      <xdr:col>72</xdr:col>
      <xdr:colOff>203200</xdr:colOff>
      <xdr:row>21</xdr:row>
      <xdr:rowOff>33020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47662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106998</xdr:rowOff>
    </xdr:from>
    <xdr:to>
      <xdr:col>68</xdr:col>
      <xdr:colOff>152400</xdr:colOff>
      <xdr:row>21</xdr:row>
      <xdr:rowOff>33020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193098"/>
          <a:ext cx="889000" cy="4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130069</xdr:rowOff>
    </xdr:from>
    <xdr:to>
      <xdr:col>81</xdr:col>
      <xdr:colOff>95250</xdr:colOff>
      <xdr:row>20</xdr:row>
      <xdr:rowOff>60219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3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102146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5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28998</xdr:rowOff>
    </xdr:from>
    <xdr:to>
      <xdr:col>77</xdr:col>
      <xdr:colOff>95250</xdr:colOff>
      <xdr:row>20</xdr:row>
      <xdr:rowOff>130598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115375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4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168275</xdr:rowOff>
    </xdr:from>
    <xdr:to>
      <xdr:col>73</xdr:col>
      <xdr:colOff>44450</xdr:colOff>
      <xdr:row>20</xdr:row>
      <xdr:rowOff>98425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83202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1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153670</xdr:rowOff>
    </xdr:from>
    <xdr:to>
      <xdr:col>68</xdr:col>
      <xdr:colOff>203200</xdr:colOff>
      <xdr:row>21</xdr:row>
      <xdr:rowOff>83820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68597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56198</xdr:rowOff>
    </xdr:from>
    <xdr:to>
      <xdr:col>64</xdr:col>
      <xdr:colOff>152400</xdr:colOff>
      <xdr:row>18</xdr:row>
      <xdr:rowOff>157798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142574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2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121,444
120,309
39.56
56,854,300
55,484,099
1,220,785
24,314,597
36,322,763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ている。これは、会計年度任用職員制度の導入に伴い、これまで物件費として計上されていた臨時職員の賃金が人件費に振り替わったことが増加の要因と考えられる。今後、働き方改革を進めていく中で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39</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20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これは、会計年度任用職員制度の導入に伴い、これまで物件費として計上されていた臨時職員の賃金が人件費に振り替わったことが減少の要因と考えられる。物件費についてはさらなる事務事業の見直しを進め、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18</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75643"/>
          <a:ext cx="8382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53522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53522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69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生活保護費、児童扶養手当、施設型給付費が減少したためである。本年度は一時的に減少したものの、扶助費については増加傾向にあることから、今後各給付事業について一層の資格審査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526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64407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64407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ポイント増加した。主に療育給付負担金や介護保険特別会計繰出金が増加したためである。今後各給付事業について一層の資格審査等の適正化をすすめる必要がある。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56</xdr:row>
      <xdr:rowOff>154215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22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121557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110672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45357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119942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ポイント減少した。広域消防組合への負担金の減少、コロナ禍によるイベント中止に伴う補助金の減少が主な要因と考えられる。今後も、補助金交付に際して精査を行うとともに、適正な補助交付に努める。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14986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14986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これは、過去に発行した大型施設整備のための地方債の償還が進み、元金償還金が減少したことによる。これからも地方債を発行する際には財政指標の影響も考慮に入れ、新規事業の起債については必要性を検討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336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42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79</xdr:row>
      <xdr:rowOff>118836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5001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80</xdr:row>
      <xdr:rowOff>99786</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663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100891</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48986</xdr:rowOff>
    </xdr:from>
    <xdr:to>
      <xdr:col>6</xdr:col>
      <xdr:colOff>171450</xdr:colOff>
      <xdr:row>80</xdr:row>
      <xdr:rowOff>150586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135363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ポイント減少している。人件費は前年度に比べて増加しているものの、物件費や扶助費等が減少していることが要因である。事務事業を見直してより一層の経常経費の削減に努める。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111761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781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111761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408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78</xdr:row>
      <xdr:rowOff>35561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324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123189</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1800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60961</xdr:rowOff>
    </xdr:from>
    <xdr:to>
      <xdr:col>78</xdr:col>
      <xdr:colOff>120650</xdr:colOff>
      <xdr:row>78</xdr:row>
      <xdr:rowOff>162561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22443</xdr:rowOff>
    </xdr:from>
    <xdr:to>
      <xdr:col>29</xdr:col>
      <xdr:colOff>127000</xdr:colOff>
      <xdr:row>14</xdr:row>
      <xdr:rowOff>83381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70368"/>
          <a:ext cx="647700" cy="60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83381</xdr:rowOff>
    </xdr:from>
    <xdr:to>
      <xdr:col>26</xdr:col>
      <xdr:colOff>50800</xdr:colOff>
      <xdr:row>14</xdr:row>
      <xdr:rowOff>91251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31306"/>
          <a:ext cx="698500" cy="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91251</xdr:rowOff>
    </xdr:from>
    <xdr:to>
      <xdr:col>22</xdr:col>
      <xdr:colOff>114300</xdr:colOff>
      <xdr:row>14</xdr:row>
      <xdr:rowOff>138865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39176"/>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138865</xdr:rowOff>
    </xdr:from>
    <xdr:to>
      <xdr:col>18</xdr:col>
      <xdr:colOff>177800</xdr:colOff>
      <xdr:row>15</xdr:row>
      <xdr:rowOff>34754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86790"/>
          <a:ext cx="698500" cy="6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143093</xdr:rowOff>
    </xdr:from>
    <xdr:to>
      <xdr:col>29</xdr:col>
      <xdr:colOff>177800</xdr:colOff>
      <xdr:row>14</xdr:row>
      <xdr:rowOff>73243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1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159620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6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32581</xdr:rowOff>
    </xdr:from>
    <xdr:to>
      <xdr:col>26</xdr:col>
      <xdr:colOff>101600</xdr:colOff>
      <xdr:row>14</xdr:row>
      <xdr:rowOff>134181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8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144358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4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40451</xdr:rowOff>
    </xdr:from>
    <xdr:to>
      <xdr:col>22</xdr:col>
      <xdr:colOff>165100</xdr:colOff>
      <xdr:row>14</xdr:row>
      <xdr:rowOff>142051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8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152228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5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88065</xdr:rowOff>
    </xdr:from>
    <xdr:to>
      <xdr:col>19</xdr:col>
      <xdr:colOff>38100</xdr:colOff>
      <xdr:row>15</xdr:row>
      <xdr:rowOff>18215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35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28392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0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155404</xdr:rowOff>
    </xdr:from>
    <xdr:to>
      <xdr:col>15</xdr:col>
      <xdr:colOff>101600</xdr:colOff>
      <xdr:row>15</xdr:row>
      <xdr:rowOff>85554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95731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185613</xdr:rowOff>
    </xdr:from>
    <xdr:to>
      <xdr:col>29</xdr:col>
      <xdr:colOff>127000</xdr:colOff>
      <xdr:row>35</xdr:row>
      <xdr:rowOff>226487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95963"/>
          <a:ext cx="6477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257073</xdr:rowOff>
    </xdr:from>
    <xdr:to>
      <xdr:col>26</xdr:col>
      <xdr:colOff>50800</xdr:colOff>
      <xdr:row>35</xdr:row>
      <xdr:rowOff>185613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24523"/>
          <a:ext cx="698500" cy="27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242946</xdr:rowOff>
    </xdr:from>
    <xdr:to>
      <xdr:col>22</xdr:col>
      <xdr:colOff>114300</xdr:colOff>
      <xdr:row>34</xdr:row>
      <xdr:rowOff>257073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10396"/>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186573</xdr:rowOff>
    </xdr:from>
    <xdr:to>
      <xdr:col>18</xdr:col>
      <xdr:colOff>177800</xdr:colOff>
      <xdr:row>34</xdr:row>
      <xdr:rowOff>242946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54023"/>
          <a:ext cx="698500" cy="5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175687</xdr:rowOff>
    </xdr:from>
    <xdr:to>
      <xdr:col>29</xdr:col>
      <xdr:colOff>177800</xdr:colOff>
      <xdr:row>35</xdr:row>
      <xdr:rowOff>277287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147764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134813</xdr:rowOff>
    </xdr:from>
    <xdr:to>
      <xdr:col>26</xdr:col>
      <xdr:colOff>101600</xdr:colOff>
      <xdr:row>35</xdr:row>
      <xdr:rowOff>236413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5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221190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206273</xdr:rowOff>
    </xdr:from>
    <xdr:to>
      <xdr:col>22</xdr:col>
      <xdr:colOff>165100</xdr:colOff>
      <xdr:row>34</xdr:row>
      <xdr:rowOff>307873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7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318050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4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192146</xdr:rowOff>
    </xdr:from>
    <xdr:to>
      <xdr:col>19</xdr:col>
      <xdr:colOff>38100</xdr:colOff>
      <xdr:row>34</xdr:row>
      <xdr:rowOff>293746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5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303923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2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135773</xdr:rowOff>
    </xdr:from>
    <xdr:to>
      <xdr:col>15</xdr:col>
      <xdr:colOff>101600</xdr:colOff>
      <xdr:row>34</xdr:row>
      <xdr:rowOff>237373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03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247550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7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121,444
120,309
39.56
56,854,300
55,484,099
1,220,785
24,314,597
36,322,763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123870</xdr:rowOff>
    </xdr:from>
    <xdr:to>
      <xdr:col>24</xdr:col>
      <xdr:colOff>63500</xdr:colOff>
      <xdr:row>35</xdr:row>
      <xdr:rowOff>23200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781720"/>
          <a:ext cx="838200" cy="2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23200</xdr:rowOff>
    </xdr:from>
    <xdr:to>
      <xdr:col>19</xdr:col>
      <xdr:colOff>177800</xdr:colOff>
      <xdr:row>35</xdr:row>
      <xdr:rowOff>104896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23950"/>
          <a:ext cx="889000" cy="8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104896</xdr:rowOff>
    </xdr:from>
    <xdr:to>
      <xdr:col>15</xdr:col>
      <xdr:colOff>50800</xdr:colOff>
      <xdr:row>35</xdr:row>
      <xdr:rowOff>129699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0564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129699</xdr:rowOff>
    </xdr:from>
    <xdr:to>
      <xdr:col>10</xdr:col>
      <xdr:colOff>114300</xdr:colOff>
      <xdr:row>35</xdr:row>
      <xdr:rowOff>152245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130449"/>
          <a:ext cx="8890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73070</xdr:rowOff>
    </xdr:from>
    <xdr:to>
      <xdr:col>24</xdr:col>
      <xdr:colOff>114300</xdr:colOff>
      <xdr:row>34</xdr:row>
      <xdr:rowOff>3220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95947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5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143850</xdr:rowOff>
    </xdr:from>
    <xdr:to>
      <xdr:col>20</xdr:col>
      <xdr:colOff>38100</xdr:colOff>
      <xdr:row>35</xdr:row>
      <xdr:rowOff>74000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90527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54096</xdr:rowOff>
    </xdr:from>
    <xdr:to>
      <xdr:col>15</xdr:col>
      <xdr:colOff>101600</xdr:colOff>
      <xdr:row>35</xdr:row>
      <xdr:rowOff>155696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146823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78899</xdr:rowOff>
    </xdr:from>
    <xdr:to>
      <xdr:col>10</xdr:col>
      <xdr:colOff>165100</xdr:colOff>
      <xdr:row>36</xdr:row>
      <xdr:rowOff>9049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1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101445</xdr:rowOff>
    </xdr:from>
    <xdr:to>
      <xdr:col>6</xdr:col>
      <xdr:colOff>38100</xdr:colOff>
      <xdr:row>36</xdr:row>
      <xdr:rowOff>31595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0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22722</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1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62357</xdr:rowOff>
    </xdr:from>
    <xdr:to>
      <xdr:col>24</xdr:col>
      <xdr:colOff>63500</xdr:colOff>
      <xdr:row>54</xdr:row>
      <xdr:rowOff>123889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320657"/>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62357</xdr:rowOff>
    </xdr:from>
    <xdr:to>
      <xdr:col>19</xdr:col>
      <xdr:colOff>177800</xdr:colOff>
      <xdr:row>54</xdr:row>
      <xdr:rowOff>100876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20657"/>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100876</xdr:rowOff>
    </xdr:from>
    <xdr:to>
      <xdr:col>15</xdr:col>
      <xdr:colOff>50800</xdr:colOff>
      <xdr:row>55</xdr:row>
      <xdr:rowOff>39535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59176"/>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39535</xdr:rowOff>
    </xdr:from>
    <xdr:to>
      <xdr:col>10</xdr:col>
      <xdr:colOff>114300</xdr:colOff>
      <xdr:row>55</xdr:row>
      <xdr:rowOff>45936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6928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73089</xdr:rowOff>
    </xdr:from>
    <xdr:to>
      <xdr:col>24</xdr:col>
      <xdr:colOff>114300</xdr:colOff>
      <xdr:row>55</xdr:row>
      <xdr:rowOff>3239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95966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11557</xdr:rowOff>
    </xdr:from>
    <xdr:to>
      <xdr:col>20</xdr:col>
      <xdr:colOff>38100</xdr:colOff>
      <xdr:row>54</xdr:row>
      <xdr:rowOff>113157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129684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50076</xdr:rowOff>
    </xdr:from>
    <xdr:to>
      <xdr:col>15</xdr:col>
      <xdr:colOff>101600</xdr:colOff>
      <xdr:row>54</xdr:row>
      <xdr:rowOff>151676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168203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160185</xdr:rowOff>
    </xdr:from>
    <xdr:to>
      <xdr:col>10</xdr:col>
      <xdr:colOff>165100</xdr:colOff>
      <xdr:row>55</xdr:row>
      <xdr:rowOff>90335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106862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166586</xdr:rowOff>
    </xdr:from>
    <xdr:to>
      <xdr:col>6</xdr:col>
      <xdr:colOff>38100</xdr:colOff>
      <xdr:row>55</xdr:row>
      <xdr:rowOff>96736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113263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0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23952</xdr:rowOff>
    </xdr:from>
    <xdr:to>
      <xdr:col>24</xdr:col>
      <xdr:colOff>63500</xdr:colOff>
      <xdr:row>78</xdr:row>
      <xdr:rowOff>36373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97052"/>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23952</xdr:rowOff>
    </xdr:from>
    <xdr:to>
      <xdr:col>19</xdr:col>
      <xdr:colOff>177800</xdr:colOff>
      <xdr:row>78</xdr:row>
      <xdr:rowOff>39269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9705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26696</xdr:rowOff>
    </xdr:from>
    <xdr:to>
      <xdr:col>15</xdr:col>
      <xdr:colOff>50800</xdr:colOff>
      <xdr:row>78</xdr:row>
      <xdr:rowOff>39269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9979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26696</xdr:rowOff>
    </xdr:from>
    <xdr:to>
      <xdr:col>10</xdr:col>
      <xdr:colOff>114300</xdr:colOff>
      <xdr:row>78</xdr:row>
      <xdr:rowOff>31877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9979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157023</xdr:rowOff>
    </xdr:from>
    <xdr:to>
      <xdr:col>24</xdr:col>
      <xdr:colOff>114300</xdr:colOff>
      <xdr:row>78</xdr:row>
      <xdr:rowOff>87173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135450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144602</xdr:rowOff>
    </xdr:from>
    <xdr:to>
      <xdr:col>20</xdr:col>
      <xdr:colOff>38100</xdr:colOff>
      <xdr:row>78</xdr:row>
      <xdr:rowOff>74752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3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159919</xdr:rowOff>
    </xdr:from>
    <xdr:to>
      <xdr:col>15</xdr:col>
      <xdr:colOff>101600</xdr:colOff>
      <xdr:row>78</xdr:row>
      <xdr:rowOff>90069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81196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147346</xdr:rowOff>
    </xdr:from>
    <xdr:to>
      <xdr:col>10</xdr:col>
      <xdr:colOff>165100</xdr:colOff>
      <xdr:row>78</xdr:row>
      <xdr:rowOff>77496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68623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152527</xdr:rowOff>
    </xdr:from>
    <xdr:to>
      <xdr:col>6</xdr:col>
      <xdr:colOff>38100</xdr:colOff>
      <xdr:row>78</xdr:row>
      <xdr:rowOff>82677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73804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143523</xdr:rowOff>
    </xdr:from>
    <xdr:to>
      <xdr:col>24</xdr:col>
      <xdr:colOff>63500</xdr:colOff>
      <xdr:row>97</xdr:row>
      <xdr:rowOff>13615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02723"/>
          <a:ext cx="838200" cy="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13615</xdr:rowOff>
    </xdr:from>
    <xdr:to>
      <xdr:col>19</xdr:col>
      <xdr:colOff>177800</xdr:colOff>
      <xdr:row>97</xdr:row>
      <xdr:rowOff>37478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4265"/>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29654</xdr:rowOff>
    </xdr:from>
    <xdr:to>
      <xdr:col>15</xdr:col>
      <xdr:colOff>50800</xdr:colOff>
      <xdr:row>97</xdr:row>
      <xdr:rowOff>37478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660304"/>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29654</xdr:rowOff>
    </xdr:from>
    <xdr:to>
      <xdr:col>10</xdr:col>
      <xdr:colOff>114300</xdr:colOff>
      <xdr:row>97</xdr:row>
      <xdr:rowOff>52349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60304"/>
          <a:ext cx="8890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92723</xdr:rowOff>
    </xdr:from>
    <xdr:to>
      <xdr:col>24</xdr:col>
      <xdr:colOff>114300</xdr:colOff>
      <xdr:row>97</xdr:row>
      <xdr:rowOff>22873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71150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134265</xdr:rowOff>
    </xdr:from>
    <xdr:to>
      <xdr:col>20</xdr:col>
      <xdr:colOff>38100</xdr:colOff>
      <xdr:row>97</xdr:row>
      <xdr:rowOff>64415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55542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158128</xdr:rowOff>
    </xdr:from>
    <xdr:to>
      <xdr:col>15</xdr:col>
      <xdr:colOff>101600</xdr:colOff>
      <xdr:row>97</xdr:row>
      <xdr:rowOff>88278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79405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150304</xdr:rowOff>
    </xdr:from>
    <xdr:to>
      <xdr:col>10</xdr:col>
      <xdr:colOff>165100</xdr:colOff>
      <xdr:row>97</xdr:row>
      <xdr:rowOff>80454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71581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1549</xdr:rowOff>
    </xdr:from>
    <xdr:to>
      <xdr:col>6</xdr:col>
      <xdr:colOff>38100</xdr:colOff>
      <xdr:row>97</xdr:row>
      <xdr:rowOff>103149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94276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48420</xdr:rowOff>
    </xdr:from>
    <xdr:to>
      <xdr:col>55</xdr:col>
      <xdr:colOff>0</xdr:colOff>
      <xdr:row>37</xdr:row>
      <xdr:rowOff>134679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06270"/>
          <a:ext cx="838200" cy="7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134679</xdr:rowOff>
    </xdr:from>
    <xdr:to>
      <xdr:col>50</xdr:col>
      <xdr:colOff>114300</xdr:colOff>
      <xdr:row>37</xdr:row>
      <xdr:rowOff>154056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78329"/>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154056</xdr:rowOff>
    </xdr:from>
    <xdr:to>
      <xdr:col>45</xdr:col>
      <xdr:colOff>177800</xdr:colOff>
      <xdr:row>37</xdr:row>
      <xdr:rowOff>162888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97706"/>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159100</xdr:rowOff>
    </xdr:from>
    <xdr:to>
      <xdr:col>41</xdr:col>
      <xdr:colOff>50800</xdr:colOff>
      <xdr:row>37</xdr:row>
      <xdr:rowOff>162888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02750"/>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169070</xdr:rowOff>
    </xdr:from>
    <xdr:to>
      <xdr:col>55</xdr:col>
      <xdr:colOff>50800</xdr:colOff>
      <xdr:row>33</xdr:row>
      <xdr:rowOff>99220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83997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7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83879</xdr:rowOff>
    </xdr:from>
    <xdr:to>
      <xdr:col>50</xdr:col>
      <xdr:colOff>165100</xdr:colOff>
      <xdr:row>38</xdr:row>
      <xdr:rowOff>14029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103256</xdr:rowOff>
    </xdr:from>
    <xdr:to>
      <xdr:col>46</xdr:col>
      <xdr:colOff>38100</xdr:colOff>
      <xdr:row>38</xdr:row>
      <xdr:rowOff>33406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24533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112088</xdr:rowOff>
    </xdr:from>
    <xdr:to>
      <xdr:col>41</xdr:col>
      <xdr:colOff>101600</xdr:colOff>
      <xdr:row>38</xdr:row>
      <xdr:rowOff>42238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33365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108300</xdr:rowOff>
    </xdr:from>
    <xdr:to>
      <xdr:col>36</xdr:col>
      <xdr:colOff>165100</xdr:colOff>
      <xdr:row>38</xdr:row>
      <xdr:rowOff>38450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29577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147800</xdr:rowOff>
    </xdr:from>
    <xdr:to>
      <xdr:col>55</xdr:col>
      <xdr:colOff>0</xdr:colOff>
      <xdr:row>58</xdr:row>
      <xdr:rowOff>3561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20450"/>
          <a:ext cx="8382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150192</xdr:rowOff>
    </xdr:from>
    <xdr:to>
      <xdr:col>50</xdr:col>
      <xdr:colOff>114300</xdr:colOff>
      <xdr:row>58</xdr:row>
      <xdr:rowOff>3561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22842"/>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22641</xdr:rowOff>
    </xdr:from>
    <xdr:to>
      <xdr:col>45</xdr:col>
      <xdr:colOff>177800</xdr:colOff>
      <xdr:row>57</xdr:row>
      <xdr:rowOff>150192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95291"/>
          <a:ext cx="889000" cy="1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22641</xdr:rowOff>
    </xdr:from>
    <xdr:to>
      <xdr:col>41</xdr:col>
      <xdr:colOff>50800</xdr:colOff>
      <xdr:row>58</xdr:row>
      <xdr:rowOff>13261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95291"/>
          <a:ext cx="889000" cy="16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97000</xdr:rowOff>
    </xdr:from>
    <xdr:to>
      <xdr:col>55</xdr:col>
      <xdr:colOff>50800</xdr:colOff>
      <xdr:row>58</xdr:row>
      <xdr:rowOff>27150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75427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124211</xdr:rowOff>
    </xdr:from>
    <xdr:to>
      <xdr:col>50</xdr:col>
      <xdr:colOff>165100</xdr:colOff>
      <xdr:row>58</xdr:row>
      <xdr:rowOff>54361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45488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99392</xdr:rowOff>
    </xdr:from>
    <xdr:to>
      <xdr:col>46</xdr:col>
      <xdr:colOff>38100</xdr:colOff>
      <xdr:row>58</xdr:row>
      <xdr:rowOff>29542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20669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143291</xdr:rowOff>
    </xdr:from>
    <xdr:to>
      <xdr:col>41</xdr:col>
      <xdr:colOff>101600</xdr:colOff>
      <xdr:row>57</xdr:row>
      <xdr:rowOff>73441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89968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133911</xdr:rowOff>
    </xdr:from>
    <xdr:to>
      <xdr:col>36</xdr:col>
      <xdr:colOff>165100</xdr:colOff>
      <xdr:row>58</xdr:row>
      <xdr:rowOff>64061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55188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94145</xdr:rowOff>
    </xdr:from>
    <xdr:to>
      <xdr:col>55</xdr:col>
      <xdr:colOff>0</xdr:colOff>
      <xdr:row>78</xdr:row>
      <xdr:rowOff>138888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67245"/>
          <a:ext cx="838200" cy="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69101</xdr:rowOff>
    </xdr:from>
    <xdr:to>
      <xdr:col>50</xdr:col>
      <xdr:colOff>114300</xdr:colOff>
      <xdr:row>78</xdr:row>
      <xdr:rowOff>94145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42201"/>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44132</xdr:rowOff>
    </xdr:from>
    <xdr:to>
      <xdr:col>45</xdr:col>
      <xdr:colOff>177800</xdr:colOff>
      <xdr:row>78</xdr:row>
      <xdr:rowOff>69101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45782"/>
          <a:ext cx="889000" cy="1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119918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44132</xdr:rowOff>
    </xdr:from>
    <xdr:to>
      <xdr:col>41</xdr:col>
      <xdr:colOff>50800</xdr:colOff>
      <xdr:row>78</xdr:row>
      <xdr:rowOff>90233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45782"/>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88088</xdr:rowOff>
    </xdr:from>
    <xdr:to>
      <xdr:col>55</xdr:col>
      <xdr:colOff>50800</xdr:colOff>
      <xdr:row>79</xdr:row>
      <xdr:rowOff>18238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3015</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43345</xdr:rowOff>
    </xdr:from>
    <xdr:to>
      <xdr:col>50</xdr:col>
      <xdr:colOff>165100</xdr:colOff>
      <xdr:row>78</xdr:row>
      <xdr:rowOff>144945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136072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18301</xdr:rowOff>
    </xdr:from>
    <xdr:to>
      <xdr:col>46</xdr:col>
      <xdr:colOff>38100</xdr:colOff>
      <xdr:row>78</xdr:row>
      <xdr:rowOff>119901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136428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1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164782</xdr:rowOff>
    </xdr:from>
    <xdr:to>
      <xdr:col>41</xdr:col>
      <xdr:colOff>101600</xdr:colOff>
      <xdr:row>77</xdr:row>
      <xdr:rowOff>94932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111459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9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39433</xdr:rowOff>
    </xdr:from>
    <xdr:to>
      <xdr:col>36</xdr:col>
      <xdr:colOff>165100</xdr:colOff>
      <xdr:row>78</xdr:row>
      <xdr:rowOff>141033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157560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1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162731</xdr:rowOff>
    </xdr:from>
    <xdr:to>
      <xdr:col>55</xdr:col>
      <xdr:colOff>0</xdr:colOff>
      <xdr:row>97</xdr:row>
      <xdr:rowOff>154902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21931"/>
          <a:ext cx="838200" cy="16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154902</xdr:rowOff>
    </xdr:from>
    <xdr:to>
      <xdr:col>50</xdr:col>
      <xdr:colOff>114300</xdr:colOff>
      <xdr:row>98</xdr:row>
      <xdr:rowOff>19895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85552"/>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15323</xdr:rowOff>
    </xdr:from>
    <xdr:to>
      <xdr:col>45</xdr:col>
      <xdr:colOff>177800</xdr:colOff>
      <xdr:row>98</xdr:row>
      <xdr:rowOff>19895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174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15323</xdr:rowOff>
    </xdr:from>
    <xdr:to>
      <xdr:col>41</xdr:col>
      <xdr:colOff>50800</xdr:colOff>
      <xdr:row>98</xdr:row>
      <xdr:rowOff>41154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17423"/>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111931</xdr:rowOff>
    </xdr:from>
    <xdr:to>
      <xdr:col>55</xdr:col>
      <xdr:colOff>50800</xdr:colOff>
      <xdr:row>97</xdr:row>
      <xdr:rowOff>42081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90358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104102</xdr:rowOff>
    </xdr:from>
    <xdr:to>
      <xdr:col>50</xdr:col>
      <xdr:colOff>165100</xdr:colOff>
      <xdr:row>98</xdr:row>
      <xdr:rowOff>34252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25379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140545</xdr:rowOff>
    </xdr:from>
    <xdr:to>
      <xdr:col>46</xdr:col>
      <xdr:colOff>38100</xdr:colOff>
      <xdr:row>98</xdr:row>
      <xdr:rowOff>70695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61822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135973</xdr:rowOff>
    </xdr:from>
    <xdr:to>
      <xdr:col>41</xdr:col>
      <xdr:colOff>101600</xdr:colOff>
      <xdr:row>98</xdr:row>
      <xdr:rowOff>66123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161804</xdr:rowOff>
    </xdr:from>
    <xdr:to>
      <xdr:col>36</xdr:col>
      <xdr:colOff>165100</xdr:colOff>
      <xdr:row>98</xdr:row>
      <xdr:rowOff>91954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83081</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88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21209</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0775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7036</xdr:rowOff>
    </xdr:from>
    <xdr:to>
      <xdr:col>76</xdr:col>
      <xdr:colOff>114300</xdr:colOff>
      <xdr:row>39</xdr:row>
      <xdr:rowOff>21209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9358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7036</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93586"/>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49268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141859</xdr:rowOff>
    </xdr:from>
    <xdr:to>
      <xdr:col>76</xdr:col>
      <xdr:colOff>165100</xdr:colOff>
      <xdr:row>39</xdr:row>
      <xdr:rowOff>72009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63136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127686</xdr:rowOff>
    </xdr:from>
    <xdr:to>
      <xdr:col>72</xdr:col>
      <xdr:colOff>38100</xdr:colOff>
      <xdr:row>39</xdr:row>
      <xdr:rowOff>57836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74363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418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116318</xdr:rowOff>
    </xdr:from>
    <xdr:to>
      <xdr:col>85</xdr:col>
      <xdr:colOff>127000</xdr:colOff>
      <xdr:row>75</xdr:row>
      <xdr:rowOff>166446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975068"/>
          <a:ext cx="8382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71642</xdr:rowOff>
    </xdr:from>
    <xdr:to>
      <xdr:col>81</xdr:col>
      <xdr:colOff>50800</xdr:colOff>
      <xdr:row>75</xdr:row>
      <xdr:rowOff>116318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930392"/>
          <a:ext cx="889000" cy="4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138295</xdr:rowOff>
    </xdr:from>
    <xdr:to>
      <xdr:col>76</xdr:col>
      <xdr:colOff>114300</xdr:colOff>
      <xdr:row>75</xdr:row>
      <xdr:rowOff>71642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82559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78991</xdr:rowOff>
    </xdr:from>
    <xdr:to>
      <xdr:col>71</xdr:col>
      <xdr:colOff>177800</xdr:colOff>
      <xdr:row>74</xdr:row>
      <xdr:rowOff>138295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766291"/>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115646</xdr:rowOff>
    </xdr:from>
    <xdr:to>
      <xdr:col>85</xdr:col>
      <xdr:colOff>177800</xdr:colOff>
      <xdr:row>76</xdr:row>
      <xdr:rowOff>45796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94073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65518</xdr:rowOff>
    </xdr:from>
    <xdr:to>
      <xdr:col>81</xdr:col>
      <xdr:colOff>101600</xdr:colOff>
      <xdr:row>75</xdr:row>
      <xdr:rowOff>167118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158244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1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20842</xdr:rowOff>
    </xdr:from>
    <xdr:to>
      <xdr:col>76</xdr:col>
      <xdr:colOff>165100</xdr:colOff>
      <xdr:row>75</xdr:row>
      <xdr:rowOff>122442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113569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87495</xdr:rowOff>
    </xdr:from>
    <xdr:to>
      <xdr:col>72</xdr:col>
      <xdr:colOff>38100</xdr:colOff>
      <xdr:row>75</xdr:row>
      <xdr:rowOff>17645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34172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5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28191</xdr:rowOff>
    </xdr:from>
    <xdr:to>
      <xdr:col>67</xdr:col>
      <xdr:colOff>101600</xdr:colOff>
      <xdr:row>74</xdr:row>
      <xdr:rowOff>129791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146318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49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96746</xdr:rowOff>
    </xdr:from>
    <xdr:to>
      <xdr:col>85</xdr:col>
      <xdr:colOff>127000</xdr:colOff>
      <xdr:row>98</xdr:row>
      <xdr:rowOff>113914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8846"/>
          <a:ext cx="8382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113914</xdr:rowOff>
    </xdr:from>
    <xdr:to>
      <xdr:col>81</xdr:col>
      <xdr:colOff>50800</xdr:colOff>
      <xdr:row>98</xdr:row>
      <xdr:rowOff>136683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6014"/>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2539</xdr:rowOff>
    </xdr:from>
    <xdr:to>
      <xdr:col>76</xdr:col>
      <xdr:colOff>114300</xdr:colOff>
      <xdr:row>98</xdr:row>
      <xdr:rowOff>136683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04639"/>
          <a:ext cx="889000" cy="1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143632</xdr:rowOff>
    </xdr:from>
    <xdr:to>
      <xdr:col>71</xdr:col>
      <xdr:colOff>177800</xdr:colOff>
      <xdr:row>98</xdr:row>
      <xdr:rowOff>2539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74282"/>
          <a:ext cx="889000" cy="3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45946</xdr:rowOff>
    </xdr:from>
    <xdr:to>
      <xdr:col>85</xdr:col>
      <xdr:colOff>177800</xdr:colOff>
      <xdr:row>98</xdr:row>
      <xdr:rowOff>147546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132323</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63114</xdr:rowOff>
    </xdr:from>
    <xdr:to>
      <xdr:col>81</xdr:col>
      <xdr:colOff>101600</xdr:colOff>
      <xdr:row>98</xdr:row>
      <xdr:rowOff>164714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155841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85883</xdr:rowOff>
    </xdr:from>
    <xdr:to>
      <xdr:col>76</xdr:col>
      <xdr:colOff>165100</xdr:colOff>
      <xdr:row>99</xdr:row>
      <xdr:rowOff>16033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7160</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698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123189</xdr:rowOff>
    </xdr:from>
    <xdr:to>
      <xdr:col>72</xdr:col>
      <xdr:colOff>38100</xdr:colOff>
      <xdr:row>98</xdr:row>
      <xdr:rowOff>53339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44466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92832</xdr:rowOff>
    </xdr:from>
    <xdr:to>
      <xdr:col>67</xdr:col>
      <xdr:colOff>101600</xdr:colOff>
      <xdr:row>98</xdr:row>
      <xdr:rowOff>22982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14109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8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82417</xdr:rowOff>
    </xdr:from>
    <xdr:to>
      <xdr:col>116</xdr:col>
      <xdr:colOff>63500</xdr:colOff>
      <xdr:row>58</xdr:row>
      <xdr:rowOff>82969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26517"/>
          <a:ext cx="8382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39952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84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82969</xdr:rowOff>
    </xdr:from>
    <xdr:to>
      <xdr:col>111</xdr:col>
      <xdr:colOff>177800</xdr:colOff>
      <xdr:row>58</xdr:row>
      <xdr:rowOff>95180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27069"/>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86741</xdr:rowOff>
    </xdr:from>
    <xdr:to>
      <xdr:col>107</xdr:col>
      <xdr:colOff>50800</xdr:colOff>
      <xdr:row>58</xdr:row>
      <xdr:rowOff>95180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30841"/>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13816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84645</xdr:rowOff>
    </xdr:from>
    <xdr:to>
      <xdr:col>102</xdr:col>
      <xdr:colOff>114300</xdr:colOff>
      <xdr:row>58</xdr:row>
      <xdr:rowOff>86741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2874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31617</xdr:rowOff>
    </xdr:from>
    <xdr:to>
      <xdr:col>116</xdr:col>
      <xdr:colOff>114300</xdr:colOff>
      <xdr:row>58</xdr:row>
      <xdr:rowOff>133217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54494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32169</xdr:rowOff>
    </xdr:from>
    <xdr:to>
      <xdr:col>112</xdr:col>
      <xdr:colOff>38100</xdr:colOff>
      <xdr:row>58</xdr:row>
      <xdr:rowOff>133769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150296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44380</xdr:rowOff>
    </xdr:from>
    <xdr:to>
      <xdr:col>107</xdr:col>
      <xdr:colOff>101600</xdr:colOff>
      <xdr:row>58</xdr:row>
      <xdr:rowOff>145980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162507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35941</xdr:rowOff>
    </xdr:from>
    <xdr:to>
      <xdr:col>102</xdr:col>
      <xdr:colOff>165100</xdr:colOff>
      <xdr:row>58</xdr:row>
      <xdr:rowOff>137541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154068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33845</xdr:rowOff>
    </xdr:from>
    <xdr:to>
      <xdr:col>98</xdr:col>
      <xdr:colOff>38100</xdr:colOff>
      <xdr:row>58</xdr:row>
      <xdr:rowOff>135445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151972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5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135356</xdr:rowOff>
    </xdr:from>
    <xdr:to>
      <xdr:col>116</xdr:col>
      <xdr:colOff>63500</xdr:colOff>
      <xdr:row>77</xdr:row>
      <xdr:rowOff>6311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65556"/>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6159</xdr:rowOff>
    </xdr:from>
    <xdr:to>
      <xdr:col>111</xdr:col>
      <xdr:colOff>177800</xdr:colOff>
      <xdr:row>77</xdr:row>
      <xdr:rowOff>6311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2078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6159</xdr:rowOff>
    </xdr:from>
    <xdr:to>
      <xdr:col>107</xdr:col>
      <xdr:colOff>50800</xdr:colOff>
      <xdr:row>77</xdr:row>
      <xdr:rowOff>81331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07809"/>
          <a:ext cx="8890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81331</xdr:rowOff>
    </xdr:from>
    <xdr:to>
      <xdr:col>102</xdr:col>
      <xdr:colOff>114300</xdr:colOff>
      <xdr:row>77</xdr:row>
      <xdr:rowOff>103696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82981"/>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84556</xdr:rowOff>
    </xdr:from>
    <xdr:to>
      <xdr:col>116</xdr:col>
      <xdr:colOff>114300</xdr:colOff>
      <xdr:row>77</xdr:row>
      <xdr:rowOff>14706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62983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126961</xdr:rowOff>
    </xdr:from>
    <xdr:to>
      <xdr:col>112</xdr:col>
      <xdr:colOff>38100</xdr:colOff>
      <xdr:row>77</xdr:row>
      <xdr:rowOff>57111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48238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126809</xdr:rowOff>
    </xdr:from>
    <xdr:to>
      <xdr:col>107</xdr:col>
      <xdr:colOff>101600</xdr:colOff>
      <xdr:row>77</xdr:row>
      <xdr:rowOff>56959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48086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30531</xdr:rowOff>
    </xdr:from>
    <xdr:to>
      <xdr:col>102</xdr:col>
      <xdr:colOff>165100</xdr:colOff>
      <xdr:row>77</xdr:row>
      <xdr:rowOff>132131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123258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52896</xdr:rowOff>
    </xdr:from>
    <xdr:to>
      <xdr:col>98</xdr:col>
      <xdr:colOff>38100</xdr:colOff>
      <xdr:row>77</xdr:row>
      <xdr:rowOff>154496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145623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歳出決算総額として、住民一人当たりのコストを比較すると、橿原市が</a:t>
          </a:r>
          <a:r>
            <a:rPr kumimoji="1" lang="en-US" altLang="ja-JP" sz="1300">
              <a:latin typeface="ＭＳ Ｐゴシック" panose="020B0600070205080204" pitchFamily="50" charset="-128"/>
              <a:ea typeface="ＭＳ Ｐゴシック" panose="020B0600070205080204" pitchFamily="50" charset="-128"/>
            </a:rPr>
            <a:t>456,871</a:t>
          </a:r>
          <a:r>
            <a:rPr kumimoji="1" lang="ja-JP" altLang="en-US" sz="1300">
              <a:latin typeface="ＭＳ Ｐゴシック" panose="020B0600070205080204" pitchFamily="50" charset="-128"/>
              <a:ea typeface="ＭＳ Ｐゴシック" panose="020B0600070205080204" pitchFamily="50" charset="-128"/>
            </a:rPr>
            <a:t>円、全国が</a:t>
          </a:r>
          <a:r>
            <a:rPr kumimoji="1" lang="en-US" altLang="ja-JP" sz="1300">
              <a:latin typeface="ＭＳ Ｐゴシック" panose="020B0600070205080204" pitchFamily="50" charset="-128"/>
              <a:ea typeface="ＭＳ Ｐゴシック" panose="020B0600070205080204" pitchFamily="50" charset="-128"/>
            </a:rPr>
            <a:t>592,351</a:t>
          </a:r>
          <a:r>
            <a:rPr kumimoji="1" lang="ja-JP" altLang="en-US" sz="1300">
              <a:latin typeface="ＭＳ Ｐゴシック" panose="020B0600070205080204" pitchFamily="50" charset="-128"/>
              <a:ea typeface="ＭＳ Ｐゴシック" panose="020B0600070205080204" pitchFamily="50" charset="-128"/>
            </a:rPr>
            <a:t>円、類似団体が</a:t>
          </a:r>
          <a:r>
            <a:rPr kumimoji="1" lang="en-US" altLang="ja-JP" sz="1300">
              <a:latin typeface="ＭＳ Ｐゴシック" panose="020B0600070205080204" pitchFamily="50" charset="-128"/>
              <a:ea typeface="ＭＳ Ｐゴシック" panose="020B0600070205080204" pitchFamily="50" charset="-128"/>
            </a:rPr>
            <a:t>510,137</a:t>
          </a:r>
          <a:r>
            <a:rPr kumimoji="1" lang="ja-JP" altLang="en-US" sz="1300">
              <a:latin typeface="ＭＳ Ｐゴシック" panose="020B0600070205080204" pitchFamily="50" charset="-128"/>
              <a:ea typeface="ＭＳ Ｐゴシック" panose="020B0600070205080204" pitchFamily="50" charset="-128"/>
            </a:rPr>
            <a:t>円と、橿原市が全国や類似団体を下回っている。また、コストは補助費</a:t>
          </a:r>
          <a:r>
            <a:rPr kumimoji="1" lang="en-US" altLang="ja-JP" sz="1300">
              <a:latin typeface="ＭＳ Ｐゴシック" panose="020B0600070205080204" pitchFamily="50" charset="-128"/>
              <a:ea typeface="ＭＳ Ｐゴシック" panose="020B0600070205080204" pitchFamily="50" charset="-128"/>
            </a:rPr>
            <a:t>(134,479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92,699</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66,554</a:t>
          </a:r>
          <a:r>
            <a:rPr kumimoji="1" lang="ja-JP" altLang="en-US" sz="1300">
              <a:latin typeface="ＭＳ Ｐゴシック" panose="020B0600070205080204" pitchFamily="50" charset="-128"/>
              <a:ea typeface="ＭＳ Ｐゴシック" panose="020B0600070205080204" pitchFamily="50" charset="-128"/>
            </a:rPr>
            <a:t>円）の順となっており、全体の</a:t>
          </a:r>
          <a:r>
            <a:rPr kumimoji="1" lang="en-US" altLang="ja-JP" sz="1300">
              <a:latin typeface="ＭＳ Ｐゴシック" panose="020B0600070205080204" pitchFamily="50" charset="-128"/>
              <a:ea typeface="ＭＳ Ｐゴシック" panose="020B0600070205080204" pitchFamily="50" charset="-128"/>
            </a:rPr>
            <a:t>64.3</a:t>
          </a:r>
          <a:r>
            <a:rPr kumimoji="1" lang="ja-JP" altLang="en-US" sz="1300">
              <a:latin typeface="ＭＳ Ｐゴシック" panose="020B0600070205080204" pitchFamily="50" charset="-128"/>
              <a:ea typeface="ＭＳ Ｐゴシック" panose="020B0600070205080204" pitchFamily="50" charset="-128"/>
            </a:rPr>
            <a:t>％を占めている。今後は、施設の老朽化による維持補修費の増加等も考えられるが、公共施設の統廃合や長寿命化を行い、物件費等の経常経費削減を実施して、歳出の増大を抑えるように努める。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121,444
120,309
39.56
56,854,300
55,484,099
1,220,785
24,314,597
36,322,763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129032</xdr:rowOff>
    </xdr:from>
    <xdr:to>
      <xdr:col>24</xdr:col>
      <xdr:colOff>63500</xdr:colOff>
      <xdr:row>33</xdr:row>
      <xdr:rowOff>145034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8688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73406</xdr:rowOff>
    </xdr:from>
    <xdr:to>
      <xdr:col>19</xdr:col>
      <xdr:colOff>177800</xdr:colOff>
      <xdr:row>33</xdr:row>
      <xdr:rowOff>145034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3125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44450</xdr:rowOff>
    </xdr:from>
    <xdr:to>
      <xdr:col>15</xdr:col>
      <xdr:colOff>50800</xdr:colOff>
      <xdr:row>33</xdr:row>
      <xdr:rowOff>73406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02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44450</xdr:rowOff>
    </xdr:from>
    <xdr:to>
      <xdr:col>10</xdr:col>
      <xdr:colOff>114300</xdr:colOff>
      <xdr:row>33</xdr:row>
      <xdr:rowOff>80264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0230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78232</xdr:rowOff>
    </xdr:from>
    <xdr:to>
      <xdr:col>24</xdr:col>
      <xdr:colOff>114300</xdr:colOff>
      <xdr:row>34</xdr:row>
      <xdr:rowOff>8382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101109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8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94234</xdr:rowOff>
    </xdr:from>
    <xdr:to>
      <xdr:col>20</xdr:col>
      <xdr:colOff>38100</xdr:colOff>
      <xdr:row>34</xdr:row>
      <xdr:rowOff>24384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40911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22606</xdr:rowOff>
    </xdr:from>
    <xdr:to>
      <xdr:col>15</xdr:col>
      <xdr:colOff>101600</xdr:colOff>
      <xdr:row>33</xdr:row>
      <xdr:rowOff>124206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140733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165100</xdr:rowOff>
    </xdr:from>
    <xdr:to>
      <xdr:col>10</xdr:col>
      <xdr:colOff>165100</xdr:colOff>
      <xdr:row>33</xdr:row>
      <xdr:rowOff>95250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111777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29464</xdr:rowOff>
    </xdr:from>
    <xdr:to>
      <xdr:col>6</xdr:col>
      <xdr:colOff>38100</xdr:colOff>
      <xdr:row>33</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147591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167196</xdr:rowOff>
    </xdr:from>
    <xdr:to>
      <xdr:col>24</xdr:col>
      <xdr:colOff>63500</xdr:colOff>
      <xdr:row>59</xdr:row>
      <xdr:rowOff>48854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54046"/>
          <a:ext cx="838200" cy="9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56538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897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48854</xdr:rowOff>
    </xdr:from>
    <xdr:to>
      <xdr:col>19</xdr:col>
      <xdr:colOff>177800</xdr:colOff>
      <xdr:row>59</xdr:row>
      <xdr:rowOff>61912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64404"/>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45773</xdr:rowOff>
    </xdr:from>
    <xdr:to>
      <xdr:col>15</xdr:col>
      <xdr:colOff>50800</xdr:colOff>
      <xdr:row>59</xdr:row>
      <xdr:rowOff>61912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89873"/>
          <a:ext cx="889000" cy="18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153900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45773</xdr:rowOff>
    </xdr:from>
    <xdr:to>
      <xdr:col>10</xdr:col>
      <xdr:colOff>114300</xdr:colOff>
      <xdr:row>59</xdr:row>
      <xdr:rowOff>52027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9873"/>
          <a:ext cx="889000" cy="17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79304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116396</xdr:rowOff>
    </xdr:from>
    <xdr:to>
      <xdr:col>24</xdr:col>
      <xdr:colOff>114300</xdr:colOff>
      <xdr:row>54</xdr:row>
      <xdr:rowOff>46546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31323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1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169504</xdr:rowOff>
    </xdr:from>
    <xdr:to>
      <xdr:col>20</xdr:col>
      <xdr:colOff>38100</xdr:colOff>
      <xdr:row>59</xdr:row>
      <xdr:rowOff>99654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90781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0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11112</xdr:rowOff>
    </xdr:from>
    <xdr:to>
      <xdr:col>15</xdr:col>
      <xdr:colOff>101600</xdr:colOff>
      <xdr:row>59</xdr:row>
      <xdr:rowOff>112712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2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103839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166423</xdr:rowOff>
    </xdr:from>
    <xdr:to>
      <xdr:col>10</xdr:col>
      <xdr:colOff>165100</xdr:colOff>
      <xdr:row>58</xdr:row>
      <xdr:rowOff>96573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113100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1227</xdr:rowOff>
    </xdr:from>
    <xdr:to>
      <xdr:col>6</xdr:col>
      <xdr:colOff>38100</xdr:colOff>
      <xdr:row>59</xdr:row>
      <xdr:rowOff>102827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93954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65684</xdr:rowOff>
    </xdr:from>
    <xdr:to>
      <xdr:col>24</xdr:col>
      <xdr:colOff>63500</xdr:colOff>
      <xdr:row>77</xdr:row>
      <xdr:rowOff>88303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67334"/>
          <a:ext cx="8382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88303</xdr:rowOff>
    </xdr:from>
    <xdr:to>
      <xdr:col>19</xdr:col>
      <xdr:colOff>177800</xdr:colOff>
      <xdr:row>77</xdr:row>
      <xdr:rowOff>124016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89953"/>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124016</xdr:rowOff>
    </xdr:from>
    <xdr:to>
      <xdr:col>15</xdr:col>
      <xdr:colOff>50800</xdr:colOff>
      <xdr:row>77</xdr:row>
      <xdr:rowOff>142773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25666"/>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142773</xdr:rowOff>
    </xdr:from>
    <xdr:to>
      <xdr:col>10</xdr:col>
      <xdr:colOff>114300</xdr:colOff>
      <xdr:row>77</xdr:row>
      <xdr:rowOff>165469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44423"/>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14884</xdr:rowOff>
    </xdr:from>
    <xdr:to>
      <xdr:col>24</xdr:col>
      <xdr:colOff>114300</xdr:colOff>
      <xdr:row>77</xdr:row>
      <xdr:rowOff>116484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164761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9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37503</xdr:rowOff>
    </xdr:from>
    <xdr:to>
      <xdr:col>20</xdr:col>
      <xdr:colOff>38100</xdr:colOff>
      <xdr:row>77</xdr:row>
      <xdr:rowOff>139103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130230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3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73216</xdr:rowOff>
    </xdr:from>
    <xdr:to>
      <xdr:col>15</xdr:col>
      <xdr:colOff>101600</xdr:colOff>
      <xdr:row>78</xdr:row>
      <xdr:rowOff>3366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165943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6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91973</xdr:rowOff>
    </xdr:from>
    <xdr:to>
      <xdr:col>10</xdr:col>
      <xdr:colOff>165100</xdr:colOff>
      <xdr:row>78</xdr:row>
      <xdr:rowOff>22123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8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114669</xdr:rowOff>
    </xdr:from>
    <xdr:to>
      <xdr:col>6</xdr:col>
      <xdr:colOff>38100</xdr:colOff>
      <xdr:row>78</xdr:row>
      <xdr:rowOff>44819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35946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0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45951</xdr:rowOff>
    </xdr:from>
    <xdr:to>
      <xdr:col>24</xdr:col>
      <xdr:colOff>63500</xdr:colOff>
      <xdr:row>97</xdr:row>
      <xdr:rowOff>63348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76601"/>
          <a:ext cx="8382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62731</xdr:rowOff>
    </xdr:from>
    <xdr:to>
      <xdr:col>19</xdr:col>
      <xdr:colOff>177800</xdr:colOff>
      <xdr:row>97</xdr:row>
      <xdr:rowOff>63348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9338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62731</xdr:rowOff>
    </xdr:from>
    <xdr:to>
      <xdr:col>15</xdr:col>
      <xdr:colOff>50800</xdr:colOff>
      <xdr:row>97</xdr:row>
      <xdr:rowOff>76057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3381"/>
          <a:ext cx="889000" cy="1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53518</xdr:rowOff>
    </xdr:from>
    <xdr:to>
      <xdr:col>10</xdr:col>
      <xdr:colOff>114300</xdr:colOff>
      <xdr:row>97</xdr:row>
      <xdr:rowOff>76057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84168"/>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166601</xdr:rowOff>
    </xdr:from>
    <xdr:to>
      <xdr:col>24</xdr:col>
      <xdr:colOff>114300</xdr:colOff>
      <xdr:row>97</xdr:row>
      <xdr:rowOff>96751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145028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12548</xdr:rowOff>
    </xdr:from>
    <xdr:to>
      <xdr:col>20</xdr:col>
      <xdr:colOff>38100</xdr:colOff>
      <xdr:row>97</xdr:row>
      <xdr:rowOff>114148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105275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11931</xdr:rowOff>
    </xdr:from>
    <xdr:to>
      <xdr:col>15</xdr:col>
      <xdr:colOff>101600</xdr:colOff>
      <xdr:row>97</xdr:row>
      <xdr:rowOff>113531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104658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25257</xdr:rowOff>
    </xdr:from>
    <xdr:to>
      <xdr:col>10</xdr:col>
      <xdr:colOff>165100</xdr:colOff>
      <xdr:row>97</xdr:row>
      <xdr:rowOff>126857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117984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2718</xdr:rowOff>
    </xdr:from>
    <xdr:to>
      <xdr:col>6</xdr:col>
      <xdr:colOff>38100</xdr:colOff>
      <xdr:row>97</xdr:row>
      <xdr:rowOff>104318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95445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114097</xdr:rowOff>
    </xdr:from>
    <xdr:to>
      <xdr:col>55</xdr:col>
      <xdr:colOff>0</xdr:colOff>
      <xdr:row>38</xdr:row>
      <xdr:rowOff>14427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57747"/>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107696</xdr:rowOff>
    </xdr:from>
    <xdr:to>
      <xdr:col>50</xdr:col>
      <xdr:colOff>114300</xdr:colOff>
      <xdr:row>37</xdr:row>
      <xdr:rowOff>114097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5134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97637</xdr:rowOff>
    </xdr:from>
    <xdr:to>
      <xdr:col>45</xdr:col>
      <xdr:colOff>177800</xdr:colOff>
      <xdr:row>37</xdr:row>
      <xdr:rowOff>107696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4128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91237</xdr:rowOff>
    </xdr:from>
    <xdr:to>
      <xdr:col>41</xdr:col>
      <xdr:colOff>50800</xdr:colOff>
      <xdr:row>37</xdr:row>
      <xdr:rowOff>97637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3488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135077</xdr:rowOff>
    </xdr:from>
    <xdr:to>
      <xdr:col>55</xdr:col>
      <xdr:colOff>50800</xdr:colOff>
      <xdr:row>38</xdr:row>
      <xdr:rowOff>65227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50004</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63297</xdr:rowOff>
    </xdr:from>
    <xdr:to>
      <xdr:col>50</xdr:col>
      <xdr:colOff>165100</xdr:colOff>
      <xdr:row>37</xdr:row>
      <xdr:rowOff>164897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156024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4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56896</xdr:rowOff>
    </xdr:from>
    <xdr:to>
      <xdr:col>46</xdr:col>
      <xdr:colOff>38100</xdr:colOff>
      <xdr:row>37</xdr:row>
      <xdr:rowOff>158496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149623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46837</xdr:rowOff>
    </xdr:from>
    <xdr:to>
      <xdr:col>41</xdr:col>
      <xdr:colOff>101600</xdr:colOff>
      <xdr:row>37</xdr:row>
      <xdr:rowOff>148437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139564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48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94838</xdr:rowOff>
    </xdr:from>
    <xdr:to>
      <xdr:col>55</xdr:col>
      <xdr:colOff>0</xdr:colOff>
      <xdr:row>57</xdr:row>
      <xdr:rowOff>99695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67488"/>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150044</xdr:rowOff>
    </xdr:from>
    <xdr:to>
      <xdr:col>50</xdr:col>
      <xdr:colOff>114300</xdr:colOff>
      <xdr:row>57</xdr:row>
      <xdr:rowOff>94838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751244"/>
          <a:ext cx="8890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150044</xdr:rowOff>
    </xdr:from>
    <xdr:to>
      <xdr:col>45</xdr:col>
      <xdr:colOff>177800</xdr:colOff>
      <xdr:row>57</xdr:row>
      <xdr:rowOff>95352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751244"/>
          <a:ext cx="889000" cy="1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81921</xdr:rowOff>
    </xdr:from>
    <xdr:to>
      <xdr:col>41</xdr:col>
      <xdr:colOff>50800</xdr:colOff>
      <xdr:row>57</xdr:row>
      <xdr:rowOff>95352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854571"/>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48895</xdr:rowOff>
    </xdr:from>
    <xdr:to>
      <xdr:col>55</xdr:col>
      <xdr:colOff>50800</xdr:colOff>
      <xdr:row>57</xdr:row>
      <xdr:rowOff>150495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135272</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44038</xdr:rowOff>
    </xdr:from>
    <xdr:to>
      <xdr:col>50</xdr:col>
      <xdr:colOff>165100</xdr:colOff>
      <xdr:row>57</xdr:row>
      <xdr:rowOff>145638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136765</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99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99244</xdr:rowOff>
    </xdr:from>
    <xdr:to>
      <xdr:col>46</xdr:col>
      <xdr:colOff>38100</xdr:colOff>
      <xdr:row>57</xdr:row>
      <xdr:rowOff>29394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20521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97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44552</xdr:rowOff>
    </xdr:from>
    <xdr:to>
      <xdr:col>41</xdr:col>
      <xdr:colOff>101600</xdr:colOff>
      <xdr:row>57</xdr:row>
      <xdr:rowOff>146152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137279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31121</xdr:rowOff>
    </xdr:from>
    <xdr:to>
      <xdr:col>36</xdr:col>
      <xdr:colOff>165100</xdr:colOff>
      <xdr:row>57</xdr:row>
      <xdr:rowOff>132721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123848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98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13529</xdr:rowOff>
    </xdr:from>
    <xdr:to>
      <xdr:col>55</xdr:col>
      <xdr:colOff>0</xdr:colOff>
      <xdr:row>78</xdr:row>
      <xdr:rowOff>92706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86629"/>
          <a:ext cx="838200" cy="7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92706</xdr:rowOff>
    </xdr:from>
    <xdr:to>
      <xdr:col>50</xdr:col>
      <xdr:colOff>114300</xdr:colOff>
      <xdr:row>78</xdr:row>
      <xdr:rowOff>99499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6580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83660</xdr:rowOff>
    </xdr:from>
    <xdr:to>
      <xdr:col>45</xdr:col>
      <xdr:colOff>177800</xdr:colOff>
      <xdr:row>78</xdr:row>
      <xdr:rowOff>99499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56760"/>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83660</xdr:rowOff>
    </xdr:from>
    <xdr:to>
      <xdr:col>41</xdr:col>
      <xdr:colOff>50800</xdr:colOff>
      <xdr:row>78</xdr:row>
      <xdr:rowOff>95270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56760"/>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16431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134179</xdr:rowOff>
    </xdr:from>
    <xdr:to>
      <xdr:col>55</xdr:col>
      <xdr:colOff>50800</xdr:colOff>
      <xdr:row>78</xdr:row>
      <xdr:rowOff>64329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157056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41906</xdr:rowOff>
    </xdr:from>
    <xdr:to>
      <xdr:col>50</xdr:col>
      <xdr:colOff>165100</xdr:colOff>
      <xdr:row>78</xdr:row>
      <xdr:rowOff>143506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48699</xdr:rowOff>
    </xdr:from>
    <xdr:to>
      <xdr:col>46</xdr:col>
      <xdr:colOff>38100</xdr:colOff>
      <xdr:row>78</xdr:row>
      <xdr:rowOff>150299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166826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32860</xdr:rowOff>
    </xdr:from>
    <xdr:to>
      <xdr:col>41</xdr:col>
      <xdr:colOff>101600</xdr:colOff>
      <xdr:row>78</xdr:row>
      <xdr:rowOff>134460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150987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44470</xdr:rowOff>
    </xdr:from>
    <xdr:to>
      <xdr:col>36</xdr:col>
      <xdr:colOff>165100</xdr:colOff>
      <xdr:row>78</xdr:row>
      <xdr:rowOff>146070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162597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107392</xdr:rowOff>
    </xdr:from>
    <xdr:to>
      <xdr:col>55</xdr:col>
      <xdr:colOff>0</xdr:colOff>
      <xdr:row>97</xdr:row>
      <xdr:rowOff>121327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38042"/>
          <a:ext cx="8382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107392</xdr:rowOff>
    </xdr:from>
    <xdr:to>
      <xdr:col>50</xdr:col>
      <xdr:colOff>114300</xdr:colOff>
      <xdr:row>97</xdr:row>
      <xdr:rowOff>130708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38042"/>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112954</xdr:rowOff>
    </xdr:from>
    <xdr:to>
      <xdr:col>45</xdr:col>
      <xdr:colOff>177800</xdr:colOff>
      <xdr:row>97</xdr:row>
      <xdr:rowOff>130708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4360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112954</xdr:rowOff>
    </xdr:from>
    <xdr:to>
      <xdr:col>41</xdr:col>
      <xdr:colOff>50800</xdr:colOff>
      <xdr:row>97</xdr:row>
      <xdr:rowOff>129124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3604"/>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70527</xdr:rowOff>
    </xdr:from>
    <xdr:to>
      <xdr:col>55</xdr:col>
      <xdr:colOff>50800</xdr:colOff>
      <xdr:row>98</xdr:row>
      <xdr:rowOff>677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22048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56592</xdr:rowOff>
    </xdr:from>
    <xdr:to>
      <xdr:col>50</xdr:col>
      <xdr:colOff>165100</xdr:colOff>
      <xdr:row>97</xdr:row>
      <xdr:rowOff>158192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149319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79908</xdr:rowOff>
    </xdr:from>
    <xdr:to>
      <xdr:col>46</xdr:col>
      <xdr:colOff>38100</xdr:colOff>
      <xdr:row>98</xdr:row>
      <xdr:rowOff>10058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62154</xdr:rowOff>
    </xdr:from>
    <xdr:to>
      <xdr:col>41</xdr:col>
      <xdr:colOff>101600</xdr:colOff>
      <xdr:row>97</xdr:row>
      <xdr:rowOff>163754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154881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78324</xdr:rowOff>
    </xdr:from>
    <xdr:to>
      <xdr:col>36</xdr:col>
      <xdr:colOff>165100</xdr:colOff>
      <xdr:row>98</xdr:row>
      <xdr:rowOff>8474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171051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0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92060</xdr:rowOff>
    </xdr:from>
    <xdr:to>
      <xdr:col>85</xdr:col>
      <xdr:colOff>127000</xdr:colOff>
      <xdr:row>37</xdr:row>
      <xdr:rowOff>162377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435710"/>
          <a:ext cx="8382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162377</xdr:rowOff>
    </xdr:from>
    <xdr:to>
      <xdr:col>81</xdr:col>
      <xdr:colOff>50800</xdr:colOff>
      <xdr:row>38</xdr:row>
      <xdr:rowOff>14336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06027"/>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14336</xdr:rowOff>
    </xdr:from>
    <xdr:to>
      <xdr:col>76</xdr:col>
      <xdr:colOff>114300</xdr:colOff>
      <xdr:row>38</xdr:row>
      <xdr:rowOff>18268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294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18268</xdr:rowOff>
    </xdr:from>
    <xdr:to>
      <xdr:col>71</xdr:col>
      <xdr:colOff>177800</xdr:colOff>
      <xdr:row>38</xdr:row>
      <xdr:rowOff>61976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33368"/>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41260</xdr:rowOff>
    </xdr:from>
    <xdr:to>
      <xdr:col>85</xdr:col>
      <xdr:colOff>177800</xdr:colOff>
      <xdr:row>37</xdr:row>
      <xdr:rowOff>142860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19687</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3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111577</xdr:rowOff>
    </xdr:from>
    <xdr:to>
      <xdr:col>81</xdr:col>
      <xdr:colOff>101600</xdr:colOff>
      <xdr:row>38</xdr:row>
      <xdr:rowOff>41728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32854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134986</xdr:rowOff>
    </xdr:from>
    <xdr:to>
      <xdr:col>76</xdr:col>
      <xdr:colOff>165100</xdr:colOff>
      <xdr:row>38</xdr:row>
      <xdr:rowOff>65136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56263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138917</xdr:rowOff>
    </xdr:from>
    <xdr:to>
      <xdr:col>72</xdr:col>
      <xdr:colOff>38100</xdr:colOff>
      <xdr:row>38</xdr:row>
      <xdr:rowOff>69067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60195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xdr:rowOff>
    </xdr:from>
    <xdr:to>
      <xdr:col>67</xdr:col>
      <xdr:colOff>101600</xdr:colOff>
      <xdr:row>38</xdr:row>
      <xdr:rowOff>112776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103903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139243</xdr:rowOff>
    </xdr:from>
    <xdr:to>
      <xdr:col>85</xdr:col>
      <xdr:colOff>127000</xdr:colOff>
      <xdr:row>57</xdr:row>
      <xdr:rowOff>49792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568993"/>
          <a:ext cx="838200" cy="2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49792</xdr:rowOff>
    </xdr:from>
    <xdr:to>
      <xdr:col>81</xdr:col>
      <xdr:colOff>50800</xdr:colOff>
      <xdr:row>57</xdr:row>
      <xdr:rowOff>74183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22442"/>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74183</xdr:rowOff>
    </xdr:from>
    <xdr:to>
      <xdr:col>76</xdr:col>
      <xdr:colOff>114300</xdr:colOff>
      <xdr:row>57</xdr:row>
      <xdr:rowOff>137826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846833"/>
          <a:ext cx="889000" cy="6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123927</xdr:rowOff>
    </xdr:from>
    <xdr:to>
      <xdr:col>71</xdr:col>
      <xdr:colOff>177800</xdr:colOff>
      <xdr:row>57</xdr:row>
      <xdr:rowOff>137826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96577"/>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88443</xdr:rowOff>
    </xdr:from>
    <xdr:to>
      <xdr:col>85</xdr:col>
      <xdr:colOff>177800</xdr:colOff>
      <xdr:row>56</xdr:row>
      <xdr:rowOff>18593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66870</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170442</xdr:rowOff>
    </xdr:from>
    <xdr:to>
      <xdr:col>81</xdr:col>
      <xdr:colOff>101600</xdr:colOff>
      <xdr:row>57</xdr:row>
      <xdr:rowOff>100592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91719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23383</xdr:rowOff>
    </xdr:from>
    <xdr:to>
      <xdr:col>76</xdr:col>
      <xdr:colOff>165100</xdr:colOff>
      <xdr:row>57</xdr:row>
      <xdr:rowOff>124983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116110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87026</xdr:rowOff>
    </xdr:from>
    <xdr:to>
      <xdr:col>72</xdr:col>
      <xdr:colOff>38100</xdr:colOff>
      <xdr:row>58</xdr:row>
      <xdr:rowOff>17176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73127</xdr:rowOff>
    </xdr:from>
    <xdr:to>
      <xdr:col>67</xdr:col>
      <xdr:colOff>101600</xdr:colOff>
      <xdr:row>58</xdr:row>
      <xdr:rowOff>3277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165854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21210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65760"/>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7035</xdr:rowOff>
    </xdr:from>
    <xdr:to>
      <xdr:col>76</xdr:col>
      <xdr:colOff>114300</xdr:colOff>
      <xdr:row>79</xdr:row>
      <xdr:rowOff>21210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51585"/>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7035</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51585"/>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49268</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4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141860</xdr:rowOff>
    </xdr:from>
    <xdr:to>
      <xdr:col>76</xdr:col>
      <xdr:colOff>165100</xdr:colOff>
      <xdr:row>79</xdr:row>
      <xdr:rowOff>72010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63137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127685</xdr:rowOff>
    </xdr:from>
    <xdr:to>
      <xdr:col>72</xdr:col>
      <xdr:colOff>38100</xdr:colOff>
      <xdr:row>79</xdr:row>
      <xdr:rowOff>57835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74362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276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116317</xdr:rowOff>
    </xdr:from>
    <xdr:to>
      <xdr:col>85</xdr:col>
      <xdr:colOff>127000</xdr:colOff>
      <xdr:row>95</xdr:row>
      <xdr:rowOff>166446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404067"/>
          <a:ext cx="8382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71642</xdr:rowOff>
    </xdr:from>
    <xdr:to>
      <xdr:col>81</xdr:col>
      <xdr:colOff>50800</xdr:colOff>
      <xdr:row>95</xdr:row>
      <xdr:rowOff>116317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359392"/>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138295</xdr:rowOff>
    </xdr:from>
    <xdr:to>
      <xdr:col>76</xdr:col>
      <xdr:colOff>114300</xdr:colOff>
      <xdr:row>95</xdr:row>
      <xdr:rowOff>71642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25459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78991</xdr:rowOff>
    </xdr:from>
    <xdr:to>
      <xdr:col>71</xdr:col>
      <xdr:colOff>177800</xdr:colOff>
      <xdr:row>94</xdr:row>
      <xdr:rowOff>138295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195291"/>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115646</xdr:rowOff>
    </xdr:from>
    <xdr:to>
      <xdr:col>85</xdr:col>
      <xdr:colOff>177800</xdr:colOff>
      <xdr:row>96</xdr:row>
      <xdr:rowOff>45796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94073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65517</xdr:rowOff>
    </xdr:from>
    <xdr:to>
      <xdr:col>81</xdr:col>
      <xdr:colOff>101600</xdr:colOff>
      <xdr:row>95</xdr:row>
      <xdr:rowOff>167117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158244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20842</xdr:rowOff>
    </xdr:from>
    <xdr:to>
      <xdr:col>76</xdr:col>
      <xdr:colOff>165100</xdr:colOff>
      <xdr:row>95</xdr:row>
      <xdr:rowOff>122442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113569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87495</xdr:rowOff>
    </xdr:from>
    <xdr:to>
      <xdr:col>72</xdr:col>
      <xdr:colOff>38100</xdr:colOff>
      <xdr:row>95</xdr:row>
      <xdr:rowOff>17645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34172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97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28191</xdr:rowOff>
    </xdr:from>
    <xdr:to>
      <xdr:col>67</xdr:col>
      <xdr:colOff>101600</xdr:colOff>
      <xdr:row>94</xdr:row>
      <xdr:rowOff>129791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1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146318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9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目的別の住民一人当たりのコストについては、民生費が一番高く、</a:t>
          </a:r>
          <a:r>
            <a:rPr kumimoji="1" lang="en-US" altLang="ja-JP" sz="1300">
              <a:latin typeface="ＭＳ Ｐゴシック" panose="020B0600070205080204" pitchFamily="50" charset="-128"/>
              <a:ea typeface="ＭＳ Ｐゴシック" panose="020B0600070205080204" pitchFamily="50" charset="-128"/>
            </a:rPr>
            <a:t>145,328</a:t>
          </a:r>
          <a:r>
            <a:rPr kumimoji="1" lang="ja-JP" altLang="en-US" sz="1300">
              <a:latin typeface="ＭＳ Ｐゴシック" panose="020B0600070205080204" pitchFamily="50" charset="-128"/>
              <a:ea typeface="ＭＳ Ｐゴシック" panose="020B0600070205080204" pitchFamily="50" charset="-128"/>
            </a:rPr>
            <a:t>円であり、前年度（</a:t>
          </a:r>
          <a:r>
            <a:rPr kumimoji="1" lang="en-US" altLang="ja-JP" sz="1300">
              <a:latin typeface="ＭＳ Ｐゴシック" panose="020B0600070205080204" pitchFamily="50" charset="-128"/>
              <a:ea typeface="ＭＳ Ｐゴシック" panose="020B0600070205080204" pitchFamily="50" charset="-128"/>
            </a:rPr>
            <a:t>143,547</a:t>
          </a:r>
          <a:r>
            <a:rPr kumimoji="1" lang="ja-JP" altLang="en-US" sz="1300">
              <a:latin typeface="ＭＳ Ｐゴシック" panose="020B0600070205080204" pitchFamily="50" charset="-128"/>
              <a:ea typeface="ＭＳ Ｐゴシック" panose="020B0600070205080204" pitchFamily="50" charset="-128"/>
            </a:rPr>
            <a:t>円）と比較しても</a:t>
          </a:r>
          <a:r>
            <a:rPr kumimoji="1" lang="en-US" altLang="ja-JP" sz="1300">
              <a:latin typeface="ＭＳ Ｐゴシック" panose="020B0600070205080204" pitchFamily="50" charset="-128"/>
              <a:ea typeface="ＭＳ Ｐゴシック" panose="020B0600070205080204" pitchFamily="50" charset="-128"/>
            </a:rPr>
            <a:t>1,781</a:t>
          </a:r>
          <a:r>
            <a:rPr kumimoji="1" lang="ja-JP" altLang="en-US" sz="1300">
              <a:latin typeface="ＭＳ Ｐゴシック" panose="020B0600070205080204" pitchFamily="50" charset="-128"/>
              <a:ea typeface="ＭＳ Ｐゴシック" panose="020B0600070205080204" pitchFamily="50" charset="-128"/>
            </a:rPr>
            <a:t>円増加している。介護・訓練等給付費の増等、全体として扶助費の増加が原因であった。今後も扶助費については増加傾向であることが予想されるため、給付の適正化に努める必要がある。各事業について、ゼロベースでの見直しを図り、スクラップアンドビルドを進めることで、歳出総額の抑制を図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財政調整基金残高は、前年度と比較すると</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ポイント減少し、実質収支額は</a:t>
          </a:r>
          <a:r>
            <a:rPr kumimoji="1" lang="en-US" altLang="ja-JP" sz="1400">
              <a:latin typeface="ＭＳ ゴシック" pitchFamily="49" charset="-128"/>
              <a:ea typeface="ＭＳ ゴシック" pitchFamily="49" charset="-128"/>
            </a:rPr>
            <a:t>3.43</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財政調整基金残高は、適切な財源の確保と歳出の精査により、取崩しを回避しており、前年度とほぼ同額を維持している。今後も、健全な行財政運営に努めていく。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連結実質赤字比率は黒字となっている。</a:t>
          </a:r>
        </a:p>
        <a:p>
          <a:r>
            <a:rPr kumimoji="1" lang="ja-JP" altLang="en-US" sz="1400">
              <a:latin typeface="ＭＳ ゴシック" pitchFamily="49" charset="-128"/>
              <a:ea typeface="ＭＳ ゴシック" pitchFamily="49" charset="-128"/>
            </a:rPr>
            <a:t>著しく減少した平成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年度に比べて黒字額は増加しているものの、微増であり、今後は予算の一律削減だけではなく、各事業についてゼロベースでの見直しが必要である。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56854300</v>
      </c>
      <c r="BO4" s="464"/>
      <c r="BP4" s="464"/>
      <c r="BQ4" s="464"/>
      <c r="BR4" s="464"/>
      <c r="BS4" s="464"/>
      <c r="BT4" s="464"/>
      <c r="BU4" s="465"/>
      <c r="BV4" s="463">
        <v>42212886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v>
      </c>
      <c r="CU4" s="648"/>
      <c r="CV4" s="648"/>
      <c r="CW4" s="648"/>
      <c r="CX4" s="648"/>
      <c r="CY4" s="648"/>
      <c r="CZ4" s="648"/>
      <c r="DA4" s="649"/>
      <c r="DB4" s="647">
        <v>1.6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55484099</v>
      </c>
      <c r="BO5" s="469"/>
      <c r="BP5" s="469"/>
      <c r="BQ5" s="469"/>
      <c r="BR5" s="469"/>
      <c r="BS5" s="469"/>
      <c r="BT5" s="469"/>
      <c r="BU5" s="470"/>
      <c r="BV5" s="468">
        <v>41591161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95.5</v>
      </c>
      <c r="CU5" s="439"/>
      <c r="CV5" s="439"/>
      <c r="CW5" s="439"/>
      <c r="CX5" s="439"/>
      <c r="CY5" s="439"/>
      <c r="CZ5" s="439"/>
      <c r="DA5" s="440"/>
      <c r="DB5" s="438">
        <v>97.7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1370201</v>
      </c>
      <c r="BO6" s="469"/>
      <c r="BP6" s="469"/>
      <c r="BQ6" s="469"/>
      <c r="BR6" s="469"/>
      <c r="BS6" s="469"/>
      <c r="BT6" s="469"/>
      <c r="BU6" s="470"/>
      <c r="BV6" s="468">
        <v>621725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101.4</v>
      </c>
      <c r="CU6" s="622"/>
      <c r="CV6" s="622"/>
      <c r="CW6" s="622"/>
      <c r="CX6" s="622"/>
      <c r="CY6" s="622"/>
      <c r="CZ6" s="622"/>
      <c r="DA6" s="623"/>
      <c r="DB6" s="621">
        <v>103.9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149416</v>
      </c>
      <c r="BO7" s="469"/>
      <c r="BP7" s="469"/>
      <c r="BQ7" s="469"/>
      <c r="BR7" s="469"/>
      <c r="BS7" s="469"/>
      <c r="BT7" s="469"/>
      <c r="BU7" s="470"/>
      <c r="BV7" s="468">
        <v>240493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24314597</v>
      </c>
      <c r="CU7" s="469"/>
      <c r="CV7" s="469"/>
      <c r="CW7" s="469"/>
      <c r="CX7" s="469"/>
      <c r="CY7" s="469"/>
      <c r="CZ7" s="469"/>
      <c r="DA7" s="470"/>
      <c r="DB7" s="468">
        <v>24002054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1220785</v>
      </c>
      <c r="BO8" s="469"/>
      <c r="BP8" s="469"/>
      <c r="BQ8" s="469"/>
      <c r="BR8" s="469"/>
      <c r="BS8" s="469"/>
      <c r="BT8" s="469"/>
      <c r="BU8" s="470"/>
      <c r="BV8" s="468">
        <v>381232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0.73</v>
      </c>
      <c r="CU8" s="582"/>
      <c r="CV8" s="582"/>
      <c r="CW8" s="582"/>
      <c r="CX8" s="582"/>
      <c r="CY8" s="582"/>
      <c r="CZ8" s="582"/>
      <c r="DA8" s="583"/>
      <c r="DB8" s="581">
        <v>0.72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120922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839553</v>
      </c>
      <c r="BO9" s="469"/>
      <c r="BP9" s="469"/>
      <c r="BQ9" s="469"/>
      <c r="BR9" s="469"/>
      <c r="BS9" s="469"/>
      <c r="BT9" s="469"/>
      <c r="BU9" s="470"/>
      <c r="BV9" s="468">
        <v>123428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12.1</v>
      </c>
      <c r="CU9" s="439"/>
      <c r="CV9" s="439"/>
      <c r="CW9" s="439"/>
      <c r="CX9" s="439"/>
      <c r="CY9" s="439"/>
      <c r="CZ9" s="439"/>
      <c r="DA9" s="440"/>
      <c r="DB9" s="438">
        <v>13.2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124111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189</v>
      </c>
      <c r="BO10" s="469"/>
      <c r="BP10" s="469"/>
      <c r="BQ10" s="469"/>
      <c r="BR10" s="469"/>
      <c r="BS10" s="469"/>
      <c r="BT10" s="469"/>
      <c r="BU10" s="470"/>
      <c r="BV10" s="468">
        <v>129544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121444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500000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120309</v>
      </c>
      <c r="S13" s="572"/>
      <c r="T13" s="572"/>
      <c r="U13" s="572"/>
      <c r="V13" s="573"/>
      <c r="W13" s="559" t="s">
        <v>140</v>
      </c>
      <c r="X13" s="481"/>
      <c r="Y13" s="481"/>
      <c r="Z13" s="481"/>
      <c r="AA13" s="481"/>
      <c r="AB13" s="482"/>
      <c r="AC13" s="444">
        <v>741</v>
      </c>
      <c r="AD13" s="445"/>
      <c r="AE13" s="445"/>
      <c r="AF13" s="445"/>
      <c r="AG13" s="446"/>
      <c r="AH13" s="444">
        <v>686</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839742</v>
      </c>
      <c r="BO13" s="469"/>
      <c r="BP13" s="469"/>
      <c r="BQ13" s="469"/>
      <c r="BR13" s="469"/>
      <c r="BS13" s="469"/>
      <c r="BT13" s="469"/>
      <c r="BU13" s="470"/>
      <c r="BV13" s="468">
        <v>-247028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3.9</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121736</v>
      </c>
      <c r="S14" s="572"/>
      <c r="T14" s="572"/>
      <c r="U14" s="572"/>
      <c r="V14" s="573"/>
      <c r="W14" s="574"/>
      <c r="X14" s="484"/>
      <c r="Y14" s="484"/>
      <c r="Z14" s="484"/>
      <c r="AA14" s="484"/>
      <c r="AB14" s="485"/>
      <c r="AC14" s="564">
        <v>1.4</v>
      </c>
      <c r="AD14" s="565"/>
      <c r="AE14" s="565"/>
      <c r="AF14" s="565"/>
      <c r="AG14" s="566"/>
      <c r="AH14" s="564">
        <v>1.4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53.1</v>
      </c>
      <c r="CU14" s="576"/>
      <c r="CV14" s="576"/>
      <c r="CW14" s="576"/>
      <c r="CX14" s="576"/>
      <c r="CY14" s="576"/>
      <c r="CZ14" s="576"/>
      <c r="DA14" s="577"/>
      <c r="DB14" s="575">
        <v>56.6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120589</v>
      </c>
      <c r="S15" s="572"/>
      <c r="T15" s="572"/>
      <c r="U15" s="572"/>
      <c r="V15" s="573"/>
      <c r="W15" s="559" t="s">
        <v>147</v>
      </c>
      <c r="X15" s="481"/>
      <c r="Y15" s="481"/>
      <c r="Z15" s="481"/>
      <c r="AA15" s="481"/>
      <c r="AB15" s="482"/>
      <c r="AC15" s="444">
        <v>12124</v>
      </c>
      <c r="AD15" s="445"/>
      <c r="AE15" s="445"/>
      <c r="AF15" s="445"/>
      <c r="AG15" s="446"/>
      <c r="AH15" s="444">
        <v>12046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13993194</v>
      </c>
      <c r="BO15" s="464"/>
      <c r="BP15" s="464"/>
      <c r="BQ15" s="464"/>
      <c r="BR15" s="464"/>
      <c r="BS15" s="464"/>
      <c r="BT15" s="464"/>
      <c r="BU15" s="465"/>
      <c r="BV15" s="463">
        <v>13466628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23.6</v>
      </c>
      <c r="AD16" s="565"/>
      <c r="AE16" s="565"/>
      <c r="AF16" s="565"/>
      <c r="AG16" s="566"/>
      <c r="AH16" s="564">
        <v>24.5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19136824</v>
      </c>
      <c r="BO16" s="469"/>
      <c r="BP16" s="469"/>
      <c r="BQ16" s="469"/>
      <c r="BR16" s="469"/>
      <c r="BS16" s="469"/>
      <c r="BT16" s="469"/>
      <c r="BU16" s="470"/>
      <c r="BV16" s="468">
        <v>18746893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38492</v>
      </c>
      <c r="AD17" s="445"/>
      <c r="AE17" s="445"/>
      <c r="AF17" s="445"/>
      <c r="AG17" s="446"/>
      <c r="AH17" s="444">
        <v>36412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17826531</v>
      </c>
      <c r="BO17" s="469"/>
      <c r="BP17" s="469"/>
      <c r="BQ17" s="469"/>
      <c r="BR17" s="469"/>
      <c r="BS17" s="469"/>
      <c r="BT17" s="469"/>
      <c r="BU17" s="470"/>
      <c r="BV17" s="468">
        <v>17278254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39.56</v>
      </c>
      <c r="M18" s="533"/>
      <c r="N18" s="533"/>
      <c r="O18" s="533"/>
      <c r="P18" s="533"/>
      <c r="Q18" s="533"/>
      <c r="R18" s="534"/>
      <c r="S18" s="534"/>
      <c r="T18" s="534"/>
      <c r="U18" s="534"/>
      <c r="V18" s="535"/>
      <c r="W18" s="549"/>
      <c r="X18" s="550"/>
      <c r="Y18" s="550"/>
      <c r="Z18" s="550"/>
      <c r="AA18" s="550"/>
      <c r="AB18" s="560"/>
      <c r="AC18" s="432">
        <v>74.900000000000006</v>
      </c>
      <c r="AD18" s="433"/>
      <c r="AE18" s="433"/>
      <c r="AF18" s="433"/>
      <c r="AG18" s="536"/>
      <c r="AH18" s="432">
        <v>74.099999999999994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23432771</v>
      </c>
      <c r="BO18" s="469"/>
      <c r="BP18" s="469"/>
      <c r="BQ18" s="469"/>
      <c r="BR18" s="469"/>
      <c r="BS18" s="469"/>
      <c r="BT18" s="469"/>
      <c r="BU18" s="470"/>
      <c r="BV18" s="468">
        <v>23956990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3057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28495574</v>
      </c>
      <c r="BO19" s="469"/>
      <c r="BP19" s="469"/>
      <c r="BQ19" s="469"/>
      <c r="BR19" s="469"/>
      <c r="BS19" s="469"/>
      <c r="BT19" s="469"/>
      <c r="BU19" s="470"/>
      <c r="BV19" s="468">
        <v>27556731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51330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36322763</v>
      </c>
      <c r="BO23" s="469"/>
      <c r="BP23" s="469"/>
      <c r="BQ23" s="469"/>
      <c r="BR23" s="469"/>
      <c r="BS23" s="469"/>
      <c r="BT23" s="469"/>
      <c r="BU23" s="470"/>
      <c r="BV23" s="468">
        <v>36535255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8586</v>
      </c>
      <c r="R24" s="445"/>
      <c r="S24" s="445"/>
      <c r="T24" s="445"/>
      <c r="U24" s="445"/>
      <c r="V24" s="446"/>
      <c r="W24" s="510"/>
      <c r="X24" s="501"/>
      <c r="Y24" s="502"/>
      <c r="Z24" s="441" t="s">
        <v>171</v>
      </c>
      <c r="AA24" s="442"/>
      <c r="AB24" s="442"/>
      <c r="AC24" s="442"/>
      <c r="AD24" s="442"/>
      <c r="AE24" s="442"/>
      <c r="AF24" s="442"/>
      <c r="AG24" s="443"/>
      <c r="AH24" s="444">
        <v>798</v>
      </c>
      <c r="AI24" s="445"/>
      <c r="AJ24" s="445"/>
      <c r="AK24" s="445"/>
      <c r="AL24" s="446"/>
      <c r="AM24" s="444">
        <v>2482578</v>
      </c>
      <c r="AN24" s="445"/>
      <c r="AO24" s="445"/>
      <c r="AP24" s="445"/>
      <c r="AQ24" s="445"/>
      <c r="AR24" s="446"/>
      <c r="AS24" s="444">
        <v>3111</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25019841</v>
      </c>
      <c r="BO24" s="469"/>
      <c r="BP24" s="469"/>
      <c r="BQ24" s="469"/>
      <c r="BR24" s="469"/>
      <c r="BS24" s="469"/>
      <c r="BT24" s="469"/>
      <c r="BU24" s="470"/>
      <c r="BV24" s="468">
        <v>25763622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7750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129</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15288676</v>
      </c>
      <c r="BO25" s="464"/>
      <c r="BP25" s="464"/>
      <c r="BQ25" s="464"/>
      <c r="BR25" s="464"/>
      <c r="BS25" s="464"/>
      <c r="BT25" s="464"/>
      <c r="BU25" s="465"/>
      <c r="BV25" s="463">
        <v>16811299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7060</v>
      </c>
      <c r="R26" s="445"/>
      <c r="S26" s="445"/>
      <c r="T26" s="445"/>
      <c r="U26" s="445"/>
      <c r="V26" s="446"/>
      <c r="W26" s="510"/>
      <c r="X26" s="501"/>
      <c r="Y26" s="502"/>
      <c r="Z26" s="441" t="s">
        <v>179</v>
      </c>
      <c r="AA26" s="523"/>
      <c r="AB26" s="523"/>
      <c r="AC26" s="523"/>
      <c r="AD26" s="523"/>
      <c r="AE26" s="523"/>
      <c r="AF26" s="523"/>
      <c r="AG26" s="524"/>
      <c r="AH26" s="444">
        <v>93</v>
      </c>
      <c r="AI26" s="445"/>
      <c r="AJ26" s="445"/>
      <c r="AK26" s="445"/>
      <c r="AL26" s="446"/>
      <c r="AM26" s="444">
        <v>326523</v>
      </c>
      <c r="AN26" s="445"/>
      <c r="AO26" s="445"/>
      <c r="AP26" s="445"/>
      <c r="AQ26" s="445"/>
      <c r="AR26" s="446"/>
      <c r="AS26" s="444">
        <v>3511</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181</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6220</v>
      </c>
      <c r="R27" s="445"/>
      <c r="S27" s="445"/>
      <c r="T27" s="445"/>
      <c r="U27" s="445"/>
      <c r="V27" s="446"/>
      <c r="W27" s="510"/>
      <c r="X27" s="501"/>
      <c r="Y27" s="502"/>
      <c r="Z27" s="441" t="s">
        <v>183</v>
      </c>
      <c r="AA27" s="442"/>
      <c r="AB27" s="442"/>
      <c r="AC27" s="442"/>
      <c r="AD27" s="442"/>
      <c r="AE27" s="442"/>
      <c r="AF27" s="442"/>
      <c r="AG27" s="443"/>
      <c r="AH27" s="444">
        <v>46</v>
      </c>
      <c r="AI27" s="445"/>
      <c r="AJ27" s="445"/>
      <c r="AK27" s="445"/>
      <c r="AL27" s="446"/>
      <c r="AM27" s="444">
        <v>145606</v>
      </c>
      <c r="AN27" s="445"/>
      <c r="AO27" s="445"/>
      <c r="AP27" s="445"/>
      <c r="AQ27" s="445"/>
      <c r="AR27" s="446"/>
      <c r="AS27" s="444">
        <v>3165</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451820</v>
      </c>
      <c r="BO27" s="472"/>
      <c r="BP27" s="472"/>
      <c r="BQ27" s="472"/>
      <c r="BR27" s="472"/>
      <c r="BS27" s="472"/>
      <c r="BT27" s="472"/>
      <c r="BU27" s="473"/>
      <c r="BV27" s="471">
        <v>451774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5560</v>
      </c>
      <c r="R28" s="445"/>
      <c r="S28" s="445"/>
      <c r="T28" s="445"/>
      <c r="U28" s="445"/>
      <c r="V28" s="446"/>
      <c r="W28" s="510"/>
      <c r="X28" s="501"/>
      <c r="Y28" s="502"/>
      <c r="Z28" s="441" t="s">
        <v>186</v>
      </c>
      <c r="AA28" s="442"/>
      <c r="AB28" s="442"/>
      <c r="AC28" s="442"/>
      <c r="AD28" s="442"/>
      <c r="AE28" s="442"/>
      <c r="AF28" s="442"/>
      <c r="AG28" s="443"/>
      <c r="AH28" s="444" t="s">
        <v>181</v>
      </c>
      <c r="AI28" s="445"/>
      <c r="AJ28" s="445"/>
      <c r="AK28" s="445"/>
      <c r="AL28" s="446"/>
      <c r="AM28" s="444" t="s">
        <v>138</v>
      </c>
      <c r="AN28" s="445"/>
      <c r="AO28" s="445"/>
      <c r="AP28" s="445"/>
      <c r="AQ28" s="445"/>
      <c r="AR28" s="446"/>
      <c r="AS28" s="444" t="s">
        <v>181</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2044065</v>
      </c>
      <c r="BO28" s="464"/>
      <c r="BP28" s="464"/>
      <c r="BQ28" s="464"/>
      <c r="BR28" s="464"/>
      <c r="BS28" s="464"/>
      <c r="BT28" s="464"/>
      <c r="BU28" s="465"/>
      <c r="BV28" s="463">
        <v>2043876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21</v>
      </c>
      <c r="M29" s="445"/>
      <c r="N29" s="445"/>
      <c r="O29" s="445"/>
      <c r="P29" s="446"/>
      <c r="Q29" s="444">
        <v>5090</v>
      </c>
      <c r="R29" s="445"/>
      <c r="S29" s="445"/>
      <c r="T29" s="445"/>
      <c r="U29" s="445"/>
      <c r="V29" s="446"/>
      <c r="W29" s="511"/>
      <c r="X29" s="512"/>
      <c r="Y29" s="513"/>
      <c r="Z29" s="441" t="s">
        <v>189</v>
      </c>
      <c r="AA29" s="442"/>
      <c r="AB29" s="442"/>
      <c r="AC29" s="442"/>
      <c r="AD29" s="442"/>
      <c r="AE29" s="442"/>
      <c r="AF29" s="442"/>
      <c r="AG29" s="443"/>
      <c r="AH29" s="444">
        <v>844</v>
      </c>
      <c r="AI29" s="445"/>
      <c r="AJ29" s="445"/>
      <c r="AK29" s="445"/>
      <c r="AL29" s="446"/>
      <c r="AM29" s="444">
        <v>2628184</v>
      </c>
      <c r="AN29" s="445"/>
      <c r="AO29" s="445"/>
      <c r="AP29" s="445"/>
      <c r="AQ29" s="445"/>
      <c r="AR29" s="446"/>
      <c r="AS29" s="444">
        <v>3114</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25053</v>
      </c>
      <c r="BO29" s="469"/>
      <c r="BP29" s="469"/>
      <c r="BQ29" s="469"/>
      <c r="BR29" s="469"/>
      <c r="BS29" s="469"/>
      <c r="BT29" s="469"/>
      <c r="BU29" s="470"/>
      <c r="BV29" s="468">
        <v>16247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98.1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4240089</v>
      </c>
      <c r="BO30" s="472"/>
      <c r="BP30" s="472"/>
      <c r="BQ30" s="472"/>
      <c r="BR30" s="472"/>
      <c r="BS30" s="472"/>
      <c r="BT30" s="472"/>
      <c r="BU30" s="473"/>
      <c r="BV30" s="471">
        <v>4051849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205</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上水道事業</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橿原市土地開発公社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奈良広域水質検査センター組合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飛鳥広域行政事務組合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奈良県住宅新築資金等貸付金回収管理組合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奈良県後期高齢者医療広域連合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奈良県広域消防組合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CbJ+pKuSf3VvPE5r/xqWjRIsjQY4jMAsr8qQpZZKp5gkwShRcfTRL5D0eInta/GBVhkEdTsBWN8Qzr4xPXxrZA==" saltValue="fbVd56JQS32C84Xbpas0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 bottom="0" header="0" footer="0"/>
  <pageSetup paperSize="9" scale="57" orientation="landscape" horizontalDpi="300" verticalDpi="300"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14.7</v>
      </c>
      <c r="G34" s="33">
        <v>13.36</v>
      </c>
      <c r="H34" s="33">
        <v>12.73</v>
      </c>
      <c r="I34" s="33">
        <v>12.97</v>
      </c>
      <c r="J34" s="34">
        <v>12.68</v>
      </c>
      <c r="K34" s="22"/>
      <c r="L34" s="22"/>
      <c r="M34" s="22"/>
      <c r="N34" s="22"/>
      <c r="O34" s="22"/>
      <c r="P34" s="22"/>
    </row>
    <row r="35" spans="1:16" ht="39" customHeight="1" x14ac:dyDescent="0.15">
      <c r="A35" s="22"/>
      <c r="B35" s="35"/>
      <c r="C35" s="1244" t="s">
        <v>572</v>
      </c>
      <c r="D35" s="1245"/>
      <c r="E35" s="1246"/>
      <c r="F35" s="36">
        <v>4.08</v>
      </c>
      <c r="G35" s="37">
        <v>0.54</v>
      </c>
      <c r="H35" s="37">
        <v>1.08</v>
      </c>
      <c r="I35" s="37">
        <v>1.58</v>
      </c>
      <c r="J35" s="38">
        <v>5.0199999999999996</v>
      </c>
      <c r="K35" s="22"/>
      <c r="L35" s="22"/>
      <c r="M35" s="22"/>
      <c r="N35" s="22"/>
      <c r="O35" s="22"/>
      <c r="P35" s="22"/>
    </row>
    <row r="36" spans="1:16" ht="39" customHeight="1" x14ac:dyDescent="0.15">
      <c r="A36" s="22"/>
      <c r="B36" s="35"/>
      <c r="C36" s="1244" t="s">
        <v>573</v>
      </c>
      <c r="D36" s="1245"/>
      <c r="E36" s="1246"/>
      <c r="F36" s="36">
        <v>1.23</v>
      </c>
      <c r="G36" s="37">
        <v>1.89</v>
      </c>
      <c r="H36" s="37">
        <v>3.03</v>
      </c>
      <c r="I36" s="37">
        <v>2</v>
      </c>
      <c r="J36" s="38">
        <v>2</v>
      </c>
      <c r="K36" s="22"/>
      <c r="L36" s="22"/>
      <c r="M36" s="22"/>
      <c r="N36" s="22"/>
      <c r="O36" s="22"/>
      <c r="P36" s="22"/>
    </row>
    <row r="37" spans="1:16" ht="39" customHeight="1" x14ac:dyDescent="0.15">
      <c r="A37" s="22"/>
      <c r="B37" s="35"/>
      <c r="C37" s="1244" t="s">
        <v>574</v>
      </c>
      <c r="D37" s="1245"/>
      <c r="E37" s="1246"/>
      <c r="F37" s="36">
        <v>0.52</v>
      </c>
      <c r="G37" s="37">
        <v>0.57999999999999996</v>
      </c>
      <c r="H37" s="37">
        <v>0.71</v>
      </c>
      <c r="I37" s="37">
        <v>1.07</v>
      </c>
      <c r="J37" s="38">
        <v>1.82</v>
      </c>
      <c r="K37" s="22"/>
      <c r="L37" s="22"/>
      <c r="M37" s="22"/>
      <c r="N37" s="22"/>
      <c r="O37" s="22"/>
      <c r="P37" s="22"/>
    </row>
    <row r="38" spans="1:16" ht="39" customHeight="1" x14ac:dyDescent="0.15">
      <c r="A38" s="22"/>
      <c r="B38" s="35"/>
      <c r="C38" s="1244" t="s">
        <v>575</v>
      </c>
      <c r="D38" s="1245"/>
      <c r="E38" s="1246"/>
      <c r="F38" s="36">
        <v>0.98</v>
      </c>
      <c r="G38" s="37">
        <v>0.76</v>
      </c>
      <c r="H38" s="37">
        <v>0.3</v>
      </c>
      <c r="I38" s="37">
        <v>0.77</v>
      </c>
      <c r="J38" s="38">
        <v>1.22</v>
      </c>
      <c r="K38" s="22"/>
      <c r="L38" s="22"/>
      <c r="M38" s="22"/>
      <c r="N38" s="22"/>
      <c r="O38" s="22"/>
      <c r="P38" s="22"/>
    </row>
    <row r="39" spans="1:16" ht="39" customHeight="1" x14ac:dyDescent="0.15">
      <c r="A39" s="22"/>
      <c r="B39" s="35"/>
      <c r="C39" s="1244" t="s">
        <v>576</v>
      </c>
      <c r="D39" s="1245"/>
      <c r="E39" s="1246"/>
      <c r="F39" s="36">
        <v>0.01</v>
      </c>
      <c r="G39" s="37">
        <v>0.01</v>
      </c>
      <c r="H39" s="37">
        <v>0.01</v>
      </c>
      <c r="I39" s="37">
        <v>0.01</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577</v>
      </c>
      <c r="D42" s="1245"/>
      <c r="E42" s="1246"/>
      <c r="F42" s="36" t="s">
        <v>578</v>
      </c>
      <c r="G42" s="37" t="s">
        <v>520</v>
      </c>
      <c r="H42" s="37" t="s">
        <v>520</v>
      </c>
      <c r="I42" s="37" t="s">
        <v>520</v>
      </c>
      <c r="J42" s="38" t="s">
        <v>520</v>
      </c>
      <c r="K42" s="22"/>
      <c r="L42" s="22"/>
      <c r="M42" s="22"/>
      <c r="N42" s="22"/>
      <c r="O42" s="22"/>
      <c r="P42" s="22"/>
    </row>
    <row r="43" spans="1:16" ht="39" customHeight="1" thickBot="1" x14ac:dyDescent="0.2">
      <c r="A43" s="22"/>
      <c r="B43" s="40"/>
      <c r="C43" s="1247" t="s">
        <v>579</v>
      </c>
      <c r="D43" s="1248"/>
      <c r="E43" s="1249"/>
      <c r="F43" s="41">
        <v>0.05</v>
      </c>
      <c r="G43" s="42">
        <v>0.08</v>
      </c>
      <c r="H43" s="42">
        <v>0</v>
      </c>
      <c r="I43" s="42">
        <v>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T9uvjOb+YU6CblAWsrBgc8uXJ5M06MMvo2g067jjZhOD2FwdoPboJsL2f7X0JSuM3XZfMBYgxyyADl5YLi5bw==" saltValue="l7jLNs80uwjD7rHPsJ97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59" orientation="landscape" horizontalDpi="300"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4552</v>
      </c>
      <c r="L45" s="60">
        <v>4308</v>
      </c>
      <c r="M45" s="60">
        <v>3892</v>
      </c>
      <c r="N45" s="60">
        <v>3709</v>
      </c>
      <c r="O45" s="61">
        <v>3508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879</v>
      </c>
      <c r="L48" s="64">
        <v>777</v>
      </c>
      <c r="M48" s="64">
        <v>812</v>
      </c>
      <c r="N48" s="64">
        <v>793</v>
      </c>
      <c r="O48" s="65">
        <v>717</v>
      </c>
      <c r="P48" s="48"/>
      <c r="Q48" s="48"/>
      <c r="R48" s="48"/>
      <c r="S48" s="48"/>
      <c r="T48" s="48"/>
      <c r="U48" s="48"/>
    </row>
    <row r="49" spans="1:21" ht="30.75" customHeight="1" x14ac:dyDescent="0.15">
      <c r="A49" s="48"/>
      <c r="B49" s="1272"/>
      <c r="C49" s="1273"/>
      <c r="D49" s="62"/>
      <c r="E49" s="1254" t="s">
        <v>16</v>
      </c>
      <c r="F49" s="1254"/>
      <c r="G49" s="1254"/>
      <c r="H49" s="1254"/>
      <c r="I49" s="1254"/>
      <c r="J49" s="1255"/>
      <c r="K49" s="63">
        <v>50</v>
      </c>
      <c r="L49" s="64">
        <v>77</v>
      </c>
      <c r="M49" s="64">
        <v>91</v>
      </c>
      <c r="N49" s="64">
        <v>92</v>
      </c>
      <c r="O49" s="65">
        <v>100</v>
      </c>
      <c r="P49" s="48"/>
      <c r="Q49" s="48"/>
      <c r="R49" s="48"/>
      <c r="S49" s="48"/>
      <c r="T49" s="48"/>
      <c r="U49" s="48"/>
    </row>
    <row r="50" spans="1:21" ht="30.75" customHeight="1" x14ac:dyDescent="0.15">
      <c r="A50" s="48"/>
      <c r="B50" s="1272"/>
      <c r="C50" s="1273"/>
      <c r="D50" s="62"/>
      <c r="E50" s="1254" t="s">
        <v>17</v>
      </c>
      <c r="F50" s="1254"/>
      <c r="G50" s="1254"/>
      <c r="H50" s="1254"/>
      <c r="I50" s="1254"/>
      <c r="J50" s="1255"/>
      <c r="K50" s="63">
        <v>400</v>
      </c>
      <c r="L50" s="64">
        <v>400</v>
      </c>
      <c r="M50" s="64">
        <v>593</v>
      </c>
      <c r="N50" s="64">
        <v>233</v>
      </c>
      <c r="O50" s="65">
        <v>233</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4344</v>
      </c>
      <c r="L52" s="64">
        <v>4184</v>
      </c>
      <c r="M52" s="64">
        <v>4054</v>
      </c>
      <c r="N52" s="64">
        <v>4222</v>
      </c>
      <c r="O52" s="65">
        <v>4064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1537</v>
      </c>
      <c r="L53" s="69">
        <v>1378</v>
      </c>
      <c r="M53" s="69">
        <v>1334</v>
      </c>
      <c r="N53" s="69">
        <v>605</v>
      </c>
      <c r="O53" s="70">
        <v>494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DqUk0gW+A0/ZHu6WkbMArWrVN+hIJMyabgzmnht8fKxzxW3P05DZDzNlVAJuHKgf6JPv5Iixz8YeJigyRUM2w==" saltValue="zaaTNRT6W9XETwUVoeOV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9" scale="55" orientation="landscape" horizontalDpi="300" verticalDpi="300"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0" t="s">
        <v>30</v>
      </c>
      <c r="C41" s="1291"/>
      <c r="D41" s="102"/>
      <c r="E41" s="1292" t="s">
        <v>31</v>
      </c>
      <c r="F41" s="1292"/>
      <c r="G41" s="1292"/>
      <c r="H41" s="1293"/>
      <c r="I41" s="103">
        <v>36888</v>
      </c>
      <c r="J41" s="104">
        <v>37929</v>
      </c>
      <c r="K41" s="104">
        <v>37368</v>
      </c>
      <c r="L41" s="104">
        <v>36535</v>
      </c>
      <c r="M41" s="105">
        <v>36323</v>
      </c>
    </row>
    <row r="42" spans="2:13" ht="27.75" customHeight="1" x14ac:dyDescent="0.15">
      <c r="B42" s="1280"/>
      <c r="C42" s="1281"/>
      <c r="D42" s="106"/>
      <c r="E42" s="1284" t="s">
        <v>32</v>
      </c>
      <c r="F42" s="1284"/>
      <c r="G42" s="1284"/>
      <c r="H42" s="1285"/>
      <c r="I42" s="107">
        <v>1076</v>
      </c>
      <c r="J42" s="108">
        <v>5297</v>
      </c>
      <c r="K42" s="108">
        <v>4390</v>
      </c>
      <c r="L42" s="108">
        <v>4044</v>
      </c>
      <c r="M42" s="109">
        <v>3962</v>
      </c>
    </row>
    <row r="43" spans="2:13" ht="27.75" customHeight="1" x14ac:dyDescent="0.15">
      <c r="B43" s="1280"/>
      <c r="C43" s="1281"/>
      <c r="D43" s="106"/>
      <c r="E43" s="1284" t="s">
        <v>33</v>
      </c>
      <c r="F43" s="1284"/>
      <c r="G43" s="1284"/>
      <c r="H43" s="1285"/>
      <c r="I43" s="107">
        <v>12635</v>
      </c>
      <c r="J43" s="108">
        <v>11788</v>
      </c>
      <c r="K43" s="108">
        <v>11141</v>
      </c>
      <c r="L43" s="108">
        <v>9901</v>
      </c>
      <c r="M43" s="109">
        <v>8875</v>
      </c>
    </row>
    <row r="44" spans="2:13" ht="27.75" customHeight="1" x14ac:dyDescent="0.15">
      <c r="B44" s="1280"/>
      <c r="C44" s="1281"/>
      <c r="D44" s="106"/>
      <c r="E44" s="1284" t="s">
        <v>34</v>
      </c>
      <c r="F44" s="1284"/>
      <c r="G44" s="1284"/>
      <c r="H44" s="1285"/>
      <c r="I44" s="107">
        <v>510</v>
      </c>
      <c r="J44" s="108">
        <v>492</v>
      </c>
      <c r="K44" s="108">
        <v>438</v>
      </c>
      <c r="L44" s="108">
        <v>388</v>
      </c>
      <c r="M44" s="109">
        <v>398</v>
      </c>
    </row>
    <row r="45" spans="2:13" ht="27.75" customHeight="1" x14ac:dyDescent="0.15">
      <c r="B45" s="1280"/>
      <c r="C45" s="1281"/>
      <c r="D45" s="106"/>
      <c r="E45" s="1284" t="s">
        <v>35</v>
      </c>
      <c r="F45" s="1284"/>
      <c r="G45" s="1284"/>
      <c r="H45" s="1285"/>
      <c r="I45" s="107">
        <v>5038</v>
      </c>
      <c r="J45" s="108">
        <v>5008</v>
      </c>
      <c r="K45" s="108">
        <v>5221</v>
      </c>
      <c r="L45" s="108">
        <v>5104</v>
      </c>
      <c r="M45" s="109">
        <v>5426</v>
      </c>
    </row>
    <row r="46" spans="2:13" ht="27.75" customHeight="1" x14ac:dyDescent="0.15">
      <c r="B46" s="1280"/>
      <c r="C46" s="1281"/>
      <c r="D46" s="110"/>
      <c r="E46" s="1284" t="s">
        <v>36</v>
      </c>
      <c r="F46" s="1284"/>
      <c r="G46" s="1284"/>
      <c r="H46" s="1285"/>
      <c r="I46" s="107">
        <v>3500</v>
      </c>
      <c r="J46" s="108">
        <v>3302</v>
      </c>
      <c r="K46" s="108">
        <v>3477</v>
      </c>
      <c r="L46" s="108">
        <v>3352</v>
      </c>
      <c r="M46" s="109">
        <v>2920</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6413</v>
      </c>
      <c r="J50" s="108">
        <v>7186</v>
      </c>
      <c r="K50" s="108">
        <v>6934</v>
      </c>
      <c r="L50" s="108">
        <v>6429</v>
      </c>
      <c r="M50" s="109">
        <v>6159</v>
      </c>
    </row>
    <row r="51" spans="2:13" ht="27.75" customHeight="1" x14ac:dyDescent="0.15">
      <c r="B51" s="1280"/>
      <c r="C51" s="1281"/>
      <c r="D51" s="106"/>
      <c r="E51" s="1284" t="s">
        <v>42</v>
      </c>
      <c r="F51" s="1284"/>
      <c r="G51" s="1284"/>
      <c r="H51" s="1285"/>
      <c r="I51" s="107">
        <v>8634</v>
      </c>
      <c r="J51" s="108">
        <v>8353</v>
      </c>
      <c r="K51" s="108">
        <v>8945</v>
      </c>
      <c r="L51" s="108">
        <v>7534</v>
      </c>
      <c r="M51" s="109">
        <v>7558</v>
      </c>
    </row>
    <row r="52" spans="2:13" ht="27.75" customHeight="1" x14ac:dyDescent="0.15">
      <c r="B52" s="1282"/>
      <c r="C52" s="1283"/>
      <c r="D52" s="106"/>
      <c r="E52" s="1284" t="s">
        <v>43</v>
      </c>
      <c r="F52" s="1284"/>
      <c r="G52" s="1284"/>
      <c r="H52" s="1285"/>
      <c r="I52" s="107">
        <v>36279</v>
      </c>
      <c r="J52" s="108">
        <v>35386</v>
      </c>
      <c r="K52" s="108">
        <v>34795</v>
      </c>
      <c r="L52" s="108">
        <v>33642</v>
      </c>
      <c r="M52" s="109">
        <v>32934</v>
      </c>
    </row>
    <row r="53" spans="2:13" ht="27.75" customHeight="1" thickBot="1" x14ac:dyDescent="0.2">
      <c r="B53" s="1286" t="s">
        <v>44</v>
      </c>
      <c r="C53" s="1287"/>
      <c r="D53" s="113"/>
      <c r="E53" s="1288" t="s">
        <v>45</v>
      </c>
      <c r="F53" s="1288"/>
      <c r="G53" s="1288"/>
      <c r="H53" s="1289"/>
      <c r="I53" s="114">
        <v>8321</v>
      </c>
      <c r="J53" s="115">
        <v>12892</v>
      </c>
      <c r="K53" s="115">
        <v>11361</v>
      </c>
      <c r="L53" s="115">
        <v>11720</v>
      </c>
      <c r="M53" s="116">
        <v>11252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WhqG4hNsp8MfhKuwX0+9FmiXQXJYE7LYF/m17Jj032gQUkiW/YG28QSpKoTe04m1t+WxLiE8fNOPrlRU8XN7Hg==" saltValue="4HxqE/Wh+Yi7kF/SQ3cy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1" orientation="landscape" horizontalDpi="300" verticalDpi="3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2414</v>
      </c>
      <c r="G55" s="128">
        <v>2044</v>
      </c>
      <c r="H55" s="129">
        <v>2044</v>
      </c>
    </row>
    <row r="56" spans="2:8" ht="52.5" customHeight="1" x14ac:dyDescent="0.15">
      <c r="B56" s="130"/>
      <c r="C56" s="1307" t="s">
        <v>49</v>
      </c>
      <c r="D56" s="1307"/>
      <c r="E56" s="1308"/>
      <c r="F56" s="131">
        <v>14</v>
      </c>
      <c r="G56" s="131">
        <v>16</v>
      </c>
      <c r="H56" s="132">
        <v>25</v>
      </c>
    </row>
    <row r="57" spans="2:8" ht="53.25" customHeight="1" x14ac:dyDescent="0.15">
      <c r="B57" s="130"/>
      <c r="C57" s="1309" t="s">
        <v>50</v>
      </c>
      <c r="D57" s="1309"/>
      <c r="E57" s="1310"/>
      <c r="F57" s="133">
        <v>4188</v>
      </c>
      <c r="G57" s="133">
        <v>4052</v>
      </c>
      <c r="H57" s="134">
        <v>4240</v>
      </c>
    </row>
    <row r="58" spans="2:8" ht="45.75" customHeight="1" x14ac:dyDescent="0.15">
      <c r="B58" s="135"/>
      <c r="C58" s="1297" t="s">
        <v>586</v>
      </c>
      <c r="D58" s="1298"/>
      <c r="E58" s="1299"/>
      <c r="F58" s="136">
        <v>3335</v>
      </c>
      <c r="G58" s="136">
        <v>3322</v>
      </c>
      <c r="H58" s="137">
        <v>3301</v>
      </c>
    </row>
    <row r="59" spans="2:8" ht="45.75" customHeight="1" x14ac:dyDescent="0.15">
      <c r="B59" s="135"/>
      <c r="C59" s="1297" t="s">
        <v>592</v>
      </c>
      <c r="D59" s="1298"/>
      <c r="E59" s="1299"/>
      <c r="F59" s="136">
        <v>737</v>
      </c>
      <c r="G59" s="136">
        <v>664</v>
      </c>
      <c r="H59" s="137">
        <v>819</v>
      </c>
    </row>
    <row r="60" spans="2:8" ht="45.75" customHeight="1" x14ac:dyDescent="0.15">
      <c r="B60" s="135"/>
      <c r="C60" s="1297" t="s">
        <v>588</v>
      </c>
      <c r="D60" s="1298"/>
      <c r="E60" s="1299"/>
      <c r="F60" s="136" t="s">
        <v>590</v>
      </c>
      <c r="G60" s="136" t="s">
        <v>590</v>
      </c>
      <c r="H60" s="137">
        <v>54</v>
      </c>
    </row>
    <row r="61" spans="2:8" ht="45.75" customHeight="1" x14ac:dyDescent="0.15">
      <c r="B61" s="135"/>
      <c r="C61" s="1297" t="s">
        <v>587</v>
      </c>
      <c r="D61" s="1298"/>
      <c r="E61" s="1299"/>
      <c r="F61" s="136">
        <v>37</v>
      </c>
      <c r="G61" s="136">
        <v>37</v>
      </c>
      <c r="H61" s="137">
        <v>37</v>
      </c>
    </row>
    <row r="62" spans="2:8" ht="45.75" customHeight="1" thickBot="1" x14ac:dyDescent="0.2">
      <c r="B62" s="138"/>
      <c r="C62" s="1300" t="s">
        <v>591</v>
      </c>
      <c r="D62" s="1301"/>
      <c r="E62" s="1302"/>
      <c r="F62" s="139">
        <v>28</v>
      </c>
      <c r="G62" s="139">
        <v>27</v>
      </c>
      <c r="H62" s="140">
        <v>24</v>
      </c>
    </row>
    <row r="63" spans="2:8" ht="52.5" customHeight="1" thickBot="1" x14ac:dyDescent="0.2">
      <c r="B63" s="141"/>
      <c r="C63" s="1303" t="s">
        <v>51</v>
      </c>
      <c r="D63" s="1303"/>
      <c r="E63" s="1304"/>
      <c r="F63" s="142">
        <v>6617</v>
      </c>
      <c r="G63" s="142">
        <v>6112</v>
      </c>
      <c r="H63" s="143">
        <v>6309</v>
      </c>
    </row>
    <row r="64" spans="2:8" ht="15" customHeight="1" x14ac:dyDescent="0.15"/>
  </sheetData>
  <sheetProtection algorithmName="SHA-512" hashValue="9vEeqdD3QW++wOoMiZjVEfIEGmLtvxH8YU9mVZ3Ll7r3sWHplw1UWhr2E+J0Rwdz/b/XYWCuEdegcs/mIwH84w==" saltValue="5MV5LZhQyZUMuQIFsrG3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2" orientation="landscape" horizontalDpi="300" verticalDpi="300"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v>40.9</v>
      </c>
      <c r="BQ51" s="1311"/>
      <c r="BR51" s="1311"/>
      <c r="BS51" s="1311"/>
      <c r="BT51" s="1311"/>
      <c r="BU51" s="1311"/>
      <c r="BV51" s="1311"/>
      <c r="BW51" s="1311"/>
      <c r="BX51" s="1311">
        <v>62.8</v>
      </c>
      <c r="BY51" s="1311"/>
      <c r="BZ51" s="1311"/>
      <c r="CA51" s="1311"/>
      <c r="CB51" s="1311"/>
      <c r="CC51" s="1311"/>
      <c r="CD51" s="1311"/>
      <c r="CE51" s="1311"/>
      <c r="CF51" s="1311">
        <v>55</v>
      </c>
      <c r="CG51" s="1311"/>
      <c r="CH51" s="1311"/>
      <c r="CI51" s="1311"/>
      <c r="CJ51" s="1311"/>
      <c r="CK51" s="1311"/>
      <c r="CL51" s="1311"/>
      <c r="CM51" s="1311"/>
      <c r="CN51" s="1311">
        <v>56.6</v>
      </c>
      <c r="CO51" s="1311"/>
      <c r="CP51" s="1311"/>
      <c r="CQ51" s="1311"/>
      <c r="CR51" s="1311"/>
      <c r="CS51" s="1311"/>
      <c r="CT51" s="1311"/>
      <c r="CU51" s="1311"/>
      <c r="CV51" s="1311">
        <v>53.1</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61.4</v>
      </c>
      <c r="BQ53" s="1311"/>
      <c r="BR53" s="1311"/>
      <c r="BS53" s="1311"/>
      <c r="BT53" s="1311"/>
      <c r="BU53" s="1311"/>
      <c r="BV53" s="1311"/>
      <c r="BW53" s="1311"/>
      <c r="BX53" s="1311">
        <v>60.7</v>
      </c>
      <c r="BY53" s="1311"/>
      <c r="BZ53" s="1311"/>
      <c r="CA53" s="1311"/>
      <c r="CB53" s="1311"/>
      <c r="CC53" s="1311"/>
      <c r="CD53" s="1311"/>
      <c r="CE53" s="1311"/>
      <c r="CF53" s="1311">
        <v>62.3</v>
      </c>
      <c r="CG53" s="1311"/>
      <c r="CH53" s="1311"/>
      <c r="CI53" s="1311"/>
      <c r="CJ53" s="1311"/>
      <c r="CK53" s="1311"/>
      <c r="CL53" s="1311"/>
      <c r="CM53" s="1311"/>
      <c r="CN53" s="1311">
        <v>63.6</v>
      </c>
      <c r="CO53" s="1311"/>
      <c r="CP53" s="1311"/>
      <c r="CQ53" s="1311"/>
      <c r="CR53" s="1311"/>
      <c r="CS53" s="1311"/>
      <c r="CT53" s="1311"/>
      <c r="CU53" s="1311"/>
      <c r="CV53" s="1311">
        <v>64.599999999999994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610</v>
      </c>
      <c r="AO55" s="1316"/>
      <c r="AP55" s="1316"/>
      <c r="AQ55" s="1316"/>
      <c r="AR55" s="1316"/>
      <c r="AS55" s="1316"/>
      <c r="AT55" s="1316"/>
      <c r="AU55" s="1316"/>
      <c r="AV55" s="1316"/>
      <c r="AW55" s="1316"/>
      <c r="AX55" s="1316"/>
      <c r="AY55" s="1316"/>
      <c r="AZ55" s="1316"/>
      <c r="BA55" s="1316"/>
      <c r="BB55" s="1314" t="s">
        <v>608</v>
      </c>
      <c r="BC55" s="1314"/>
      <c r="BD55" s="1314"/>
      <c r="BE55" s="1314"/>
      <c r="BF55" s="1314"/>
      <c r="BG55" s="1314"/>
      <c r="BH55" s="1314"/>
      <c r="BI55" s="1314"/>
      <c r="BJ55" s="1314"/>
      <c r="BK55" s="1314"/>
      <c r="BL55" s="1314"/>
      <c r="BM55" s="1314"/>
      <c r="BN55" s="1314"/>
      <c r="BO55" s="1314"/>
      <c r="BP55" s="1311">
        <v>15</v>
      </c>
      <c r="BQ55" s="1311"/>
      <c r="BR55" s="1311"/>
      <c r="BS55" s="1311"/>
      <c r="BT55" s="1311"/>
      <c r="BU55" s="1311"/>
      <c r="BV55" s="1311"/>
      <c r="BW55" s="1311"/>
      <c r="BX55" s="1311">
        <v>12.2</v>
      </c>
      <c r="BY55" s="1311"/>
      <c r="BZ55" s="1311"/>
      <c r="CA55" s="1311"/>
      <c r="CB55" s="1311"/>
      <c r="CC55" s="1311"/>
      <c r="CD55" s="1311"/>
      <c r="CE55" s="1311"/>
      <c r="CF55" s="1311">
        <v>5</v>
      </c>
      <c r="CG55" s="1311"/>
      <c r="CH55" s="1311"/>
      <c r="CI55" s="1311"/>
      <c r="CJ55" s="1311"/>
      <c r="CK55" s="1311"/>
      <c r="CL55" s="1311"/>
      <c r="CM55" s="1311"/>
      <c r="CN55" s="1311">
        <v>5.4</v>
      </c>
      <c r="CO55" s="1311"/>
      <c r="CP55" s="1311"/>
      <c r="CQ55" s="1311"/>
      <c r="CR55" s="1311"/>
      <c r="CS55" s="1311"/>
      <c r="CT55" s="1311"/>
      <c r="CU55" s="1311"/>
      <c r="CV55" s="1311">
        <v>3.9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609</v>
      </c>
      <c r="BC57" s="1314"/>
      <c r="BD57" s="1314"/>
      <c r="BE57" s="1314"/>
      <c r="BF57" s="1314"/>
      <c r="BG57" s="1314"/>
      <c r="BH57" s="1314"/>
      <c r="BI57" s="1314"/>
      <c r="BJ57" s="1314"/>
      <c r="BK57" s="1314"/>
      <c r="BL57" s="1314"/>
      <c r="BM57" s="1314"/>
      <c r="BN57" s="1314"/>
      <c r="BO57" s="1314"/>
      <c r="BP57" s="1311">
        <v>60.1</v>
      </c>
      <c r="BQ57" s="1311"/>
      <c r="BR57" s="1311"/>
      <c r="BS57" s="1311"/>
      <c r="BT57" s="1311"/>
      <c r="BU57" s="1311"/>
      <c r="BV57" s="1311"/>
      <c r="BW57" s="1311"/>
      <c r="BX57" s="1311">
        <v>61.2</v>
      </c>
      <c r="BY57" s="1311"/>
      <c r="BZ57" s="1311"/>
      <c r="CA57" s="1311"/>
      <c r="CB57" s="1311"/>
      <c r="CC57" s="1311"/>
      <c r="CD57" s="1311"/>
      <c r="CE57" s="1311"/>
      <c r="CF57" s="1311">
        <v>61.7</v>
      </c>
      <c r="CG57" s="1311"/>
      <c r="CH57" s="1311"/>
      <c r="CI57" s="1311"/>
      <c r="CJ57" s="1311"/>
      <c r="CK57" s="1311"/>
      <c r="CL57" s="1311"/>
      <c r="CM57" s="1311"/>
      <c r="CN57" s="1311">
        <v>62.6</v>
      </c>
      <c r="CO57" s="1311"/>
      <c r="CP57" s="1311"/>
      <c r="CQ57" s="1311"/>
      <c r="CR57" s="1311"/>
      <c r="CS57" s="1311"/>
      <c r="CT57" s="1311"/>
      <c r="CU57" s="1311"/>
      <c r="CV57" s="1311">
        <v>63.1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40.9</v>
      </c>
      <c r="BQ73" s="1311"/>
      <c r="BR73" s="1311"/>
      <c r="BS73" s="1311"/>
      <c r="BT73" s="1311"/>
      <c r="BU73" s="1311"/>
      <c r="BV73" s="1311"/>
      <c r="BW73" s="1311"/>
      <c r="BX73" s="1311">
        <v>62.8</v>
      </c>
      <c r="BY73" s="1311"/>
      <c r="BZ73" s="1311"/>
      <c r="CA73" s="1311"/>
      <c r="CB73" s="1311"/>
      <c r="CC73" s="1311"/>
      <c r="CD73" s="1311"/>
      <c r="CE73" s="1311"/>
      <c r="CF73" s="1311">
        <v>55</v>
      </c>
      <c r="CG73" s="1311"/>
      <c r="CH73" s="1311"/>
      <c r="CI73" s="1311"/>
      <c r="CJ73" s="1311"/>
      <c r="CK73" s="1311"/>
      <c r="CL73" s="1311"/>
      <c r="CM73" s="1311"/>
      <c r="CN73" s="1311">
        <v>56.6</v>
      </c>
      <c r="CO73" s="1311"/>
      <c r="CP73" s="1311"/>
      <c r="CQ73" s="1311"/>
      <c r="CR73" s="1311"/>
      <c r="CS73" s="1311"/>
      <c r="CT73" s="1311"/>
      <c r="CU73" s="1311"/>
      <c r="CV73" s="1311">
        <v>53.1</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7.6</v>
      </c>
      <c r="BY75" s="1311"/>
      <c r="BZ75" s="1311"/>
      <c r="CA75" s="1311"/>
      <c r="CB75" s="1311"/>
      <c r="CC75" s="1311"/>
      <c r="CD75" s="1311"/>
      <c r="CE75" s="1311"/>
      <c r="CF75" s="1311">
        <v>6.9</v>
      </c>
      <c r="CG75" s="1311"/>
      <c r="CH75" s="1311"/>
      <c r="CI75" s="1311"/>
      <c r="CJ75" s="1311"/>
      <c r="CK75" s="1311"/>
      <c r="CL75" s="1311"/>
      <c r="CM75" s="1311"/>
      <c r="CN75" s="1311">
        <v>5.3</v>
      </c>
      <c r="CO75" s="1311"/>
      <c r="CP75" s="1311"/>
      <c r="CQ75" s="1311"/>
      <c r="CR75" s="1311"/>
      <c r="CS75" s="1311"/>
      <c r="CT75" s="1311"/>
      <c r="CU75" s="1311"/>
      <c r="CV75" s="1311">
        <v>3.9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610</v>
      </c>
      <c r="AO77" s="1316"/>
      <c r="AP77" s="1316"/>
      <c r="AQ77" s="1316"/>
      <c r="AR77" s="1316"/>
      <c r="AS77" s="1316"/>
      <c r="AT77" s="1316"/>
      <c r="AU77" s="1316"/>
      <c r="AV77" s="1316"/>
      <c r="AW77" s="1316"/>
      <c r="AX77" s="1316"/>
      <c r="AY77" s="1316"/>
      <c r="AZ77" s="1316"/>
      <c r="BA77" s="1316"/>
      <c r="BB77" s="1314" t="s">
        <v>608</v>
      </c>
      <c r="BC77" s="1314"/>
      <c r="BD77" s="1314"/>
      <c r="BE77" s="1314"/>
      <c r="BF77" s="1314"/>
      <c r="BG77" s="1314"/>
      <c r="BH77" s="1314"/>
      <c r="BI77" s="1314"/>
      <c r="BJ77" s="1314"/>
      <c r="BK77" s="1314"/>
      <c r="BL77" s="1314"/>
      <c r="BM77" s="1314"/>
      <c r="BN77" s="1314"/>
      <c r="BO77" s="1314"/>
      <c r="BP77" s="1311">
        <v>15</v>
      </c>
      <c r="BQ77" s="1311"/>
      <c r="BR77" s="1311"/>
      <c r="BS77" s="1311"/>
      <c r="BT77" s="1311"/>
      <c r="BU77" s="1311"/>
      <c r="BV77" s="1311"/>
      <c r="BW77" s="1311"/>
      <c r="BX77" s="1311">
        <v>12.2</v>
      </c>
      <c r="BY77" s="1311"/>
      <c r="BZ77" s="1311"/>
      <c r="CA77" s="1311"/>
      <c r="CB77" s="1311"/>
      <c r="CC77" s="1311"/>
      <c r="CD77" s="1311"/>
      <c r="CE77" s="1311"/>
      <c r="CF77" s="1311">
        <v>5</v>
      </c>
      <c r="CG77" s="1311"/>
      <c r="CH77" s="1311"/>
      <c r="CI77" s="1311"/>
      <c r="CJ77" s="1311"/>
      <c r="CK77" s="1311"/>
      <c r="CL77" s="1311"/>
      <c r="CM77" s="1311"/>
      <c r="CN77" s="1311">
        <v>5.4</v>
      </c>
      <c r="CO77" s="1311"/>
      <c r="CP77" s="1311"/>
      <c r="CQ77" s="1311"/>
      <c r="CR77" s="1311"/>
      <c r="CS77" s="1311"/>
      <c r="CT77" s="1311"/>
      <c r="CU77" s="1311"/>
      <c r="CV77" s="1311">
        <v>3.9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613</v>
      </c>
      <c r="BC79" s="1314"/>
      <c r="BD79" s="1314"/>
      <c r="BE79" s="1314"/>
      <c r="BF79" s="1314"/>
      <c r="BG79" s="1314"/>
      <c r="BH79" s="1314"/>
      <c r="BI79" s="1314"/>
      <c r="BJ79" s="1314"/>
      <c r="BK79" s="1314"/>
      <c r="BL79" s="1314"/>
      <c r="BM79" s="1314"/>
      <c r="BN79" s="1314"/>
      <c r="BO79" s="1314"/>
      <c r="BP79" s="1311">
        <v>5</v>
      </c>
      <c r="BQ79" s="1311"/>
      <c r="BR79" s="1311"/>
      <c r="BS79" s="1311"/>
      <c r="BT79" s="1311"/>
      <c r="BU79" s="1311"/>
      <c r="BV79" s="1311"/>
      <c r="BW79" s="1311"/>
      <c r="BX79" s="1311">
        <v>4.8</v>
      </c>
      <c r="BY79" s="1311"/>
      <c r="BZ79" s="1311"/>
      <c r="CA79" s="1311"/>
      <c r="CB79" s="1311"/>
      <c r="CC79" s="1311"/>
      <c r="CD79" s="1311"/>
      <c r="CE79" s="1311"/>
      <c r="CF79" s="1311">
        <v>4.5</v>
      </c>
      <c r="CG79" s="1311"/>
      <c r="CH79" s="1311"/>
      <c r="CI79" s="1311"/>
      <c r="CJ79" s="1311"/>
      <c r="CK79" s="1311"/>
      <c r="CL79" s="1311"/>
      <c r="CM79" s="1311"/>
      <c r="CN79" s="1311">
        <v>4.2</v>
      </c>
      <c r="CO79" s="1311"/>
      <c r="CP79" s="1311"/>
      <c r="CQ79" s="1311"/>
      <c r="CR79" s="1311"/>
      <c r="CS79" s="1311"/>
      <c r="CT79" s="1311"/>
      <c r="CU79" s="1311"/>
      <c r="CV79" s="1311">
        <v>4.2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JMBhClpV6X0LpJQ99p78zH9I7ivAKFmLK9OcW0nLOlgGQik9K5iX5GewVfQrn5yiG1MhjfE+Qwgt9q0Nr8Mew==" saltValue="3FV5HDOzReFdqHDROeke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T+GvGFZgtESBVC+Wj2nI3/5A13vRKWaANURS78doeFe6e6SRNjy5hiwaijrH+bxG+LBpry8qDS4FHuQJCIuWQ==" saltValue="6FIm3Fqc3pTKZDSZTrfih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osWdHrEo/1A4s9ETrYl3PKb0RpZgT173T7UqjXmtizVjBnYqV6qZ/pUaGm5bNfTwbaSNIpl2PQ0IaqhrHw9cLA==" saltValue="tv//6eoisSz+XbgsnsEpl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26593</v>
      </c>
      <c r="E3" s="162"/>
      <c r="F3" s="163">
        <v>40879</v>
      </c>
      <c r="G3" s="164"/>
      <c r="H3" s="165"/>
    </row>
    <row r="4" spans="1:8" x14ac:dyDescent="0.15">
      <c r="A4" s="166"/>
      <c r="B4" s="167"/>
      <c r="C4" s="168"/>
      <c r="D4" s="169">
        <v>17864</v>
      </c>
      <c r="E4" s="170"/>
      <c r="F4" s="171">
        <v>24087</v>
      </c>
      <c r="G4" s="172"/>
      <c r="H4" s="173"/>
    </row>
    <row r="5" spans="1:8" x14ac:dyDescent="0.15">
      <c r="A5" s="154" t="s">
        <v>554</v>
      </c>
      <c r="B5" s="159"/>
      <c r="C5" s="160"/>
      <c r="D5" s="161">
        <v>47862</v>
      </c>
      <c r="E5" s="162"/>
      <c r="F5" s="163">
        <v>42651</v>
      </c>
      <c r="G5" s="164"/>
      <c r="H5" s="165"/>
    </row>
    <row r="6" spans="1:8" x14ac:dyDescent="0.15">
      <c r="A6" s="166"/>
      <c r="B6" s="167"/>
      <c r="C6" s="168"/>
      <c r="D6" s="169">
        <v>36944</v>
      </c>
      <c r="E6" s="170"/>
      <c r="F6" s="171">
        <v>22675</v>
      </c>
      <c r="G6" s="172"/>
      <c r="H6" s="173"/>
    </row>
    <row r="7" spans="1:8" x14ac:dyDescent="0.15">
      <c r="A7" s="154" t="s">
        <v>555</v>
      </c>
      <c r="B7" s="159"/>
      <c r="C7" s="160"/>
      <c r="D7" s="161">
        <v>31123</v>
      </c>
      <c r="E7" s="162"/>
      <c r="F7" s="163">
        <v>43226</v>
      </c>
      <c r="G7" s="164"/>
      <c r="H7" s="165"/>
    </row>
    <row r="8" spans="1:8" x14ac:dyDescent="0.15">
      <c r="A8" s="166"/>
      <c r="B8" s="167"/>
      <c r="C8" s="168"/>
      <c r="D8" s="169">
        <v>23842</v>
      </c>
      <c r="E8" s="170"/>
      <c r="F8" s="171">
        <v>22622</v>
      </c>
      <c r="G8" s="172"/>
      <c r="H8" s="173"/>
    </row>
    <row r="9" spans="1:8" x14ac:dyDescent="0.15">
      <c r="A9" s="154" t="s">
        <v>556</v>
      </c>
      <c r="B9" s="159"/>
      <c r="C9" s="160"/>
      <c r="D9" s="161">
        <v>27866</v>
      </c>
      <c r="E9" s="162"/>
      <c r="F9" s="163">
        <v>42836</v>
      </c>
      <c r="G9" s="164"/>
      <c r="H9" s="165"/>
    </row>
    <row r="10" spans="1:8" x14ac:dyDescent="0.15">
      <c r="A10" s="166"/>
      <c r="B10" s="167"/>
      <c r="C10" s="168"/>
      <c r="D10" s="169">
        <v>15142</v>
      </c>
      <c r="E10" s="170"/>
      <c r="F10" s="171">
        <v>22936</v>
      </c>
      <c r="G10" s="172"/>
      <c r="H10" s="173"/>
    </row>
    <row r="11" spans="1:8" x14ac:dyDescent="0.15">
      <c r="A11" s="154" t="s">
        <v>557</v>
      </c>
      <c r="B11" s="159"/>
      <c r="C11" s="160"/>
      <c r="D11" s="161">
        <v>31437</v>
      </c>
      <c r="E11" s="162"/>
      <c r="F11" s="163">
        <v>44161</v>
      </c>
      <c r="G11" s="164"/>
      <c r="H11" s="165"/>
    </row>
    <row r="12" spans="1:8" x14ac:dyDescent="0.15">
      <c r="A12" s="166"/>
      <c r="B12" s="167"/>
      <c r="C12" s="174"/>
      <c r="D12" s="169">
        <v>18582</v>
      </c>
      <c r="E12" s="170"/>
      <c r="F12" s="171">
        <v>23644</v>
      </c>
      <c r="G12" s="172"/>
      <c r="H12" s="173"/>
    </row>
    <row r="13" spans="1:8" x14ac:dyDescent="0.15">
      <c r="A13" s="154"/>
      <c r="B13" s="159"/>
      <c r="C13" s="175"/>
      <c r="D13" s="176">
        <v>32976</v>
      </c>
      <c r="E13" s="177"/>
      <c r="F13" s="178">
        <v>42751</v>
      </c>
      <c r="G13" s="179"/>
      <c r="H13" s="165"/>
    </row>
    <row r="14" spans="1:8" x14ac:dyDescent="0.15">
      <c r="A14" s="166"/>
      <c r="B14" s="167"/>
      <c r="C14" s="168"/>
      <c r="D14" s="169">
        <v>22475</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3.91</v>
      </c>
      <c r="C19" s="180">
        <f>ROUND(VALUE(SUBSTITUTE(実質収支比率等に係る経年分析!G$48,"▲","-")),2)</f>
        <v>0.56999999999999995</v>
      </c>
      <c r="D19" s="180">
        <f>ROUND(VALUE(SUBSTITUTE(実質収支比率等に係る経年分析!H$48,"▲","-")),2)</f>
        <v>1.08</v>
      </c>
      <c r="E19" s="180">
        <f>ROUND(VALUE(SUBSTITUTE(実質収支比率等に係る経年分析!I$48,"▲","-")),2)</f>
        <v>1.59</v>
      </c>
      <c r="F19" s="180">
        <f>ROUND(VALUE(SUBSTITUTE(実質収支比率等に係る経年分析!J$48,"▲","-")),2)</f>
        <v>5.0199999999999996</v>
      </c>
    </row>
    <row r="20" spans="1:11" x14ac:dyDescent="0.15">
      <c r="A20" s="180" t="s">
        <v>55</v>
      </c>
      <c r="B20" s="180">
        <f>ROUND(VALUE(SUBSTITUTE(実質収支比率等に係る経年分析!F$47,"▲","-")),2)</f>
        <v>10.16</v>
      </c>
      <c r="C20" s="180">
        <f>ROUND(VALUE(SUBSTITUTE(実質収支比率等に係る経年分析!G$47,"▲","-")),2)</f>
        <v>11.41</v>
      </c>
      <c r="D20" s="180">
        <f>ROUND(VALUE(SUBSTITUTE(実質収支比率等に係る経年分析!H$47,"▲","-")),2)</f>
        <v>10.130000000000001</v>
      </c>
      <c r="E20" s="180">
        <f>ROUND(VALUE(SUBSTITUTE(実質収支比率等に係る経年分析!I$47,"▲","-")),2)</f>
        <v>8.52</v>
      </c>
      <c r="F20" s="180">
        <f>ROUND(VALUE(SUBSTITUTE(実質収支比率等に係る経年分析!J$47,"▲","-")),2)</f>
        <v>8.41</v>
      </c>
    </row>
    <row r="21" spans="1:11" x14ac:dyDescent="0.15">
      <c r="A21" s="180" t="s">
        <v>56</v>
      </c>
      <c r="B21" s="180">
        <f>IF(ISNUMBER(VALUE(SUBSTITUTE(実質収支比率等に係る経年分析!F$49,"▲","-"))),ROUND(VALUE(SUBSTITUTE(実質収支比率等に係る経年分析!F$49,"▲","-")),2),NA())</f>
        <v>-0.62</v>
      </c>
      <c r="C21" s="180">
        <f>IF(ISNUMBER(VALUE(SUBSTITUTE(実質収支比率等に係る経年分析!G$49,"▲","-"))),ROUND(VALUE(SUBSTITUTE(実質収支比率等に係る経年分析!G$49,"▲","-")),2),NA())</f>
        <v>-2.06</v>
      </c>
      <c r="D21" s="180">
        <f>IF(ISNUMBER(VALUE(SUBSTITUTE(実質収支比率等に係る経年分析!H$49,"▲","-"))),ROUND(VALUE(SUBSTITUTE(実質収支比率等に係る経年分析!H$49,"▲","-")),2),NA())</f>
        <v>-0.74</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3.45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0.19</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1.22</v>
      </c>
    </row>
    <row r="33" spans="1:16" x14ac:dyDescent="0.15">
      <c r="A33" s="181" t="str">
        <f>IF(連結実質赤字比率に係る赤字・黒字の構成分析!C$37="",NA(),連結実質赤字比率に係る赤字・黒字の構成分析!C$37)</f>
        <v>国民健康保険</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x14ac:dyDescent="0.15">
      <c r="A34" s="181" t="str">
        <f>IF(連結実質赤字比率に係る赤字・黒字の構成分析!C$36="",NA(),連結実質赤字比率に係る赤字・黒字の構成分析!C$36)</f>
        <v>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5.0199999999999996</v>
      </c>
    </row>
    <row r="36" spans="1:16" x14ac:dyDescent="0.15">
      <c r="A36" s="181" t="str">
        <f>IF(連結実質赤字比率に係る赤字・黒字の構成分析!C$34="",NA(),連結実質赤字比率に係る赤字・黒字の構成分析!C$34)</f>
        <v>上水道事業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4344</v>
      </c>
      <c r="E42" s="182"/>
      <c r="F42" s="182"/>
      <c r="G42" s="182">
        <f>'実質公債費比率（分子）の構造'!L$52</f>
        <v>4184</v>
      </c>
      <c r="H42" s="182"/>
      <c r="I42" s="182"/>
      <c r="J42" s="182">
        <f>'実質公債費比率（分子）の構造'!M$52</f>
        <v>4054</v>
      </c>
      <c r="K42" s="182"/>
      <c r="L42" s="182"/>
      <c r="M42" s="182">
        <f>'実質公債費比率（分子）の構造'!N$52</f>
        <v>4222</v>
      </c>
      <c r="N42" s="182"/>
      <c r="O42" s="182"/>
      <c r="P42" s="182">
        <f>'実質公債費比率（分子）の構造'!O$52</f>
        <v>4064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400</v>
      </c>
      <c r="C44" s="182"/>
      <c r="D44" s="182"/>
      <c r="E44" s="182">
        <f>'実質公債費比率（分子）の構造'!L$50</f>
        <v>400</v>
      </c>
      <c r="F44" s="182"/>
      <c r="G44" s="182"/>
      <c r="H44" s="182">
        <f>'実質公債費比率（分子）の構造'!M$50</f>
        <v>593</v>
      </c>
      <c r="I44" s="182"/>
      <c r="J44" s="182"/>
      <c r="K44" s="182">
        <f>'実質公債費比率（分子）の構造'!N$50</f>
        <v>233</v>
      </c>
      <c r="L44" s="182"/>
      <c r="M44" s="182"/>
      <c r="N44" s="182">
        <f>'実質公債費比率（分子）の構造'!O$50</f>
        <v>233</v>
      </c>
      <c r="O44" s="182"/>
      <c r="P44" s="182"/>
    </row>
    <row r="45" spans="1:16" x14ac:dyDescent="0.15">
      <c r="A45" s="182" t="s">
        <v>66</v>
      </c>
      <c r="B45" s="182">
        <f>'実質公債費比率（分子）の構造'!K$49</f>
        <v>50</v>
      </c>
      <c r="C45" s="182"/>
      <c r="D45" s="182"/>
      <c r="E45" s="182">
        <f>'実質公債費比率（分子）の構造'!L$49</f>
        <v>77</v>
      </c>
      <c r="F45" s="182"/>
      <c r="G45" s="182"/>
      <c r="H45" s="182">
        <f>'実質公債費比率（分子）の構造'!M$49</f>
        <v>91</v>
      </c>
      <c r="I45" s="182"/>
      <c r="J45" s="182"/>
      <c r="K45" s="182">
        <f>'実質公債費比率（分子）の構造'!N$49</f>
        <v>92</v>
      </c>
      <c r="L45" s="182"/>
      <c r="M45" s="182"/>
      <c r="N45" s="182">
        <f>'実質公債費比率（分子）の構造'!O$49</f>
        <v>100</v>
      </c>
      <c r="O45" s="182"/>
      <c r="P45" s="182"/>
    </row>
    <row r="46" spans="1:16" x14ac:dyDescent="0.15">
      <c r="A46" s="182" t="s">
        <v>67</v>
      </c>
      <c r="B46" s="182">
        <f>'実質公債費比率（分子）の構造'!K$48</f>
        <v>879</v>
      </c>
      <c r="C46" s="182"/>
      <c r="D46" s="182"/>
      <c r="E46" s="182">
        <f>'実質公債費比率（分子）の構造'!L$48</f>
        <v>777</v>
      </c>
      <c r="F46" s="182"/>
      <c r="G46" s="182"/>
      <c r="H46" s="182">
        <f>'実質公債費比率（分子）の構造'!M$48</f>
        <v>812</v>
      </c>
      <c r="I46" s="182"/>
      <c r="J46" s="182"/>
      <c r="K46" s="182">
        <f>'実質公債費比率（分子）の構造'!N$48</f>
        <v>793</v>
      </c>
      <c r="L46" s="182"/>
      <c r="M46" s="182"/>
      <c r="N46" s="182">
        <f>'実質公債費比率（分子）の構造'!O$48</f>
        <v>717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4552</v>
      </c>
      <c r="C49" s="182"/>
      <c r="D49" s="182"/>
      <c r="E49" s="182">
        <f>'実質公債費比率（分子）の構造'!L$45</f>
        <v>4308</v>
      </c>
      <c r="F49" s="182"/>
      <c r="G49" s="182"/>
      <c r="H49" s="182">
        <f>'実質公債費比率（分子）の構造'!M$45</f>
        <v>3892</v>
      </c>
      <c r="I49" s="182"/>
      <c r="J49" s="182"/>
      <c r="K49" s="182">
        <f>'実質公債費比率（分子）の構造'!N$45</f>
        <v>3709</v>
      </c>
      <c r="L49" s="182"/>
      <c r="M49" s="182"/>
      <c r="N49" s="182">
        <f>'実質公債費比率（分子）の構造'!O$45</f>
        <v>3508</v>
      </c>
      <c r="O49" s="182"/>
      <c r="P49" s="182"/>
    </row>
    <row r="50" spans="1:16" x14ac:dyDescent="0.15">
      <c r="A50" s="182" t="s">
        <v>71</v>
      </c>
      <c r="B50" s="182" t="e">
        <f>NA()</f>
        <v>#N/A</v>
      </c>
      <c r="C50" s="182">
        <f>IF(ISNUMBER('実質公債費比率（分子）の構造'!K$53),'実質公債費比率（分子）の構造'!K$53,NA())</f>
        <v>1537</v>
      </c>
      <c r="D50" s="182" t="e">
        <f>NA()</f>
        <v>#N/A</v>
      </c>
      <c r="E50" s="182" t="e">
        <f>NA()</f>
        <v>#N/A</v>
      </c>
      <c r="F50" s="182">
        <f>IF(ISNUMBER('実質公債費比率（分子）の構造'!L$53),'実質公債費比率（分子）の構造'!L$53,NA())</f>
        <v>1378</v>
      </c>
      <c r="G50" s="182" t="e">
        <f>NA()</f>
        <v>#N/A</v>
      </c>
      <c r="H50" s="182" t="e">
        <f>NA()</f>
        <v>#N/A</v>
      </c>
      <c r="I50" s="182">
        <f>IF(ISNUMBER('実質公債費比率（分子）の構造'!M$53),'実質公債費比率（分子）の構造'!M$53,NA())</f>
        <v>1334</v>
      </c>
      <c r="J50" s="182" t="e">
        <f>NA()</f>
        <v>#N/A</v>
      </c>
      <c r="K50" s="182" t="e">
        <f>NA()</f>
        <v>#N/A</v>
      </c>
      <c r="L50" s="182">
        <f>IF(ISNUMBER('実質公債費比率（分子）の構造'!N$53),'実質公債費比率（分子）の構造'!N$53,NA())</f>
        <v>605</v>
      </c>
      <c r="M50" s="182" t="e">
        <f>NA()</f>
        <v>#N/A</v>
      </c>
      <c r="N50" s="182" t="e">
        <f>NA()</f>
        <v>#N/A</v>
      </c>
      <c r="O50" s="182">
        <f>IF(ISNUMBER('実質公債費比率（分子）の構造'!O$53),'実質公債費比率（分子）の構造'!O$53,NA())</f>
        <v>494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36279</v>
      </c>
      <c r="E56" s="181"/>
      <c r="F56" s="181"/>
      <c r="G56" s="181">
        <f>'将来負担比率（分子）の構造'!J$52</f>
        <v>35386</v>
      </c>
      <c r="H56" s="181"/>
      <c r="I56" s="181"/>
      <c r="J56" s="181">
        <f>'将来負担比率（分子）の構造'!K$52</f>
        <v>34795</v>
      </c>
      <c r="K56" s="181"/>
      <c r="L56" s="181"/>
      <c r="M56" s="181">
        <f>'将来負担比率（分子）の構造'!L$52</f>
        <v>33642</v>
      </c>
      <c r="N56" s="181"/>
      <c r="O56" s="181"/>
      <c r="P56" s="181">
        <f>'将来負担比率（分子）の構造'!M$52</f>
        <v>32934</v>
      </c>
    </row>
    <row r="57" spans="1:16" x14ac:dyDescent="0.15">
      <c r="A57" s="181" t="s">
        <v>42</v>
      </c>
      <c r="B57" s="181"/>
      <c r="C57" s="181"/>
      <c r="D57" s="181">
        <f>'将来負担比率（分子）の構造'!I$51</f>
        <v>8634</v>
      </c>
      <c r="E57" s="181"/>
      <c r="F57" s="181"/>
      <c r="G57" s="181">
        <f>'将来負担比率（分子）の構造'!J$51</f>
        <v>8353</v>
      </c>
      <c r="H57" s="181"/>
      <c r="I57" s="181"/>
      <c r="J57" s="181">
        <f>'将来負担比率（分子）の構造'!K$51</f>
        <v>8945</v>
      </c>
      <c r="K57" s="181"/>
      <c r="L57" s="181"/>
      <c r="M57" s="181">
        <f>'将来負担比率（分子）の構造'!L$51</f>
        <v>7534</v>
      </c>
      <c r="N57" s="181"/>
      <c r="O57" s="181"/>
      <c r="P57" s="181">
        <f>'将来負担比率（分子）の構造'!M$51</f>
        <v>7558</v>
      </c>
    </row>
    <row r="58" spans="1:16" x14ac:dyDescent="0.15">
      <c r="A58" s="181" t="s">
        <v>41</v>
      </c>
      <c r="B58" s="181"/>
      <c r="C58" s="181"/>
      <c r="D58" s="181">
        <f>'将来負担比率（分子）の構造'!I$50</f>
        <v>6413</v>
      </c>
      <c r="E58" s="181"/>
      <c r="F58" s="181"/>
      <c r="G58" s="181">
        <f>'将来負担比率（分子）の構造'!J$50</f>
        <v>7186</v>
      </c>
      <c r="H58" s="181"/>
      <c r="I58" s="181"/>
      <c r="J58" s="181">
        <f>'将来負担比率（分子）の構造'!K$50</f>
        <v>6934</v>
      </c>
      <c r="K58" s="181"/>
      <c r="L58" s="181"/>
      <c r="M58" s="181">
        <f>'将来負担比率（分子）の構造'!L$50</f>
        <v>6429</v>
      </c>
      <c r="N58" s="181"/>
      <c r="O58" s="181"/>
      <c r="P58" s="181">
        <f>'将来負担比率（分子）の構造'!M$50</f>
        <v>6159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3500</v>
      </c>
      <c r="C61" s="181"/>
      <c r="D61" s="181"/>
      <c r="E61" s="181">
        <f>'将来負担比率（分子）の構造'!J$46</f>
        <v>3302</v>
      </c>
      <c r="F61" s="181"/>
      <c r="G61" s="181"/>
      <c r="H61" s="181">
        <f>'将来負担比率（分子）の構造'!K$46</f>
        <v>3477</v>
      </c>
      <c r="I61" s="181"/>
      <c r="J61" s="181"/>
      <c r="K61" s="181">
        <f>'将来負担比率（分子）の構造'!L$46</f>
        <v>3352</v>
      </c>
      <c r="L61" s="181"/>
      <c r="M61" s="181"/>
      <c r="N61" s="181">
        <f>'将来負担比率（分子）の構造'!M$46</f>
        <v>2920</v>
      </c>
      <c r="O61" s="181"/>
      <c r="P61" s="181"/>
    </row>
    <row r="62" spans="1:16" x14ac:dyDescent="0.15">
      <c r="A62" s="181" t="s">
        <v>35</v>
      </c>
      <c r="B62" s="181">
        <f>'将来負担比率（分子）の構造'!I$45</f>
        <v>5038</v>
      </c>
      <c r="C62" s="181"/>
      <c r="D62" s="181"/>
      <c r="E62" s="181">
        <f>'将来負担比率（分子）の構造'!J$45</f>
        <v>5008</v>
      </c>
      <c r="F62" s="181"/>
      <c r="G62" s="181"/>
      <c r="H62" s="181">
        <f>'将来負担比率（分子）の構造'!K$45</f>
        <v>5221</v>
      </c>
      <c r="I62" s="181"/>
      <c r="J62" s="181"/>
      <c r="K62" s="181">
        <f>'将来負担比率（分子）の構造'!L$45</f>
        <v>5104</v>
      </c>
      <c r="L62" s="181"/>
      <c r="M62" s="181"/>
      <c r="N62" s="181">
        <f>'将来負担比率（分子）の構造'!M$45</f>
        <v>5426</v>
      </c>
      <c r="O62" s="181"/>
      <c r="P62" s="181"/>
    </row>
    <row r="63" spans="1:16" x14ac:dyDescent="0.15">
      <c r="A63" s="181" t="s">
        <v>34</v>
      </c>
      <c r="B63" s="181">
        <f>'将来負担比率（分子）の構造'!I$44</f>
        <v>510</v>
      </c>
      <c r="C63" s="181"/>
      <c r="D63" s="181"/>
      <c r="E63" s="181">
        <f>'将来負担比率（分子）の構造'!J$44</f>
        <v>492</v>
      </c>
      <c r="F63" s="181"/>
      <c r="G63" s="181"/>
      <c r="H63" s="181">
        <f>'将来負担比率（分子）の構造'!K$44</f>
        <v>438</v>
      </c>
      <c r="I63" s="181"/>
      <c r="J63" s="181"/>
      <c r="K63" s="181">
        <f>'将来負担比率（分子）の構造'!L$44</f>
        <v>388</v>
      </c>
      <c r="L63" s="181"/>
      <c r="M63" s="181"/>
      <c r="N63" s="181">
        <f>'将来負担比率（分子）の構造'!M$44</f>
        <v>398</v>
      </c>
      <c r="O63" s="181"/>
      <c r="P63" s="181"/>
    </row>
    <row r="64" spans="1:16" x14ac:dyDescent="0.15">
      <c r="A64" s="181" t="s">
        <v>33</v>
      </c>
      <c r="B64" s="181">
        <f>'将来負担比率（分子）の構造'!I$43</f>
        <v>12635</v>
      </c>
      <c r="C64" s="181"/>
      <c r="D64" s="181"/>
      <c r="E64" s="181">
        <f>'将来負担比率（分子）の構造'!J$43</f>
        <v>11788</v>
      </c>
      <c r="F64" s="181"/>
      <c r="G64" s="181"/>
      <c r="H64" s="181">
        <f>'将来負担比率（分子）の構造'!K$43</f>
        <v>11141</v>
      </c>
      <c r="I64" s="181"/>
      <c r="J64" s="181"/>
      <c r="K64" s="181">
        <f>'将来負担比率（分子）の構造'!L$43</f>
        <v>9901</v>
      </c>
      <c r="L64" s="181"/>
      <c r="M64" s="181"/>
      <c r="N64" s="181">
        <f>'将来負担比率（分子）の構造'!M$43</f>
        <v>8875</v>
      </c>
      <c r="O64" s="181"/>
      <c r="P64" s="181"/>
    </row>
    <row r="65" spans="1:16" x14ac:dyDescent="0.15">
      <c r="A65" s="181" t="s">
        <v>32</v>
      </c>
      <c r="B65" s="181">
        <f>'将来負担比率（分子）の構造'!I$42</f>
        <v>1076</v>
      </c>
      <c r="C65" s="181"/>
      <c r="D65" s="181"/>
      <c r="E65" s="181">
        <f>'将来負担比率（分子）の構造'!J$42</f>
        <v>5297</v>
      </c>
      <c r="F65" s="181"/>
      <c r="G65" s="181"/>
      <c r="H65" s="181">
        <f>'将来負担比率（分子）の構造'!K$42</f>
        <v>4390</v>
      </c>
      <c r="I65" s="181"/>
      <c r="J65" s="181"/>
      <c r="K65" s="181">
        <f>'将来負担比率（分子）の構造'!L$42</f>
        <v>4044</v>
      </c>
      <c r="L65" s="181"/>
      <c r="M65" s="181"/>
      <c r="N65" s="181">
        <f>'将来負担比率（分子）の構造'!M$42</f>
        <v>3962</v>
      </c>
      <c r="O65" s="181"/>
      <c r="P65" s="181"/>
    </row>
    <row r="66" spans="1:16" x14ac:dyDescent="0.15">
      <c r="A66" s="181" t="s">
        <v>31</v>
      </c>
      <c r="B66" s="181">
        <f>'将来負担比率（分子）の構造'!I$41</f>
        <v>36888</v>
      </c>
      <c r="C66" s="181"/>
      <c r="D66" s="181"/>
      <c r="E66" s="181">
        <f>'将来負担比率（分子）の構造'!J$41</f>
        <v>37929</v>
      </c>
      <c r="F66" s="181"/>
      <c r="G66" s="181"/>
      <c r="H66" s="181">
        <f>'将来負担比率（分子）の構造'!K$41</f>
        <v>37368</v>
      </c>
      <c r="I66" s="181"/>
      <c r="J66" s="181"/>
      <c r="K66" s="181">
        <f>'将来負担比率（分子）の構造'!L$41</f>
        <v>36535</v>
      </c>
      <c r="L66" s="181"/>
      <c r="M66" s="181"/>
      <c r="N66" s="181">
        <f>'将来負担比率（分子）の構造'!M$41</f>
        <v>36323</v>
      </c>
      <c r="O66" s="181"/>
      <c r="P66" s="181"/>
    </row>
    <row r="67" spans="1:16" x14ac:dyDescent="0.15">
      <c r="A67" s="181" t="s">
        <v>75</v>
      </c>
      <c r="B67" s="181" t="e">
        <f>NA()</f>
        <v>#N/A</v>
      </c>
      <c r="C67" s="181">
        <f>IF(ISNUMBER('将来負担比率（分子）の構造'!I$53), IF('将来負担比率（分子）の構造'!I$53 &lt; 0, 0, '将来負担比率（分子）の構造'!I$53), NA())</f>
        <v>8321</v>
      </c>
      <c r="D67" s="181" t="e">
        <f>NA()</f>
        <v>#N/A</v>
      </c>
      <c r="E67" s="181" t="e">
        <f>NA()</f>
        <v>#N/A</v>
      </c>
      <c r="F67" s="181">
        <f>IF(ISNUMBER('将来負担比率（分子）の構造'!J$53), IF('将来負担比率（分子）の構造'!J$53 &lt; 0, 0, '将来負担比率（分子）の構造'!J$53), NA())</f>
        <v>12892</v>
      </c>
      <c r="G67" s="181" t="e">
        <f>NA()</f>
        <v>#N/A</v>
      </c>
      <c r="H67" s="181" t="e">
        <f>NA()</f>
        <v>#N/A</v>
      </c>
      <c r="I67" s="181">
        <f>IF(ISNUMBER('将来負担比率（分子）の構造'!K$53), IF('将来負担比率（分子）の構造'!K$53 &lt; 0, 0, '将来負担比率（分子）の構造'!K$53), NA())</f>
        <v>11361</v>
      </c>
      <c r="J67" s="181" t="e">
        <f>NA()</f>
        <v>#N/A</v>
      </c>
      <c r="K67" s="181" t="e">
        <f>NA()</f>
        <v>#N/A</v>
      </c>
      <c r="L67" s="181">
        <f>IF(ISNUMBER('将来負担比率（分子）の構造'!L$53), IF('将来負担比率（分子）の構造'!L$53 &lt; 0, 0, '将来負担比率（分子）の構造'!L$53), NA())</f>
        <v>11720</v>
      </c>
      <c r="M67" s="181" t="e">
        <f>NA()</f>
        <v>#N/A</v>
      </c>
      <c r="N67" s="181" t="e">
        <f>NA()</f>
        <v>#N/A</v>
      </c>
      <c r="O67" s="181">
        <f>IF(ISNUMBER('将来負担比率（分子）の構造'!M$53), IF('将来負担比率（分子）の構造'!M$53 &lt; 0, 0, '将来負担比率（分子）の構造'!M$53), NA())</f>
        <v>11252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2414</v>
      </c>
      <c r="C72" s="185">
        <f>基金残高に係る経年分析!G55</f>
        <v>2044</v>
      </c>
      <c r="D72" s="185">
        <f>基金残高に係る経年分析!H55</f>
        <v>2044</v>
      </c>
    </row>
    <row r="73" spans="1:16" x14ac:dyDescent="0.15">
      <c r="A73" s="184" t="s">
        <v>78</v>
      </c>
      <c r="B73" s="185">
        <f>基金残高に係る経年分析!F56</f>
        <v>14</v>
      </c>
      <c r="C73" s="185">
        <f>基金残高に係る経年分析!G56</f>
        <v>16</v>
      </c>
      <c r="D73" s="185">
        <f>基金残高に係る経年分析!H56</f>
        <v>25</v>
      </c>
    </row>
    <row r="74" spans="1:16" x14ac:dyDescent="0.15">
      <c r="A74" s="184" t="s">
        <v>79</v>
      </c>
      <c r="B74" s="185">
        <f>基金残高に係る経年分析!F57</f>
        <v>4188</v>
      </c>
      <c r="C74" s="185">
        <f>基金残高に係る経年分析!G57</f>
        <v>4052</v>
      </c>
      <c r="D74" s="185">
        <f>基金残高に係る経年分析!H57</f>
        <v>4240</v>
      </c>
    </row>
  </sheetData>
  <sheetProtection algorithmName="SHA-512" hashValue="u5PLch2xGDAh7pSPM+dInpuIlVtQ//zrVx5IbtQ/Li1dEWuzaQTOHk7P1YkB6ckg8KgnVc4uay1H+DRoCGrLZw==" saltValue="oSORHDHJRur9ZFnbwLQ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15824864</v>
      </c>
      <c r="S5" s="736"/>
      <c r="T5" s="736"/>
      <c r="U5" s="736"/>
      <c r="V5" s="736"/>
      <c r="W5" s="736"/>
      <c r="X5" s="736"/>
      <c r="Y5" s="779"/>
      <c r="Z5" s="797">
        <v>27.8</v>
      </c>
      <c r="AA5" s="797"/>
      <c r="AB5" s="797"/>
      <c r="AC5" s="797"/>
      <c r="AD5" s="798">
        <v>14568603</v>
      </c>
      <c r="AE5" s="798"/>
      <c r="AF5" s="798"/>
      <c r="AG5" s="798"/>
      <c r="AH5" s="798"/>
      <c r="AI5" s="798"/>
      <c r="AJ5" s="798"/>
      <c r="AK5" s="798"/>
      <c r="AL5" s="780">
        <v>63.1</v>
      </c>
      <c r="AM5" s="751"/>
      <c r="AN5" s="751"/>
      <c r="AO5" s="781"/>
      <c r="AP5" s="746" t="s">
        <v>230</v>
      </c>
      <c r="AQ5" s="747"/>
      <c r="AR5" s="747"/>
      <c r="AS5" s="747"/>
      <c r="AT5" s="747"/>
      <c r="AU5" s="747"/>
      <c r="AV5" s="747"/>
      <c r="AW5" s="747"/>
      <c r="AX5" s="747"/>
      <c r="AY5" s="747"/>
      <c r="AZ5" s="747"/>
      <c r="BA5" s="747"/>
      <c r="BB5" s="747"/>
      <c r="BC5" s="747"/>
      <c r="BD5" s="747"/>
      <c r="BE5" s="747"/>
      <c r="BF5" s="748"/>
      <c r="BG5" s="680">
        <v>14562940</v>
      </c>
      <c r="BH5" s="681"/>
      <c r="BI5" s="681"/>
      <c r="BJ5" s="681"/>
      <c r="BK5" s="681"/>
      <c r="BL5" s="681"/>
      <c r="BM5" s="681"/>
      <c r="BN5" s="682"/>
      <c r="BO5" s="713">
        <v>92</v>
      </c>
      <c r="BP5" s="713"/>
      <c r="BQ5" s="713"/>
      <c r="BR5" s="713"/>
      <c r="BS5" s="714">
        <v>114615</v>
      </c>
      <c r="BT5" s="714"/>
      <c r="BU5" s="714"/>
      <c r="BV5" s="714"/>
      <c r="BW5" s="714"/>
      <c r="BX5" s="714"/>
      <c r="BY5" s="714"/>
      <c r="BZ5" s="714"/>
      <c r="CA5" s="714"/>
      <c r="CB5" s="768"/>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259230</v>
      </c>
      <c r="S6" s="681"/>
      <c r="T6" s="681"/>
      <c r="U6" s="681"/>
      <c r="V6" s="681"/>
      <c r="W6" s="681"/>
      <c r="X6" s="681"/>
      <c r="Y6" s="682"/>
      <c r="Z6" s="713">
        <v>0.5</v>
      </c>
      <c r="AA6" s="713"/>
      <c r="AB6" s="713"/>
      <c r="AC6" s="713"/>
      <c r="AD6" s="714">
        <v>259230</v>
      </c>
      <c r="AE6" s="714"/>
      <c r="AF6" s="714"/>
      <c r="AG6" s="714"/>
      <c r="AH6" s="714"/>
      <c r="AI6" s="714"/>
      <c r="AJ6" s="714"/>
      <c r="AK6" s="714"/>
      <c r="AL6" s="683">
        <v>1.1000000000000001</v>
      </c>
      <c r="AM6" s="684"/>
      <c r="AN6" s="684"/>
      <c r="AO6" s="715"/>
      <c r="AP6" s="677" t="s">
        <v>235</v>
      </c>
      <c r="AQ6" s="678"/>
      <c r="AR6" s="678"/>
      <c r="AS6" s="678"/>
      <c r="AT6" s="678"/>
      <c r="AU6" s="678"/>
      <c r="AV6" s="678"/>
      <c r="AW6" s="678"/>
      <c r="AX6" s="678"/>
      <c r="AY6" s="678"/>
      <c r="AZ6" s="678"/>
      <c r="BA6" s="678"/>
      <c r="BB6" s="678"/>
      <c r="BC6" s="678"/>
      <c r="BD6" s="678"/>
      <c r="BE6" s="678"/>
      <c r="BF6" s="679"/>
      <c r="BG6" s="680">
        <v>14562940</v>
      </c>
      <c r="BH6" s="681"/>
      <c r="BI6" s="681"/>
      <c r="BJ6" s="681"/>
      <c r="BK6" s="681"/>
      <c r="BL6" s="681"/>
      <c r="BM6" s="681"/>
      <c r="BN6" s="682"/>
      <c r="BO6" s="713">
        <v>92</v>
      </c>
      <c r="BP6" s="713"/>
      <c r="BQ6" s="713"/>
      <c r="BR6" s="713"/>
      <c r="BS6" s="714">
        <v>114615</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332655</v>
      </c>
      <c r="CS6" s="681"/>
      <c r="CT6" s="681"/>
      <c r="CU6" s="681"/>
      <c r="CV6" s="681"/>
      <c r="CW6" s="681"/>
      <c r="CX6" s="681"/>
      <c r="CY6" s="682"/>
      <c r="CZ6" s="780">
        <v>0.6</v>
      </c>
      <c r="DA6" s="751"/>
      <c r="DB6" s="751"/>
      <c r="DC6" s="783"/>
      <c r="DD6" s="686" t="s">
        <v>181</v>
      </c>
      <c r="DE6" s="681"/>
      <c r="DF6" s="681"/>
      <c r="DG6" s="681"/>
      <c r="DH6" s="681"/>
      <c r="DI6" s="681"/>
      <c r="DJ6" s="681"/>
      <c r="DK6" s="681"/>
      <c r="DL6" s="681"/>
      <c r="DM6" s="681"/>
      <c r="DN6" s="681"/>
      <c r="DO6" s="681"/>
      <c r="DP6" s="682"/>
      <c r="DQ6" s="686">
        <v>332655</v>
      </c>
      <c r="DR6" s="681"/>
      <c r="DS6" s="681"/>
      <c r="DT6" s="681"/>
      <c r="DU6" s="681"/>
      <c r="DV6" s="681"/>
      <c r="DW6" s="681"/>
      <c r="DX6" s="681"/>
      <c r="DY6" s="681"/>
      <c r="DZ6" s="681"/>
      <c r="EA6" s="681"/>
      <c r="EB6" s="681"/>
      <c r="EC6" s="726"/>
    </row>
    <row r="7" spans="2:143" ht="11.25" customHeight="1" x14ac:dyDescent="0.15">
      <c r="B7" s="677" t="s">
        <v>237</v>
      </c>
      <c r="C7" s="678"/>
      <c r="D7" s="678"/>
      <c r="E7" s="678"/>
      <c r="F7" s="678"/>
      <c r="G7" s="678"/>
      <c r="H7" s="678"/>
      <c r="I7" s="678"/>
      <c r="J7" s="678"/>
      <c r="K7" s="678"/>
      <c r="L7" s="678"/>
      <c r="M7" s="678"/>
      <c r="N7" s="678"/>
      <c r="O7" s="678"/>
      <c r="P7" s="678"/>
      <c r="Q7" s="679"/>
      <c r="R7" s="680">
        <v>25675</v>
      </c>
      <c r="S7" s="681"/>
      <c r="T7" s="681"/>
      <c r="U7" s="681"/>
      <c r="V7" s="681"/>
      <c r="W7" s="681"/>
      <c r="X7" s="681"/>
      <c r="Y7" s="682"/>
      <c r="Z7" s="713">
        <v>0</v>
      </c>
      <c r="AA7" s="713"/>
      <c r="AB7" s="713"/>
      <c r="AC7" s="713"/>
      <c r="AD7" s="714">
        <v>25675</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7171679</v>
      </c>
      <c r="BH7" s="681"/>
      <c r="BI7" s="681"/>
      <c r="BJ7" s="681"/>
      <c r="BK7" s="681"/>
      <c r="BL7" s="681"/>
      <c r="BM7" s="681"/>
      <c r="BN7" s="682"/>
      <c r="BO7" s="713">
        <v>45.3</v>
      </c>
      <c r="BP7" s="713"/>
      <c r="BQ7" s="713"/>
      <c r="BR7" s="713"/>
      <c r="BS7" s="714">
        <v>114615</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17092378</v>
      </c>
      <c r="CS7" s="681"/>
      <c r="CT7" s="681"/>
      <c r="CU7" s="681"/>
      <c r="CV7" s="681"/>
      <c r="CW7" s="681"/>
      <c r="CX7" s="681"/>
      <c r="CY7" s="682"/>
      <c r="CZ7" s="713">
        <v>30.8</v>
      </c>
      <c r="DA7" s="713"/>
      <c r="DB7" s="713"/>
      <c r="DC7" s="713"/>
      <c r="DD7" s="686">
        <v>850017</v>
      </c>
      <c r="DE7" s="681"/>
      <c r="DF7" s="681"/>
      <c r="DG7" s="681"/>
      <c r="DH7" s="681"/>
      <c r="DI7" s="681"/>
      <c r="DJ7" s="681"/>
      <c r="DK7" s="681"/>
      <c r="DL7" s="681"/>
      <c r="DM7" s="681"/>
      <c r="DN7" s="681"/>
      <c r="DO7" s="681"/>
      <c r="DP7" s="682"/>
      <c r="DQ7" s="686">
        <v>3850288</v>
      </c>
      <c r="DR7" s="681"/>
      <c r="DS7" s="681"/>
      <c r="DT7" s="681"/>
      <c r="DU7" s="681"/>
      <c r="DV7" s="681"/>
      <c r="DW7" s="681"/>
      <c r="DX7" s="681"/>
      <c r="DY7" s="681"/>
      <c r="DZ7" s="681"/>
      <c r="EA7" s="681"/>
      <c r="EB7" s="681"/>
      <c r="EC7" s="726"/>
    </row>
    <row r="8" spans="2:143" ht="11.25" customHeight="1" x14ac:dyDescent="0.15">
      <c r="B8" s="677" t="s">
        <v>240</v>
      </c>
      <c r="C8" s="678"/>
      <c r="D8" s="678"/>
      <c r="E8" s="678"/>
      <c r="F8" s="678"/>
      <c r="G8" s="678"/>
      <c r="H8" s="678"/>
      <c r="I8" s="678"/>
      <c r="J8" s="678"/>
      <c r="K8" s="678"/>
      <c r="L8" s="678"/>
      <c r="M8" s="678"/>
      <c r="N8" s="678"/>
      <c r="O8" s="678"/>
      <c r="P8" s="678"/>
      <c r="Q8" s="679"/>
      <c r="R8" s="680">
        <v>133170</v>
      </c>
      <c r="S8" s="681"/>
      <c r="T8" s="681"/>
      <c r="U8" s="681"/>
      <c r="V8" s="681"/>
      <c r="W8" s="681"/>
      <c r="X8" s="681"/>
      <c r="Y8" s="682"/>
      <c r="Z8" s="713">
        <v>0.2</v>
      </c>
      <c r="AA8" s="713"/>
      <c r="AB8" s="713"/>
      <c r="AC8" s="713"/>
      <c r="AD8" s="714">
        <v>133170</v>
      </c>
      <c r="AE8" s="714"/>
      <c r="AF8" s="714"/>
      <c r="AG8" s="714"/>
      <c r="AH8" s="714"/>
      <c r="AI8" s="714"/>
      <c r="AJ8" s="714"/>
      <c r="AK8" s="714"/>
      <c r="AL8" s="683">
        <v>0.6</v>
      </c>
      <c r="AM8" s="684"/>
      <c r="AN8" s="684"/>
      <c r="AO8" s="715"/>
      <c r="AP8" s="677" t="s">
        <v>241</v>
      </c>
      <c r="AQ8" s="678"/>
      <c r="AR8" s="678"/>
      <c r="AS8" s="678"/>
      <c r="AT8" s="678"/>
      <c r="AU8" s="678"/>
      <c r="AV8" s="678"/>
      <c r="AW8" s="678"/>
      <c r="AX8" s="678"/>
      <c r="AY8" s="678"/>
      <c r="AZ8" s="678"/>
      <c r="BA8" s="678"/>
      <c r="BB8" s="678"/>
      <c r="BC8" s="678"/>
      <c r="BD8" s="678"/>
      <c r="BE8" s="678"/>
      <c r="BF8" s="679"/>
      <c r="BG8" s="680">
        <v>201296</v>
      </c>
      <c r="BH8" s="681"/>
      <c r="BI8" s="681"/>
      <c r="BJ8" s="681"/>
      <c r="BK8" s="681"/>
      <c r="BL8" s="681"/>
      <c r="BM8" s="681"/>
      <c r="BN8" s="682"/>
      <c r="BO8" s="713">
        <v>1.3</v>
      </c>
      <c r="BP8" s="713"/>
      <c r="BQ8" s="713"/>
      <c r="BR8" s="713"/>
      <c r="BS8" s="686" t="s">
        <v>181</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17649163</v>
      </c>
      <c r="CS8" s="681"/>
      <c r="CT8" s="681"/>
      <c r="CU8" s="681"/>
      <c r="CV8" s="681"/>
      <c r="CW8" s="681"/>
      <c r="CX8" s="681"/>
      <c r="CY8" s="682"/>
      <c r="CZ8" s="713">
        <v>31.8</v>
      </c>
      <c r="DA8" s="713"/>
      <c r="DB8" s="713"/>
      <c r="DC8" s="713"/>
      <c r="DD8" s="686">
        <v>37240</v>
      </c>
      <c r="DE8" s="681"/>
      <c r="DF8" s="681"/>
      <c r="DG8" s="681"/>
      <c r="DH8" s="681"/>
      <c r="DI8" s="681"/>
      <c r="DJ8" s="681"/>
      <c r="DK8" s="681"/>
      <c r="DL8" s="681"/>
      <c r="DM8" s="681"/>
      <c r="DN8" s="681"/>
      <c r="DO8" s="681"/>
      <c r="DP8" s="682"/>
      <c r="DQ8" s="686">
        <v>8288888</v>
      </c>
      <c r="DR8" s="681"/>
      <c r="DS8" s="681"/>
      <c r="DT8" s="681"/>
      <c r="DU8" s="681"/>
      <c r="DV8" s="681"/>
      <c r="DW8" s="681"/>
      <c r="DX8" s="681"/>
      <c r="DY8" s="681"/>
      <c r="DZ8" s="681"/>
      <c r="EA8" s="681"/>
      <c r="EB8" s="681"/>
      <c r="EC8" s="726"/>
    </row>
    <row r="9" spans="2:143" ht="11.25" customHeight="1" x14ac:dyDescent="0.15">
      <c r="B9" s="677" t="s">
        <v>243</v>
      </c>
      <c r="C9" s="678"/>
      <c r="D9" s="678"/>
      <c r="E9" s="678"/>
      <c r="F9" s="678"/>
      <c r="G9" s="678"/>
      <c r="H9" s="678"/>
      <c r="I9" s="678"/>
      <c r="J9" s="678"/>
      <c r="K9" s="678"/>
      <c r="L9" s="678"/>
      <c r="M9" s="678"/>
      <c r="N9" s="678"/>
      <c r="O9" s="678"/>
      <c r="P9" s="678"/>
      <c r="Q9" s="679"/>
      <c r="R9" s="680">
        <v>146701</v>
      </c>
      <c r="S9" s="681"/>
      <c r="T9" s="681"/>
      <c r="U9" s="681"/>
      <c r="V9" s="681"/>
      <c r="W9" s="681"/>
      <c r="X9" s="681"/>
      <c r="Y9" s="682"/>
      <c r="Z9" s="713">
        <v>0.3</v>
      </c>
      <c r="AA9" s="713"/>
      <c r="AB9" s="713"/>
      <c r="AC9" s="713"/>
      <c r="AD9" s="714">
        <v>146701</v>
      </c>
      <c r="AE9" s="714"/>
      <c r="AF9" s="714"/>
      <c r="AG9" s="714"/>
      <c r="AH9" s="714"/>
      <c r="AI9" s="714"/>
      <c r="AJ9" s="714"/>
      <c r="AK9" s="714"/>
      <c r="AL9" s="683">
        <v>0.6</v>
      </c>
      <c r="AM9" s="684"/>
      <c r="AN9" s="684"/>
      <c r="AO9" s="715"/>
      <c r="AP9" s="677" t="s">
        <v>244</v>
      </c>
      <c r="AQ9" s="678"/>
      <c r="AR9" s="678"/>
      <c r="AS9" s="678"/>
      <c r="AT9" s="678"/>
      <c r="AU9" s="678"/>
      <c r="AV9" s="678"/>
      <c r="AW9" s="678"/>
      <c r="AX9" s="678"/>
      <c r="AY9" s="678"/>
      <c r="AZ9" s="678"/>
      <c r="BA9" s="678"/>
      <c r="BB9" s="678"/>
      <c r="BC9" s="678"/>
      <c r="BD9" s="678"/>
      <c r="BE9" s="678"/>
      <c r="BF9" s="679"/>
      <c r="BG9" s="680">
        <v>6159147</v>
      </c>
      <c r="BH9" s="681"/>
      <c r="BI9" s="681"/>
      <c r="BJ9" s="681"/>
      <c r="BK9" s="681"/>
      <c r="BL9" s="681"/>
      <c r="BM9" s="681"/>
      <c r="BN9" s="682"/>
      <c r="BO9" s="713">
        <v>38.9</v>
      </c>
      <c r="BP9" s="713"/>
      <c r="BQ9" s="713"/>
      <c r="BR9" s="713"/>
      <c r="BS9" s="686" t="s">
        <v>181</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3837749</v>
      </c>
      <c r="CS9" s="681"/>
      <c r="CT9" s="681"/>
      <c r="CU9" s="681"/>
      <c r="CV9" s="681"/>
      <c r="CW9" s="681"/>
      <c r="CX9" s="681"/>
      <c r="CY9" s="682"/>
      <c r="CZ9" s="713">
        <v>6.9</v>
      </c>
      <c r="DA9" s="713"/>
      <c r="DB9" s="713"/>
      <c r="DC9" s="713"/>
      <c r="DD9" s="686">
        <v>63237</v>
      </c>
      <c r="DE9" s="681"/>
      <c r="DF9" s="681"/>
      <c r="DG9" s="681"/>
      <c r="DH9" s="681"/>
      <c r="DI9" s="681"/>
      <c r="DJ9" s="681"/>
      <c r="DK9" s="681"/>
      <c r="DL9" s="681"/>
      <c r="DM9" s="681"/>
      <c r="DN9" s="681"/>
      <c r="DO9" s="681"/>
      <c r="DP9" s="682"/>
      <c r="DQ9" s="686">
        <v>2673966</v>
      </c>
      <c r="DR9" s="681"/>
      <c r="DS9" s="681"/>
      <c r="DT9" s="681"/>
      <c r="DU9" s="681"/>
      <c r="DV9" s="681"/>
      <c r="DW9" s="681"/>
      <c r="DX9" s="681"/>
      <c r="DY9" s="681"/>
      <c r="DZ9" s="681"/>
      <c r="EA9" s="681"/>
      <c r="EB9" s="681"/>
      <c r="EC9" s="726"/>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181</v>
      </c>
      <c r="S10" s="681"/>
      <c r="T10" s="681"/>
      <c r="U10" s="681"/>
      <c r="V10" s="681"/>
      <c r="W10" s="681"/>
      <c r="X10" s="681"/>
      <c r="Y10" s="682"/>
      <c r="Z10" s="713" t="s">
        <v>181</v>
      </c>
      <c r="AA10" s="713"/>
      <c r="AB10" s="713"/>
      <c r="AC10" s="713"/>
      <c r="AD10" s="714" t="s">
        <v>247</v>
      </c>
      <c r="AE10" s="714"/>
      <c r="AF10" s="714"/>
      <c r="AG10" s="714"/>
      <c r="AH10" s="714"/>
      <c r="AI10" s="714"/>
      <c r="AJ10" s="714"/>
      <c r="AK10" s="714"/>
      <c r="AL10" s="683" t="s">
        <v>181</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311722</v>
      </c>
      <c r="BH10" s="681"/>
      <c r="BI10" s="681"/>
      <c r="BJ10" s="681"/>
      <c r="BK10" s="681"/>
      <c r="BL10" s="681"/>
      <c r="BM10" s="681"/>
      <c r="BN10" s="682"/>
      <c r="BO10" s="713">
        <v>2</v>
      </c>
      <c r="BP10" s="713"/>
      <c r="BQ10" s="713"/>
      <c r="BR10" s="713"/>
      <c r="BS10" s="686" t="s">
        <v>247</v>
      </c>
      <c r="BT10" s="681"/>
      <c r="BU10" s="681"/>
      <c r="BV10" s="681"/>
      <c r="BW10" s="681"/>
      <c r="BX10" s="681"/>
      <c r="BY10" s="681"/>
      <c r="BZ10" s="681"/>
      <c r="CA10" s="681"/>
      <c r="CB10" s="726"/>
      <c r="CD10" s="727" t="s">
        <v>249</v>
      </c>
      <c r="CE10" s="724"/>
      <c r="CF10" s="724"/>
      <c r="CG10" s="724"/>
      <c r="CH10" s="724"/>
      <c r="CI10" s="724"/>
      <c r="CJ10" s="724"/>
      <c r="CK10" s="724"/>
      <c r="CL10" s="724"/>
      <c r="CM10" s="724"/>
      <c r="CN10" s="724"/>
      <c r="CO10" s="724"/>
      <c r="CP10" s="724"/>
      <c r="CQ10" s="725"/>
      <c r="CR10" s="680">
        <v>33282</v>
      </c>
      <c r="CS10" s="681"/>
      <c r="CT10" s="681"/>
      <c r="CU10" s="681"/>
      <c r="CV10" s="681"/>
      <c r="CW10" s="681"/>
      <c r="CX10" s="681"/>
      <c r="CY10" s="682"/>
      <c r="CZ10" s="713">
        <v>0.1</v>
      </c>
      <c r="DA10" s="713"/>
      <c r="DB10" s="713"/>
      <c r="DC10" s="713"/>
      <c r="DD10" s="686" t="s">
        <v>247</v>
      </c>
      <c r="DE10" s="681"/>
      <c r="DF10" s="681"/>
      <c r="DG10" s="681"/>
      <c r="DH10" s="681"/>
      <c r="DI10" s="681"/>
      <c r="DJ10" s="681"/>
      <c r="DK10" s="681"/>
      <c r="DL10" s="681"/>
      <c r="DM10" s="681"/>
      <c r="DN10" s="681"/>
      <c r="DO10" s="681"/>
      <c r="DP10" s="682"/>
      <c r="DQ10" s="686">
        <v>33282</v>
      </c>
      <c r="DR10" s="681"/>
      <c r="DS10" s="681"/>
      <c r="DT10" s="681"/>
      <c r="DU10" s="681"/>
      <c r="DV10" s="681"/>
      <c r="DW10" s="681"/>
      <c r="DX10" s="681"/>
      <c r="DY10" s="681"/>
      <c r="DZ10" s="681"/>
      <c r="EA10" s="681"/>
      <c r="EB10" s="681"/>
      <c r="EC10" s="726"/>
    </row>
    <row r="11" spans="2:143" ht="11.25" customHeight="1" x14ac:dyDescent="0.15">
      <c r="B11" s="677" t="s">
        <v>250</v>
      </c>
      <c r="C11" s="678"/>
      <c r="D11" s="678"/>
      <c r="E11" s="678"/>
      <c r="F11" s="678"/>
      <c r="G11" s="678"/>
      <c r="H11" s="678"/>
      <c r="I11" s="678"/>
      <c r="J11" s="678"/>
      <c r="K11" s="678"/>
      <c r="L11" s="678"/>
      <c r="M11" s="678"/>
      <c r="N11" s="678"/>
      <c r="O11" s="678"/>
      <c r="P11" s="678"/>
      <c r="Q11" s="679"/>
      <c r="R11" s="680">
        <v>2432794</v>
      </c>
      <c r="S11" s="681"/>
      <c r="T11" s="681"/>
      <c r="U11" s="681"/>
      <c r="V11" s="681"/>
      <c r="W11" s="681"/>
      <c r="X11" s="681"/>
      <c r="Y11" s="682"/>
      <c r="Z11" s="683">
        <v>4.3</v>
      </c>
      <c r="AA11" s="684"/>
      <c r="AB11" s="684"/>
      <c r="AC11" s="685"/>
      <c r="AD11" s="686">
        <v>2432794</v>
      </c>
      <c r="AE11" s="681"/>
      <c r="AF11" s="681"/>
      <c r="AG11" s="681"/>
      <c r="AH11" s="681"/>
      <c r="AI11" s="681"/>
      <c r="AJ11" s="681"/>
      <c r="AK11" s="682"/>
      <c r="AL11" s="683">
        <v>10.5</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499514</v>
      </c>
      <c r="BH11" s="681"/>
      <c r="BI11" s="681"/>
      <c r="BJ11" s="681"/>
      <c r="BK11" s="681"/>
      <c r="BL11" s="681"/>
      <c r="BM11" s="681"/>
      <c r="BN11" s="682"/>
      <c r="BO11" s="713">
        <v>3.2</v>
      </c>
      <c r="BP11" s="713"/>
      <c r="BQ11" s="713"/>
      <c r="BR11" s="713"/>
      <c r="BS11" s="686">
        <v>114615</v>
      </c>
      <c r="BT11" s="681"/>
      <c r="BU11" s="681"/>
      <c r="BV11" s="681"/>
      <c r="BW11" s="681"/>
      <c r="BX11" s="681"/>
      <c r="BY11" s="681"/>
      <c r="BZ11" s="681"/>
      <c r="CA11" s="681"/>
      <c r="CB11" s="726"/>
      <c r="CD11" s="727" t="s">
        <v>252</v>
      </c>
      <c r="CE11" s="724"/>
      <c r="CF11" s="724"/>
      <c r="CG11" s="724"/>
      <c r="CH11" s="724"/>
      <c r="CI11" s="724"/>
      <c r="CJ11" s="724"/>
      <c r="CK11" s="724"/>
      <c r="CL11" s="724"/>
      <c r="CM11" s="724"/>
      <c r="CN11" s="724"/>
      <c r="CO11" s="724"/>
      <c r="CP11" s="724"/>
      <c r="CQ11" s="725"/>
      <c r="CR11" s="680">
        <v>206438</v>
      </c>
      <c r="CS11" s="681"/>
      <c r="CT11" s="681"/>
      <c r="CU11" s="681"/>
      <c r="CV11" s="681"/>
      <c r="CW11" s="681"/>
      <c r="CX11" s="681"/>
      <c r="CY11" s="682"/>
      <c r="CZ11" s="713">
        <v>0.4</v>
      </c>
      <c r="DA11" s="713"/>
      <c r="DB11" s="713"/>
      <c r="DC11" s="713"/>
      <c r="DD11" s="686">
        <v>59153</v>
      </c>
      <c r="DE11" s="681"/>
      <c r="DF11" s="681"/>
      <c r="DG11" s="681"/>
      <c r="DH11" s="681"/>
      <c r="DI11" s="681"/>
      <c r="DJ11" s="681"/>
      <c r="DK11" s="681"/>
      <c r="DL11" s="681"/>
      <c r="DM11" s="681"/>
      <c r="DN11" s="681"/>
      <c r="DO11" s="681"/>
      <c r="DP11" s="682"/>
      <c r="DQ11" s="686">
        <v>143238</v>
      </c>
      <c r="DR11" s="681"/>
      <c r="DS11" s="681"/>
      <c r="DT11" s="681"/>
      <c r="DU11" s="681"/>
      <c r="DV11" s="681"/>
      <c r="DW11" s="681"/>
      <c r="DX11" s="681"/>
      <c r="DY11" s="681"/>
      <c r="DZ11" s="681"/>
      <c r="EA11" s="681"/>
      <c r="EB11" s="681"/>
      <c r="EC11" s="726"/>
    </row>
    <row r="12" spans="2:143" ht="11.25" customHeight="1" x14ac:dyDescent="0.15">
      <c r="B12" s="677" t="s">
        <v>253</v>
      </c>
      <c r="C12" s="678"/>
      <c r="D12" s="678"/>
      <c r="E12" s="678"/>
      <c r="F12" s="678"/>
      <c r="G12" s="678"/>
      <c r="H12" s="678"/>
      <c r="I12" s="678"/>
      <c r="J12" s="678"/>
      <c r="K12" s="678"/>
      <c r="L12" s="678"/>
      <c r="M12" s="678"/>
      <c r="N12" s="678"/>
      <c r="O12" s="678"/>
      <c r="P12" s="678"/>
      <c r="Q12" s="679"/>
      <c r="R12" s="680" t="s">
        <v>181</v>
      </c>
      <c r="S12" s="681"/>
      <c r="T12" s="681"/>
      <c r="U12" s="681"/>
      <c r="V12" s="681"/>
      <c r="W12" s="681"/>
      <c r="X12" s="681"/>
      <c r="Y12" s="682"/>
      <c r="Z12" s="713" t="s">
        <v>247</v>
      </c>
      <c r="AA12" s="713"/>
      <c r="AB12" s="713"/>
      <c r="AC12" s="713"/>
      <c r="AD12" s="714" t="s">
        <v>181</v>
      </c>
      <c r="AE12" s="714"/>
      <c r="AF12" s="714"/>
      <c r="AG12" s="714"/>
      <c r="AH12" s="714"/>
      <c r="AI12" s="714"/>
      <c r="AJ12" s="714"/>
      <c r="AK12" s="714"/>
      <c r="AL12" s="683" t="s">
        <v>181</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6358323</v>
      </c>
      <c r="BH12" s="681"/>
      <c r="BI12" s="681"/>
      <c r="BJ12" s="681"/>
      <c r="BK12" s="681"/>
      <c r="BL12" s="681"/>
      <c r="BM12" s="681"/>
      <c r="BN12" s="682"/>
      <c r="BO12" s="713">
        <v>40.200000000000003</v>
      </c>
      <c r="BP12" s="713"/>
      <c r="BQ12" s="713"/>
      <c r="BR12" s="713"/>
      <c r="BS12" s="686" t="s">
        <v>247</v>
      </c>
      <c r="BT12" s="681"/>
      <c r="BU12" s="681"/>
      <c r="BV12" s="681"/>
      <c r="BW12" s="681"/>
      <c r="BX12" s="681"/>
      <c r="BY12" s="681"/>
      <c r="BZ12" s="681"/>
      <c r="CA12" s="681"/>
      <c r="CB12" s="726"/>
      <c r="CD12" s="727" t="s">
        <v>255</v>
      </c>
      <c r="CE12" s="724"/>
      <c r="CF12" s="724"/>
      <c r="CG12" s="724"/>
      <c r="CH12" s="724"/>
      <c r="CI12" s="724"/>
      <c r="CJ12" s="724"/>
      <c r="CK12" s="724"/>
      <c r="CL12" s="724"/>
      <c r="CM12" s="724"/>
      <c r="CN12" s="724"/>
      <c r="CO12" s="724"/>
      <c r="CP12" s="724"/>
      <c r="CQ12" s="725"/>
      <c r="CR12" s="680">
        <v>1909981</v>
      </c>
      <c r="CS12" s="681"/>
      <c r="CT12" s="681"/>
      <c r="CU12" s="681"/>
      <c r="CV12" s="681"/>
      <c r="CW12" s="681"/>
      <c r="CX12" s="681"/>
      <c r="CY12" s="682"/>
      <c r="CZ12" s="713">
        <v>3.4</v>
      </c>
      <c r="DA12" s="713"/>
      <c r="DB12" s="713"/>
      <c r="DC12" s="713"/>
      <c r="DD12" s="686">
        <v>537</v>
      </c>
      <c r="DE12" s="681"/>
      <c r="DF12" s="681"/>
      <c r="DG12" s="681"/>
      <c r="DH12" s="681"/>
      <c r="DI12" s="681"/>
      <c r="DJ12" s="681"/>
      <c r="DK12" s="681"/>
      <c r="DL12" s="681"/>
      <c r="DM12" s="681"/>
      <c r="DN12" s="681"/>
      <c r="DO12" s="681"/>
      <c r="DP12" s="682"/>
      <c r="DQ12" s="686">
        <v>762377</v>
      </c>
      <c r="DR12" s="681"/>
      <c r="DS12" s="681"/>
      <c r="DT12" s="681"/>
      <c r="DU12" s="681"/>
      <c r="DV12" s="681"/>
      <c r="DW12" s="681"/>
      <c r="DX12" s="681"/>
      <c r="DY12" s="681"/>
      <c r="DZ12" s="681"/>
      <c r="EA12" s="681"/>
      <c r="EB12" s="681"/>
      <c r="EC12" s="726"/>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181</v>
      </c>
      <c r="S13" s="681"/>
      <c r="T13" s="681"/>
      <c r="U13" s="681"/>
      <c r="V13" s="681"/>
      <c r="W13" s="681"/>
      <c r="X13" s="681"/>
      <c r="Y13" s="682"/>
      <c r="Z13" s="713" t="s">
        <v>181</v>
      </c>
      <c r="AA13" s="713"/>
      <c r="AB13" s="713"/>
      <c r="AC13" s="713"/>
      <c r="AD13" s="714" t="s">
        <v>181</v>
      </c>
      <c r="AE13" s="714"/>
      <c r="AF13" s="714"/>
      <c r="AG13" s="714"/>
      <c r="AH13" s="714"/>
      <c r="AI13" s="714"/>
      <c r="AJ13" s="714"/>
      <c r="AK13" s="714"/>
      <c r="AL13" s="683" t="s">
        <v>247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6309206</v>
      </c>
      <c r="BH13" s="681"/>
      <c r="BI13" s="681"/>
      <c r="BJ13" s="681"/>
      <c r="BK13" s="681"/>
      <c r="BL13" s="681"/>
      <c r="BM13" s="681"/>
      <c r="BN13" s="682"/>
      <c r="BO13" s="713">
        <v>39.9</v>
      </c>
      <c r="BP13" s="713"/>
      <c r="BQ13" s="713"/>
      <c r="BR13" s="713"/>
      <c r="BS13" s="686" t="s">
        <v>247</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4239776</v>
      </c>
      <c r="CS13" s="681"/>
      <c r="CT13" s="681"/>
      <c r="CU13" s="681"/>
      <c r="CV13" s="681"/>
      <c r="CW13" s="681"/>
      <c r="CX13" s="681"/>
      <c r="CY13" s="682"/>
      <c r="CZ13" s="713">
        <v>7.6</v>
      </c>
      <c r="DA13" s="713"/>
      <c r="DB13" s="713"/>
      <c r="DC13" s="713"/>
      <c r="DD13" s="686">
        <v>1562820</v>
      </c>
      <c r="DE13" s="681"/>
      <c r="DF13" s="681"/>
      <c r="DG13" s="681"/>
      <c r="DH13" s="681"/>
      <c r="DI13" s="681"/>
      <c r="DJ13" s="681"/>
      <c r="DK13" s="681"/>
      <c r="DL13" s="681"/>
      <c r="DM13" s="681"/>
      <c r="DN13" s="681"/>
      <c r="DO13" s="681"/>
      <c r="DP13" s="682"/>
      <c r="DQ13" s="686">
        <v>2671928</v>
      </c>
      <c r="DR13" s="681"/>
      <c r="DS13" s="681"/>
      <c r="DT13" s="681"/>
      <c r="DU13" s="681"/>
      <c r="DV13" s="681"/>
      <c r="DW13" s="681"/>
      <c r="DX13" s="681"/>
      <c r="DY13" s="681"/>
      <c r="DZ13" s="681"/>
      <c r="EA13" s="681"/>
      <c r="EB13" s="681"/>
      <c r="EC13" s="726"/>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181</v>
      </c>
      <c r="S14" s="681"/>
      <c r="T14" s="681"/>
      <c r="U14" s="681"/>
      <c r="V14" s="681"/>
      <c r="W14" s="681"/>
      <c r="X14" s="681"/>
      <c r="Y14" s="682"/>
      <c r="Z14" s="713" t="s">
        <v>247</v>
      </c>
      <c r="AA14" s="713"/>
      <c r="AB14" s="713"/>
      <c r="AC14" s="713"/>
      <c r="AD14" s="714" t="s">
        <v>247</v>
      </c>
      <c r="AE14" s="714"/>
      <c r="AF14" s="714"/>
      <c r="AG14" s="714"/>
      <c r="AH14" s="714"/>
      <c r="AI14" s="714"/>
      <c r="AJ14" s="714"/>
      <c r="AK14" s="714"/>
      <c r="AL14" s="683" t="s">
        <v>181</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296751</v>
      </c>
      <c r="BH14" s="681"/>
      <c r="BI14" s="681"/>
      <c r="BJ14" s="681"/>
      <c r="BK14" s="681"/>
      <c r="BL14" s="681"/>
      <c r="BM14" s="681"/>
      <c r="BN14" s="682"/>
      <c r="BO14" s="713">
        <v>1.9</v>
      </c>
      <c r="BP14" s="713"/>
      <c r="BQ14" s="713"/>
      <c r="BR14" s="713"/>
      <c r="BS14" s="686" t="s">
        <v>247</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1505402</v>
      </c>
      <c r="CS14" s="681"/>
      <c r="CT14" s="681"/>
      <c r="CU14" s="681"/>
      <c r="CV14" s="681"/>
      <c r="CW14" s="681"/>
      <c r="CX14" s="681"/>
      <c r="CY14" s="682"/>
      <c r="CZ14" s="713">
        <v>2.7</v>
      </c>
      <c r="DA14" s="713"/>
      <c r="DB14" s="713"/>
      <c r="DC14" s="713"/>
      <c r="DD14" s="686">
        <v>104803</v>
      </c>
      <c r="DE14" s="681"/>
      <c r="DF14" s="681"/>
      <c r="DG14" s="681"/>
      <c r="DH14" s="681"/>
      <c r="DI14" s="681"/>
      <c r="DJ14" s="681"/>
      <c r="DK14" s="681"/>
      <c r="DL14" s="681"/>
      <c r="DM14" s="681"/>
      <c r="DN14" s="681"/>
      <c r="DO14" s="681"/>
      <c r="DP14" s="682"/>
      <c r="DQ14" s="686">
        <v>1427289</v>
      </c>
      <c r="DR14" s="681"/>
      <c r="DS14" s="681"/>
      <c r="DT14" s="681"/>
      <c r="DU14" s="681"/>
      <c r="DV14" s="681"/>
      <c r="DW14" s="681"/>
      <c r="DX14" s="681"/>
      <c r="DY14" s="681"/>
      <c r="DZ14" s="681"/>
      <c r="EA14" s="681"/>
      <c r="EB14" s="681"/>
      <c r="EC14" s="726"/>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181</v>
      </c>
      <c r="S15" s="681"/>
      <c r="T15" s="681"/>
      <c r="U15" s="681"/>
      <c r="V15" s="681"/>
      <c r="W15" s="681"/>
      <c r="X15" s="681"/>
      <c r="Y15" s="682"/>
      <c r="Z15" s="713" t="s">
        <v>181</v>
      </c>
      <c r="AA15" s="713"/>
      <c r="AB15" s="713"/>
      <c r="AC15" s="713"/>
      <c r="AD15" s="714" t="s">
        <v>247</v>
      </c>
      <c r="AE15" s="714"/>
      <c r="AF15" s="714"/>
      <c r="AG15" s="714"/>
      <c r="AH15" s="714"/>
      <c r="AI15" s="714"/>
      <c r="AJ15" s="714"/>
      <c r="AK15" s="714"/>
      <c r="AL15" s="683" t="s">
        <v>247</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736187</v>
      </c>
      <c r="BH15" s="681"/>
      <c r="BI15" s="681"/>
      <c r="BJ15" s="681"/>
      <c r="BK15" s="681"/>
      <c r="BL15" s="681"/>
      <c r="BM15" s="681"/>
      <c r="BN15" s="682"/>
      <c r="BO15" s="713">
        <v>4.7</v>
      </c>
      <c r="BP15" s="713"/>
      <c r="BQ15" s="713"/>
      <c r="BR15" s="713"/>
      <c r="BS15" s="686" t="s">
        <v>181</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5163801</v>
      </c>
      <c r="CS15" s="681"/>
      <c r="CT15" s="681"/>
      <c r="CU15" s="681"/>
      <c r="CV15" s="681"/>
      <c r="CW15" s="681"/>
      <c r="CX15" s="681"/>
      <c r="CY15" s="682"/>
      <c r="CZ15" s="713">
        <v>9.3000000000000007</v>
      </c>
      <c r="DA15" s="713"/>
      <c r="DB15" s="713"/>
      <c r="DC15" s="713"/>
      <c r="DD15" s="686">
        <v>1139998</v>
      </c>
      <c r="DE15" s="681"/>
      <c r="DF15" s="681"/>
      <c r="DG15" s="681"/>
      <c r="DH15" s="681"/>
      <c r="DI15" s="681"/>
      <c r="DJ15" s="681"/>
      <c r="DK15" s="681"/>
      <c r="DL15" s="681"/>
      <c r="DM15" s="681"/>
      <c r="DN15" s="681"/>
      <c r="DO15" s="681"/>
      <c r="DP15" s="682"/>
      <c r="DQ15" s="686">
        <v>3489835</v>
      </c>
      <c r="DR15" s="681"/>
      <c r="DS15" s="681"/>
      <c r="DT15" s="681"/>
      <c r="DU15" s="681"/>
      <c r="DV15" s="681"/>
      <c r="DW15" s="681"/>
      <c r="DX15" s="681"/>
      <c r="DY15" s="681"/>
      <c r="DZ15" s="681"/>
      <c r="EA15" s="681"/>
      <c r="EB15" s="681"/>
      <c r="EC15" s="726"/>
    </row>
    <row r="16" spans="2:143" ht="11.25" customHeight="1" x14ac:dyDescent="0.15">
      <c r="B16" s="677" t="s">
        <v>265</v>
      </c>
      <c r="C16" s="678"/>
      <c r="D16" s="678"/>
      <c r="E16" s="678"/>
      <c r="F16" s="678"/>
      <c r="G16" s="678"/>
      <c r="H16" s="678"/>
      <c r="I16" s="678"/>
      <c r="J16" s="678"/>
      <c r="K16" s="678"/>
      <c r="L16" s="678"/>
      <c r="M16" s="678"/>
      <c r="N16" s="678"/>
      <c r="O16" s="678"/>
      <c r="P16" s="678"/>
      <c r="Q16" s="679"/>
      <c r="R16" s="680">
        <v>26316</v>
      </c>
      <c r="S16" s="681"/>
      <c r="T16" s="681"/>
      <c r="U16" s="681"/>
      <c r="V16" s="681"/>
      <c r="W16" s="681"/>
      <c r="X16" s="681"/>
      <c r="Y16" s="682"/>
      <c r="Z16" s="713">
        <v>0</v>
      </c>
      <c r="AA16" s="713"/>
      <c r="AB16" s="713"/>
      <c r="AC16" s="713"/>
      <c r="AD16" s="714">
        <v>26316</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181</v>
      </c>
      <c r="BH16" s="681"/>
      <c r="BI16" s="681"/>
      <c r="BJ16" s="681"/>
      <c r="BK16" s="681"/>
      <c r="BL16" s="681"/>
      <c r="BM16" s="681"/>
      <c r="BN16" s="682"/>
      <c r="BO16" s="713" t="s">
        <v>247</v>
      </c>
      <c r="BP16" s="713"/>
      <c r="BQ16" s="713"/>
      <c r="BR16" s="713"/>
      <c r="BS16" s="686" t="s">
        <v>247</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t="s">
        <v>247</v>
      </c>
      <c r="CS16" s="681"/>
      <c r="CT16" s="681"/>
      <c r="CU16" s="681"/>
      <c r="CV16" s="681"/>
      <c r="CW16" s="681"/>
      <c r="CX16" s="681"/>
      <c r="CY16" s="682"/>
      <c r="CZ16" s="713" t="s">
        <v>181</v>
      </c>
      <c r="DA16" s="713"/>
      <c r="DB16" s="713"/>
      <c r="DC16" s="713"/>
      <c r="DD16" s="686" t="s">
        <v>181</v>
      </c>
      <c r="DE16" s="681"/>
      <c r="DF16" s="681"/>
      <c r="DG16" s="681"/>
      <c r="DH16" s="681"/>
      <c r="DI16" s="681"/>
      <c r="DJ16" s="681"/>
      <c r="DK16" s="681"/>
      <c r="DL16" s="681"/>
      <c r="DM16" s="681"/>
      <c r="DN16" s="681"/>
      <c r="DO16" s="681"/>
      <c r="DP16" s="682"/>
      <c r="DQ16" s="686" t="s">
        <v>181</v>
      </c>
      <c r="DR16" s="681"/>
      <c r="DS16" s="681"/>
      <c r="DT16" s="681"/>
      <c r="DU16" s="681"/>
      <c r="DV16" s="681"/>
      <c r="DW16" s="681"/>
      <c r="DX16" s="681"/>
      <c r="DY16" s="681"/>
      <c r="DZ16" s="681"/>
      <c r="EA16" s="681"/>
      <c r="EB16" s="681"/>
      <c r="EC16" s="726"/>
    </row>
    <row r="17" spans="2:133" ht="11.25" customHeight="1" x14ac:dyDescent="0.15">
      <c r="B17" s="677" t="s">
        <v>268</v>
      </c>
      <c r="C17" s="678"/>
      <c r="D17" s="678"/>
      <c r="E17" s="678"/>
      <c r="F17" s="678"/>
      <c r="G17" s="678"/>
      <c r="H17" s="678"/>
      <c r="I17" s="678"/>
      <c r="J17" s="678"/>
      <c r="K17" s="678"/>
      <c r="L17" s="678"/>
      <c r="M17" s="678"/>
      <c r="N17" s="678"/>
      <c r="O17" s="678"/>
      <c r="P17" s="678"/>
      <c r="Q17" s="679"/>
      <c r="R17" s="680">
        <v>85963</v>
      </c>
      <c r="S17" s="681"/>
      <c r="T17" s="681"/>
      <c r="U17" s="681"/>
      <c r="V17" s="681"/>
      <c r="W17" s="681"/>
      <c r="X17" s="681"/>
      <c r="Y17" s="682"/>
      <c r="Z17" s="713">
        <v>0.2</v>
      </c>
      <c r="AA17" s="713"/>
      <c r="AB17" s="713"/>
      <c r="AC17" s="713"/>
      <c r="AD17" s="714">
        <v>85963</v>
      </c>
      <c r="AE17" s="714"/>
      <c r="AF17" s="714"/>
      <c r="AG17" s="714"/>
      <c r="AH17" s="714"/>
      <c r="AI17" s="714"/>
      <c r="AJ17" s="714"/>
      <c r="AK17" s="714"/>
      <c r="AL17" s="683">
        <v>0.4</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181</v>
      </c>
      <c r="BH17" s="681"/>
      <c r="BI17" s="681"/>
      <c r="BJ17" s="681"/>
      <c r="BK17" s="681"/>
      <c r="BL17" s="681"/>
      <c r="BM17" s="681"/>
      <c r="BN17" s="682"/>
      <c r="BO17" s="713" t="s">
        <v>247</v>
      </c>
      <c r="BP17" s="713"/>
      <c r="BQ17" s="713"/>
      <c r="BR17" s="713"/>
      <c r="BS17" s="686" t="s">
        <v>181</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3513474</v>
      </c>
      <c r="CS17" s="681"/>
      <c r="CT17" s="681"/>
      <c r="CU17" s="681"/>
      <c r="CV17" s="681"/>
      <c r="CW17" s="681"/>
      <c r="CX17" s="681"/>
      <c r="CY17" s="682"/>
      <c r="CZ17" s="713">
        <v>6.3</v>
      </c>
      <c r="DA17" s="713"/>
      <c r="DB17" s="713"/>
      <c r="DC17" s="713"/>
      <c r="DD17" s="686" t="s">
        <v>247</v>
      </c>
      <c r="DE17" s="681"/>
      <c r="DF17" s="681"/>
      <c r="DG17" s="681"/>
      <c r="DH17" s="681"/>
      <c r="DI17" s="681"/>
      <c r="DJ17" s="681"/>
      <c r="DK17" s="681"/>
      <c r="DL17" s="681"/>
      <c r="DM17" s="681"/>
      <c r="DN17" s="681"/>
      <c r="DO17" s="681"/>
      <c r="DP17" s="682"/>
      <c r="DQ17" s="686">
        <v>3451627</v>
      </c>
      <c r="DR17" s="681"/>
      <c r="DS17" s="681"/>
      <c r="DT17" s="681"/>
      <c r="DU17" s="681"/>
      <c r="DV17" s="681"/>
      <c r="DW17" s="681"/>
      <c r="DX17" s="681"/>
      <c r="DY17" s="681"/>
      <c r="DZ17" s="681"/>
      <c r="EA17" s="681"/>
      <c r="EB17" s="681"/>
      <c r="EC17" s="726"/>
    </row>
    <row r="18" spans="2:133" ht="11.25" customHeight="1" x14ac:dyDescent="0.15">
      <c r="B18" s="677" t="s">
        <v>271</v>
      </c>
      <c r="C18" s="678"/>
      <c r="D18" s="678"/>
      <c r="E18" s="678"/>
      <c r="F18" s="678"/>
      <c r="G18" s="678"/>
      <c r="H18" s="678"/>
      <c r="I18" s="678"/>
      <c r="J18" s="678"/>
      <c r="K18" s="678"/>
      <c r="L18" s="678"/>
      <c r="M18" s="678"/>
      <c r="N18" s="678"/>
      <c r="O18" s="678"/>
      <c r="P18" s="678"/>
      <c r="Q18" s="679"/>
      <c r="R18" s="680">
        <v>119329</v>
      </c>
      <c r="S18" s="681"/>
      <c r="T18" s="681"/>
      <c r="U18" s="681"/>
      <c r="V18" s="681"/>
      <c r="W18" s="681"/>
      <c r="X18" s="681"/>
      <c r="Y18" s="682"/>
      <c r="Z18" s="713">
        <v>0.2</v>
      </c>
      <c r="AA18" s="713"/>
      <c r="AB18" s="713"/>
      <c r="AC18" s="713"/>
      <c r="AD18" s="714">
        <v>119329</v>
      </c>
      <c r="AE18" s="714"/>
      <c r="AF18" s="714"/>
      <c r="AG18" s="714"/>
      <c r="AH18" s="714"/>
      <c r="AI18" s="714"/>
      <c r="AJ18" s="714"/>
      <c r="AK18" s="714"/>
      <c r="AL18" s="683">
        <v>0.5</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181</v>
      </c>
      <c r="BH18" s="681"/>
      <c r="BI18" s="681"/>
      <c r="BJ18" s="681"/>
      <c r="BK18" s="681"/>
      <c r="BL18" s="681"/>
      <c r="BM18" s="681"/>
      <c r="BN18" s="682"/>
      <c r="BO18" s="713" t="s">
        <v>181</v>
      </c>
      <c r="BP18" s="713"/>
      <c r="BQ18" s="713"/>
      <c r="BR18" s="713"/>
      <c r="BS18" s="686" t="s">
        <v>247</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181</v>
      </c>
      <c r="CS18" s="681"/>
      <c r="CT18" s="681"/>
      <c r="CU18" s="681"/>
      <c r="CV18" s="681"/>
      <c r="CW18" s="681"/>
      <c r="CX18" s="681"/>
      <c r="CY18" s="682"/>
      <c r="CZ18" s="713" t="s">
        <v>181</v>
      </c>
      <c r="DA18" s="713"/>
      <c r="DB18" s="713"/>
      <c r="DC18" s="713"/>
      <c r="DD18" s="686" t="s">
        <v>247</v>
      </c>
      <c r="DE18" s="681"/>
      <c r="DF18" s="681"/>
      <c r="DG18" s="681"/>
      <c r="DH18" s="681"/>
      <c r="DI18" s="681"/>
      <c r="DJ18" s="681"/>
      <c r="DK18" s="681"/>
      <c r="DL18" s="681"/>
      <c r="DM18" s="681"/>
      <c r="DN18" s="681"/>
      <c r="DO18" s="681"/>
      <c r="DP18" s="682"/>
      <c r="DQ18" s="686" t="s">
        <v>247</v>
      </c>
      <c r="DR18" s="681"/>
      <c r="DS18" s="681"/>
      <c r="DT18" s="681"/>
      <c r="DU18" s="681"/>
      <c r="DV18" s="681"/>
      <c r="DW18" s="681"/>
      <c r="DX18" s="681"/>
      <c r="DY18" s="681"/>
      <c r="DZ18" s="681"/>
      <c r="EA18" s="681"/>
      <c r="EB18" s="681"/>
      <c r="EC18" s="726"/>
    </row>
    <row r="19" spans="2:133" ht="11.25" customHeight="1" x14ac:dyDescent="0.15">
      <c r="B19" s="677" t="s">
        <v>274</v>
      </c>
      <c r="C19" s="678"/>
      <c r="D19" s="678"/>
      <c r="E19" s="678"/>
      <c r="F19" s="678"/>
      <c r="G19" s="678"/>
      <c r="H19" s="678"/>
      <c r="I19" s="678"/>
      <c r="J19" s="678"/>
      <c r="K19" s="678"/>
      <c r="L19" s="678"/>
      <c r="M19" s="678"/>
      <c r="N19" s="678"/>
      <c r="O19" s="678"/>
      <c r="P19" s="678"/>
      <c r="Q19" s="679"/>
      <c r="R19" s="680">
        <v>99332</v>
      </c>
      <c r="S19" s="681"/>
      <c r="T19" s="681"/>
      <c r="U19" s="681"/>
      <c r="V19" s="681"/>
      <c r="W19" s="681"/>
      <c r="X19" s="681"/>
      <c r="Y19" s="682"/>
      <c r="Z19" s="713">
        <v>0.2</v>
      </c>
      <c r="AA19" s="713"/>
      <c r="AB19" s="713"/>
      <c r="AC19" s="713"/>
      <c r="AD19" s="714">
        <v>99332</v>
      </c>
      <c r="AE19" s="714"/>
      <c r="AF19" s="714"/>
      <c r="AG19" s="714"/>
      <c r="AH19" s="714"/>
      <c r="AI19" s="714"/>
      <c r="AJ19" s="714"/>
      <c r="AK19" s="714"/>
      <c r="AL19" s="683">
        <v>0.4</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1261924</v>
      </c>
      <c r="BH19" s="681"/>
      <c r="BI19" s="681"/>
      <c r="BJ19" s="681"/>
      <c r="BK19" s="681"/>
      <c r="BL19" s="681"/>
      <c r="BM19" s="681"/>
      <c r="BN19" s="682"/>
      <c r="BO19" s="713">
        <v>8</v>
      </c>
      <c r="BP19" s="713"/>
      <c r="BQ19" s="713"/>
      <c r="BR19" s="713"/>
      <c r="BS19" s="686" t="s">
        <v>247</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181</v>
      </c>
      <c r="CS19" s="681"/>
      <c r="CT19" s="681"/>
      <c r="CU19" s="681"/>
      <c r="CV19" s="681"/>
      <c r="CW19" s="681"/>
      <c r="CX19" s="681"/>
      <c r="CY19" s="682"/>
      <c r="CZ19" s="713" t="s">
        <v>247</v>
      </c>
      <c r="DA19" s="713"/>
      <c r="DB19" s="713"/>
      <c r="DC19" s="713"/>
      <c r="DD19" s="686" t="s">
        <v>247</v>
      </c>
      <c r="DE19" s="681"/>
      <c r="DF19" s="681"/>
      <c r="DG19" s="681"/>
      <c r="DH19" s="681"/>
      <c r="DI19" s="681"/>
      <c r="DJ19" s="681"/>
      <c r="DK19" s="681"/>
      <c r="DL19" s="681"/>
      <c r="DM19" s="681"/>
      <c r="DN19" s="681"/>
      <c r="DO19" s="681"/>
      <c r="DP19" s="682"/>
      <c r="DQ19" s="686" t="s">
        <v>247</v>
      </c>
      <c r="DR19" s="681"/>
      <c r="DS19" s="681"/>
      <c r="DT19" s="681"/>
      <c r="DU19" s="681"/>
      <c r="DV19" s="681"/>
      <c r="DW19" s="681"/>
      <c r="DX19" s="681"/>
      <c r="DY19" s="681"/>
      <c r="DZ19" s="681"/>
      <c r="EA19" s="681"/>
      <c r="EB19" s="681"/>
      <c r="EC19" s="726"/>
    </row>
    <row r="20" spans="2:133" ht="11.25" customHeight="1" x14ac:dyDescent="0.15">
      <c r="B20" s="677" t="s">
        <v>277</v>
      </c>
      <c r="C20" s="678"/>
      <c r="D20" s="678"/>
      <c r="E20" s="678"/>
      <c r="F20" s="678"/>
      <c r="G20" s="678"/>
      <c r="H20" s="678"/>
      <c r="I20" s="678"/>
      <c r="J20" s="678"/>
      <c r="K20" s="678"/>
      <c r="L20" s="678"/>
      <c r="M20" s="678"/>
      <c r="N20" s="678"/>
      <c r="O20" s="678"/>
      <c r="P20" s="678"/>
      <c r="Q20" s="679"/>
      <c r="R20" s="680">
        <v>12718</v>
      </c>
      <c r="S20" s="681"/>
      <c r="T20" s="681"/>
      <c r="U20" s="681"/>
      <c r="V20" s="681"/>
      <c r="W20" s="681"/>
      <c r="X20" s="681"/>
      <c r="Y20" s="682"/>
      <c r="Z20" s="713">
        <v>0</v>
      </c>
      <c r="AA20" s="713"/>
      <c r="AB20" s="713"/>
      <c r="AC20" s="713"/>
      <c r="AD20" s="714">
        <v>12718</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1261924</v>
      </c>
      <c r="BH20" s="681"/>
      <c r="BI20" s="681"/>
      <c r="BJ20" s="681"/>
      <c r="BK20" s="681"/>
      <c r="BL20" s="681"/>
      <c r="BM20" s="681"/>
      <c r="BN20" s="682"/>
      <c r="BO20" s="713">
        <v>8</v>
      </c>
      <c r="BP20" s="713"/>
      <c r="BQ20" s="713"/>
      <c r="BR20" s="713"/>
      <c r="BS20" s="686" t="s">
        <v>247</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55484099</v>
      </c>
      <c r="CS20" s="681"/>
      <c r="CT20" s="681"/>
      <c r="CU20" s="681"/>
      <c r="CV20" s="681"/>
      <c r="CW20" s="681"/>
      <c r="CX20" s="681"/>
      <c r="CY20" s="682"/>
      <c r="CZ20" s="713">
        <v>100</v>
      </c>
      <c r="DA20" s="713"/>
      <c r="DB20" s="713"/>
      <c r="DC20" s="713"/>
      <c r="DD20" s="686">
        <v>3817805</v>
      </c>
      <c r="DE20" s="681"/>
      <c r="DF20" s="681"/>
      <c r="DG20" s="681"/>
      <c r="DH20" s="681"/>
      <c r="DI20" s="681"/>
      <c r="DJ20" s="681"/>
      <c r="DK20" s="681"/>
      <c r="DL20" s="681"/>
      <c r="DM20" s="681"/>
      <c r="DN20" s="681"/>
      <c r="DO20" s="681"/>
      <c r="DP20" s="682"/>
      <c r="DQ20" s="686">
        <v>27125373</v>
      </c>
      <c r="DR20" s="681"/>
      <c r="DS20" s="681"/>
      <c r="DT20" s="681"/>
      <c r="DU20" s="681"/>
      <c r="DV20" s="681"/>
      <c r="DW20" s="681"/>
      <c r="DX20" s="681"/>
      <c r="DY20" s="681"/>
      <c r="DZ20" s="681"/>
      <c r="EA20" s="681"/>
      <c r="EB20" s="681"/>
      <c r="EC20" s="726"/>
    </row>
    <row r="21" spans="2:133" ht="11.25" customHeight="1" x14ac:dyDescent="0.15">
      <c r="B21" s="677" t="s">
        <v>280</v>
      </c>
      <c r="C21" s="678"/>
      <c r="D21" s="678"/>
      <c r="E21" s="678"/>
      <c r="F21" s="678"/>
      <c r="G21" s="678"/>
      <c r="H21" s="678"/>
      <c r="I21" s="678"/>
      <c r="J21" s="678"/>
      <c r="K21" s="678"/>
      <c r="L21" s="678"/>
      <c r="M21" s="678"/>
      <c r="N21" s="678"/>
      <c r="O21" s="678"/>
      <c r="P21" s="678"/>
      <c r="Q21" s="679"/>
      <c r="R21" s="680">
        <v>7279</v>
      </c>
      <c r="S21" s="681"/>
      <c r="T21" s="681"/>
      <c r="U21" s="681"/>
      <c r="V21" s="681"/>
      <c r="W21" s="681"/>
      <c r="X21" s="681"/>
      <c r="Y21" s="682"/>
      <c r="Z21" s="713">
        <v>0</v>
      </c>
      <c r="AA21" s="713"/>
      <c r="AB21" s="713"/>
      <c r="AC21" s="713"/>
      <c r="AD21" s="714">
        <v>7279</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v>5663</v>
      </c>
      <c r="BH21" s="681"/>
      <c r="BI21" s="681"/>
      <c r="BJ21" s="681"/>
      <c r="BK21" s="681"/>
      <c r="BL21" s="681"/>
      <c r="BM21" s="681"/>
      <c r="BN21" s="682"/>
      <c r="BO21" s="713">
        <v>0</v>
      </c>
      <c r="BP21" s="713"/>
      <c r="BQ21" s="713"/>
      <c r="BR21" s="713"/>
      <c r="BS21" s="686" t="s">
        <v>181</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5956598</v>
      </c>
      <c r="S22" s="681"/>
      <c r="T22" s="681"/>
      <c r="U22" s="681"/>
      <c r="V22" s="681"/>
      <c r="W22" s="681"/>
      <c r="X22" s="681"/>
      <c r="Y22" s="682"/>
      <c r="Z22" s="713">
        <v>10.5</v>
      </c>
      <c r="AA22" s="713"/>
      <c r="AB22" s="713"/>
      <c r="AC22" s="713"/>
      <c r="AD22" s="714">
        <v>5123209</v>
      </c>
      <c r="AE22" s="714"/>
      <c r="AF22" s="714"/>
      <c r="AG22" s="714"/>
      <c r="AH22" s="714"/>
      <c r="AI22" s="714"/>
      <c r="AJ22" s="714"/>
      <c r="AK22" s="714"/>
      <c r="AL22" s="683">
        <v>22.2</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181</v>
      </c>
      <c r="BH22" s="681"/>
      <c r="BI22" s="681"/>
      <c r="BJ22" s="681"/>
      <c r="BK22" s="681"/>
      <c r="BL22" s="681"/>
      <c r="BM22" s="681"/>
      <c r="BN22" s="682"/>
      <c r="BO22" s="713" t="s">
        <v>181</v>
      </c>
      <c r="BP22" s="713"/>
      <c r="BQ22" s="713"/>
      <c r="BR22" s="713"/>
      <c r="BS22" s="686" t="s">
        <v>181</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5123209</v>
      </c>
      <c r="S23" s="681"/>
      <c r="T23" s="681"/>
      <c r="U23" s="681"/>
      <c r="V23" s="681"/>
      <c r="W23" s="681"/>
      <c r="X23" s="681"/>
      <c r="Y23" s="682"/>
      <c r="Z23" s="713">
        <v>9</v>
      </c>
      <c r="AA23" s="713"/>
      <c r="AB23" s="713"/>
      <c r="AC23" s="713"/>
      <c r="AD23" s="714">
        <v>5123209</v>
      </c>
      <c r="AE23" s="714"/>
      <c r="AF23" s="714"/>
      <c r="AG23" s="714"/>
      <c r="AH23" s="714"/>
      <c r="AI23" s="714"/>
      <c r="AJ23" s="714"/>
      <c r="AK23" s="714"/>
      <c r="AL23" s="683">
        <v>22.2</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v>1256261</v>
      </c>
      <c r="BH23" s="681"/>
      <c r="BI23" s="681"/>
      <c r="BJ23" s="681"/>
      <c r="BK23" s="681"/>
      <c r="BL23" s="681"/>
      <c r="BM23" s="681"/>
      <c r="BN23" s="682"/>
      <c r="BO23" s="713">
        <v>7.9</v>
      </c>
      <c r="BP23" s="713"/>
      <c r="BQ23" s="713"/>
      <c r="BR23" s="713"/>
      <c r="BS23" s="686" t="s">
        <v>247</v>
      </c>
      <c r="BT23" s="681"/>
      <c r="BU23" s="681"/>
      <c r="BV23" s="681"/>
      <c r="BW23" s="681"/>
      <c r="BX23" s="681"/>
      <c r="BY23" s="681"/>
      <c r="BZ23" s="681"/>
      <c r="CA23" s="681"/>
      <c r="CB23" s="726"/>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833389</v>
      </c>
      <c r="S24" s="681"/>
      <c r="T24" s="681"/>
      <c r="U24" s="681"/>
      <c r="V24" s="681"/>
      <c r="W24" s="681"/>
      <c r="X24" s="681"/>
      <c r="Y24" s="682"/>
      <c r="Z24" s="713">
        <v>1.5</v>
      </c>
      <c r="AA24" s="713"/>
      <c r="AB24" s="713"/>
      <c r="AC24" s="713"/>
      <c r="AD24" s="714" t="s">
        <v>247</v>
      </c>
      <c r="AE24" s="714"/>
      <c r="AF24" s="714"/>
      <c r="AG24" s="714"/>
      <c r="AH24" s="714"/>
      <c r="AI24" s="714"/>
      <c r="AJ24" s="714"/>
      <c r="AK24" s="714"/>
      <c r="AL24" s="683" t="s">
        <v>247</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181</v>
      </c>
      <c r="BH24" s="681"/>
      <c r="BI24" s="681"/>
      <c r="BJ24" s="681"/>
      <c r="BK24" s="681"/>
      <c r="BL24" s="681"/>
      <c r="BM24" s="681"/>
      <c r="BN24" s="682"/>
      <c r="BO24" s="713" t="s">
        <v>247</v>
      </c>
      <c r="BP24" s="713"/>
      <c r="BQ24" s="713"/>
      <c r="BR24" s="713"/>
      <c r="BS24" s="686" t="s">
        <v>181</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22853739</v>
      </c>
      <c r="CS24" s="736"/>
      <c r="CT24" s="736"/>
      <c r="CU24" s="736"/>
      <c r="CV24" s="736"/>
      <c r="CW24" s="736"/>
      <c r="CX24" s="736"/>
      <c r="CY24" s="779"/>
      <c r="CZ24" s="780">
        <v>41.2</v>
      </c>
      <c r="DA24" s="751"/>
      <c r="DB24" s="751"/>
      <c r="DC24" s="783"/>
      <c r="DD24" s="778">
        <v>13947613</v>
      </c>
      <c r="DE24" s="736"/>
      <c r="DF24" s="736"/>
      <c r="DG24" s="736"/>
      <c r="DH24" s="736"/>
      <c r="DI24" s="736"/>
      <c r="DJ24" s="736"/>
      <c r="DK24" s="779"/>
      <c r="DL24" s="778">
        <v>13617008</v>
      </c>
      <c r="DM24" s="736"/>
      <c r="DN24" s="736"/>
      <c r="DO24" s="736"/>
      <c r="DP24" s="736"/>
      <c r="DQ24" s="736"/>
      <c r="DR24" s="736"/>
      <c r="DS24" s="736"/>
      <c r="DT24" s="736"/>
      <c r="DU24" s="736"/>
      <c r="DV24" s="779"/>
      <c r="DW24" s="780">
        <v>55.5</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247</v>
      </c>
      <c r="S25" s="681"/>
      <c r="T25" s="681"/>
      <c r="U25" s="681"/>
      <c r="V25" s="681"/>
      <c r="W25" s="681"/>
      <c r="X25" s="681"/>
      <c r="Y25" s="682"/>
      <c r="Z25" s="713" t="s">
        <v>247</v>
      </c>
      <c r="AA25" s="713"/>
      <c r="AB25" s="713"/>
      <c r="AC25" s="713"/>
      <c r="AD25" s="714" t="s">
        <v>181</v>
      </c>
      <c r="AE25" s="714"/>
      <c r="AF25" s="714"/>
      <c r="AG25" s="714"/>
      <c r="AH25" s="714"/>
      <c r="AI25" s="714"/>
      <c r="AJ25" s="714"/>
      <c r="AK25" s="714"/>
      <c r="AL25" s="683" t="s">
        <v>181</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181</v>
      </c>
      <c r="BH25" s="681"/>
      <c r="BI25" s="681"/>
      <c r="BJ25" s="681"/>
      <c r="BK25" s="681"/>
      <c r="BL25" s="681"/>
      <c r="BM25" s="681"/>
      <c r="BN25" s="682"/>
      <c r="BO25" s="713" t="s">
        <v>181</v>
      </c>
      <c r="BP25" s="713"/>
      <c r="BQ25" s="713"/>
      <c r="BR25" s="713"/>
      <c r="BS25" s="686" t="s">
        <v>181</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8082545</v>
      </c>
      <c r="CS25" s="699"/>
      <c r="CT25" s="699"/>
      <c r="CU25" s="699"/>
      <c r="CV25" s="699"/>
      <c r="CW25" s="699"/>
      <c r="CX25" s="699"/>
      <c r="CY25" s="700"/>
      <c r="CZ25" s="683">
        <v>14.6</v>
      </c>
      <c r="DA25" s="701"/>
      <c r="DB25" s="701"/>
      <c r="DC25" s="702"/>
      <c r="DD25" s="686">
        <v>7453767</v>
      </c>
      <c r="DE25" s="699"/>
      <c r="DF25" s="699"/>
      <c r="DG25" s="699"/>
      <c r="DH25" s="699"/>
      <c r="DI25" s="699"/>
      <c r="DJ25" s="699"/>
      <c r="DK25" s="700"/>
      <c r="DL25" s="686">
        <v>7215676</v>
      </c>
      <c r="DM25" s="699"/>
      <c r="DN25" s="699"/>
      <c r="DO25" s="699"/>
      <c r="DP25" s="699"/>
      <c r="DQ25" s="699"/>
      <c r="DR25" s="699"/>
      <c r="DS25" s="699"/>
      <c r="DT25" s="699"/>
      <c r="DU25" s="699"/>
      <c r="DV25" s="700"/>
      <c r="DW25" s="683">
        <v>29.4</v>
      </c>
      <c r="DX25" s="701"/>
      <c r="DY25" s="701"/>
      <c r="DZ25" s="701"/>
      <c r="EA25" s="701"/>
      <c r="EB25" s="701"/>
      <c r="EC25" s="719"/>
    </row>
    <row r="26" spans="2:133" ht="11.25" customHeight="1" x14ac:dyDescent="0.15">
      <c r="B26" s="677" t="s">
        <v>298</v>
      </c>
      <c r="C26" s="678"/>
      <c r="D26" s="678"/>
      <c r="E26" s="678"/>
      <c r="F26" s="678"/>
      <c r="G26" s="678"/>
      <c r="H26" s="678"/>
      <c r="I26" s="678"/>
      <c r="J26" s="678"/>
      <c r="K26" s="678"/>
      <c r="L26" s="678"/>
      <c r="M26" s="678"/>
      <c r="N26" s="678"/>
      <c r="O26" s="678"/>
      <c r="P26" s="678"/>
      <c r="Q26" s="679"/>
      <c r="R26" s="680">
        <v>25010640</v>
      </c>
      <c r="S26" s="681"/>
      <c r="T26" s="681"/>
      <c r="U26" s="681"/>
      <c r="V26" s="681"/>
      <c r="W26" s="681"/>
      <c r="X26" s="681"/>
      <c r="Y26" s="682"/>
      <c r="Z26" s="713">
        <v>44</v>
      </c>
      <c r="AA26" s="713"/>
      <c r="AB26" s="713"/>
      <c r="AC26" s="713"/>
      <c r="AD26" s="714">
        <v>22920990</v>
      </c>
      <c r="AE26" s="714"/>
      <c r="AF26" s="714"/>
      <c r="AG26" s="714"/>
      <c r="AH26" s="714"/>
      <c r="AI26" s="714"/>
      <c r="AJ26" s="714"/>
      <c r="AK26" s="714"/>
      <c r="AL26" s="683">
        <v>99.2</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181</v>
      </c>
      <c r="BH26" s="681"/>
      <c r="BI26" s="681"/>
      <c r="BJ26" s="681"/>
      <c r="BK26" s="681"/>
      <c r="BL26" s="681"/>
      <c r="BM26" s="681"/>
      <c r="BN26" s="682"/>
      <c r="BO26" s="713" t="s">
        <v>181</v>
      </c>
      <c r="BP26" s="713"/>
      <c r="BQ26" s="713"/>
      <c r="BR26" s="713"/>
      <c r="BS26" s="686" t="s">
        <v>247</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5230240</v>
      </c>
      <c r="CS26" s="681"/>
      <c r="CT26" s="681"/>
      <c r="CU26" s="681"/>
      <c r="CV26" s="681"/>
      <c r="CW26" s="681"/>
      <c r="CX26" s="681"/>
      <c r="CY26" s="682"/>
      <c r="CZ26" s="683">
        <v>9.4</v>
      </c>
      <c r="DA26" s="701"/>
      <c r="DB26" s="701"/>
      <c r="DC26" s="702"/>
      <c r="DD26" s="686">
        <v>4901746</v>
      </c>
      <c r="DE26" s="681"/>
      <c r="DF26" s="681"/>
      <c r="DG26" s="681"/>
      <c r="DH26" s="681"/>
      <c r="DI26" s="681"/>
      <c r="DJ26" s="681"/>
      <c r="DK26" s="682"/>
      <c r="DL26" s="686" t="s">
        <v>181</v>
      </c>
      <c r="DM26" s="681"/>
      <c r="DN26" s="681"/>
      <c r="DO26" s="681"/>
      <c r="DP26" s="681"/>
      <c r="DQ26" s="681"/>
      <c r="DR26" s="681"/>
      <c r="DS26" s="681"/>
      <c r="DT26" s="681"/>
      <c r="DU26" s="681"/>
      <c r="DV26" s="682"/>
      <c r="DW26" s="683" t="s">
        <v>181</v>
      </c>
      <c r="DX26" s="701"/>
      <c r="DY26" s="701"/>
      <c r="DZ26" s="701"/>
      <c r="EA26" s="701"/>
      <c r="EB26" s="701"/>
      <c r="EC26" s="719"/>
    </row>
    <row r="27" spans="2:133" ht="11.25" customHeight="1" x14ac:dyDescent="0.15">
      <c r="B27" s="677" t="s">
        <v>301</v>
      </c>
      <c r="C27" s="678"/>
      <c r="D27" s="678"/>
      <c r="E27" s="678"/>
      <c r="F27" s="678"/>
      <c r="G27" s="678"/>
      <c r="H27" s="678"/>
      <c r="I27" s="678"/>
      <c r="J27" s="678"/>
      <c r="K27" s="678"/>
      <c r="L27" s="678"/>
      <c r="M27" s="678"/>
      <c r="N27" s="678"/>
      <c r="O27" s="678"/>
      <c r="P27" s="678"/>
      <c r="Q27" s="679"/>
      <c r="R27" s="680">
        <v>15454</v>
      </c>
      <c r="S27" s="681"/>
      <c r="T27" s="681"/>
      <c r="U27" s="681"/>
      <c r="V27" s="681"/>
      <c r="W27" s="681"/>
      <c r="X27" s="681"/>
      <c r="Y27" s="682"/>
      <c r="Z27" s="713">
        <v>0</v>
      </c>
      <c r="AA27" s="713"/>
      <c r="AB27" s="713"/>
      <c r="AC27" s="713"/>
      <c r="AD27" s="714">
        <v>15454</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15824864</v>
      </c>
      <c r="BH27" s="681"/>
      <c r="BI27" s="681"/>
      <c r="BJ27" s="681"/>
      <c r="BK27" s="681"/>
      <c r="BL27" s="681"/>
      <c r="BM27" s="681"/>
      <c r="BN27" s="682"/>
      <c r="BO27" s="713">
        <v>100</v>
      </c>
      <c r="BP27" s="713"/>
      <c r="BQ27" s="713"/>
      <c r="BR27" s="713"/>
      <c r="BS27" s="686">
        <v>114615</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11257720</v>
      </c>
      <c r="CS27" s="699"/>
      <c r="CT27" s="699"/>
      <c r="CU27" s="699"/>
      <c r="CV27" s="699"/>
      <c r="CW27" s="699"/>
      <c r="CX27" s="699"/>
      <c r="CY27" s="700"/>
      <c r="CZ27" s="683">
        <v>20.3</v>
      </c>
      <c r="DA27" s="701"/>
      <c r="DB27" s="701"/>
      <c r="DC27" s="702"/>
      <c r="DD27" s="686">
        <v>3042219</v>
      </c>
      <c r="DE27" s="699"/>
      <c r="DF27" s="699"/>
      <c r="DG27" s="699"/>
      <c r="DH27" s="699"/>
      <c r="DI27" s="699"/>
      <c r="DJ27" s="699"/>
      <c r="DK27" s="700"/>
      <c r="DL27" s="686">
        <v>2949705</v>
      </c>
      <c r="DM27" s="699"/>
      <c r="DN27" s="699"/>
      <c r="DO27" s="699"/>
      <c r="DP27" s="699"/>
      <c r="DQ27" s="699"/>
      <c r="DR27" s="699"/>
      <c r="DS27" s="699"/>
      <c r="DT27" s="699"/>
      <c r="DU27" s="699"/>
      <c r="DV27" s="700"/>
      <c r="DW27" s="683">
        <v>12</v>
      </c>
      <c r="DX27" s="701"/>
      <c r="DY27" s="701"/>
      <c r="DZ27" s="701"/>
      <c r="EA27" s="701"/>
      <c r="EB27" s="701"/>
      <c r="EC27" s="719"/>
    </row>
    <row r="28" spans="2:133" ht="11.25" customHeight="1" x14ac:dyDescent="0.15">
      <c r="B28" s="677" t="s">
        <v>304</v>
      </c>
      <c r="C28" s="678"/>
      <c r="D28" s="678"/>
      <c r="E28" s="678"/>
      <c r="F28" s="678"/>
      <c r="G28" s="678"/>
      <c r="H28" s="678"/>
      <c r="I28" s="678"/>
      <c r="J28" s="678"/>
      <c r="K28" s="678"/>
      <c r="L28" s="678"/>
      <c r="M28" s="678"/>
      <c r="N28" s="678"/>
      <c r="O28" s="678"/>
      <c r="P28" s="678"/>
      <c r="Q28" s="679"/>
      <c r="R28" s="680">
        <v>237757</v>
      </c>
      <c r="S28" s="681"/>
      <c r="T28" s="681"/>
      <c r="U28" s="681"/>
      <c r="V28" s="681"/>
      <c r="W28" s="681"/>
      <c r="X28" s="681"/>
      <c r="Y28" s="682"/>
      <c r="Z28" s="713">
        <v>0.4</v>
      </c>
      <c r="AA28" s="713"/>
      <c r="AB28" s="713"/>
      <c r="AC28" s="713"/>
      <c r="AD28" s="714" t="s">
        <v>181</v>
      </c>
      <c r="AE28" s="714"/>
      <c r="AF28" s="714"/>
      <c r="AG28" s="714"/>
      <c r="AH28" s="714"/>
      <c r="AI28" s="714"/>
      <c r="AJ28" s="714"/>
      <c r="AK28" s="714"/>
      <c r="AL28" s="683" t="s">
        <v>247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3513474</v>
      </c>
      <c r="CS28" s="681"/>
      <c r="CT28" s="681"/>
      <c r="CU28" s="681"/>
      <c r="CV28" s="681"/>
      <c r="CW28" s="681"/>
      <c r="CX28" s="681"/>
      <c r="CY28" s="682"/>
      <c r="CZ28" s="683">
        <v>6.3</v>
      </c>
      <c r="DA28" s="701"/>
      <c r="DB28" s="701"/>
      <c r="DC28" s="702"/>
      <c r="DD28" s="686">
        <v>3451627</v>
      </c>
      <c r="DE28" s="681"/>
      <c r="DF28" s="681"/>
      <c r="DG28" s="681"/>
      <c r="DH28" s="681"/>
      <c r="DI28" s="681"/>
      <c r="DJ28" s="681"/>
      <c r="DK28" s="682"/>
      <c r="DL28" s="686">
        <v>3451627</v>
      </c>
      <c r="DM28" s="681"/>
      <c r="DN28" s="681"/>
      <c r="DO28" s="681"/>
      <c r="DP28" s="681"/>
      <c r="DQ28" s="681"/>
      <c r="DR28" s="681"/>
      <c r="DS28" s="681"/>
      <c r="DT28" s="681"/>
      <c r="DU28" s="681"/>
      <c r="DV28" s="682"/>
      <c r="DW28" s="683">
        <v>14.1</v>
      </c>
      <c r="DX28" s="701"/>
      <c r="DY28" s="701"/>
      <c r="DZ28" s="701"/>
      <c r="EA28" s="701"/>
      <c r="EB28" s="701"/>
      <c r="EC28" s="719"/>
    </row>
    <row r="29" spans="2:133" ht="11.25" customHeight="1" x14ac:dyDescent="0.15">
      <c r="B29" s="677" t="s">
        <v>306</v>
      </c>
      <c r="C29" s="678"/>
      <c r="D29" s="678"/>
      <c r="E29" s="678"/>
      <c r="F29" s="678"/>
      <c r="G29" s="678"/>
      <c r="H29" s="678"/>
      <c r="I29" s="678"/>
      <c r="J29" s="678"/>
      <c r="K29" s="678"/>
      <c r="L29" s="678"/>
      <c r="M29" s="678"/>
      <c r="N29" s="678"/>
      <c r="O29" s="678"/>
      <c r="P29" s="678"/>
      <c r="Q29" s="679"/>
      <c r="R29" s="680">
        <v>587351</v>
      </c>
      <c r="S29" s="681"/>
      <c r="T29" s="681"/>
      <c r="U29" s="681"/>
      <c r="V29" s="681"/>
      <c r="W29" s="681"/>
      <c r="X29" s="681"/>
      <c r="Y29" s="682"/>
      <c r="Z29" s="713">
        <v>1</v>
      </c>
      <c r="AA29" s="713"/>
      <c r="AB29" s="713"/>
      <c r="AC29" s="713"/>
      <c r="AD29" s="714">
        <v>55092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70</v>
      </c>
      <c r="CG29" s="724"/>
      <c r="CH29" s="724"/>
      <c r="CI29" s="724"/>
      <c r="CJ29" s="724"/>
      <c r="CK29" s="724"/>
      <c r="CL29" s="724"/>
      <c r="CM29" s="724"/>
      <c r="CN29" s="724"/>
      <c r="CO29" s="724"/>
      <c r="CP29" s="724"/>
      <c r="CQ29" s="725"/>
      <c r="CR29" s="680">
        <v>3513474</v>
      </c>
      <c r="CS29" s="699"/>
      <c r="CT29" s="699"/>
      <c r="CU29" s="699"/>
      <c r="CV29" s="699"/>
      <c r="CW29" s="699"/>
      <c r="CX29" s="699"/>
      <c r="CY29" s="700"/>
      <c r="CZ29" s="683">
        <v>6.3</v>
      </c>
      <c r="DA29" s="701"/>
      <c r="DB29" s="701"/>
      <c r="DC29" s="702"/>
      <c r="DD29" s="686">
        <v>3451627</v>
      </c>
      <c r="DE29" s="699"/>
      <c r="DF29" s="699"/>
      <c r="DG29" s="699"/>
      <c r="DH29" s="699"/>
      <c r="DI29" s="699"/>
      <c r="DJ29" s="699"/>
      <c r="DK29" s="700"/>
      <c r="DL29" s="686">
        <v>3451627</v>
      </c>
      <c r="DM29" s="699"/>
      <c r="DN29" s="699"/>
      <c r="DO29" s="699"/>
      <c r="DP29" s="699"/>
      <c r="DQ29" s="699"/>
      <c r="DR29" s="699"/>
      <c r="DS29" s="699"/>
      <c r="DT29" s="699"/>
      <c r="DU29" s="699"/>
      <c r="DV29" s="700"/>
      <c r="DW29" s="683">
        <v>14.1</v>
      </c>
      <c r="DX29" s="701"/>
      <c r="DY29" s="701"/>
      <c r="DZ29" s="701"/>
      <c r="EA29" s="701"/>
      <c r="EB29" s="701"/>
      <c r="EC29" s="719"/>
    </row>
    <row r="30" spans="2:133" ht="11.25" customHeight="1" x14ac:dyDescent="0.15">
      <c r="B30" s="677" t="s">
        <v>308</v>
      </c>
      <c r="C30" s="678"/>
      <c r="D30" s="678"/>
      <c r="E30" s="678"/>
      <c r="F30" s="678"/>
      <c r="G30" s="678"/>
      <c r="H30" s="678"/>
      <c r="I30" s="678"/>
      <c r="J30" s="678"/>
      <c r="K30" s="678"/>
      <c r="L30" s="678"/>
      <c r="M30" s="678"/>
      <c r="N30" s="678"/>
      <c r="O30" s="678"/>
      <c r="P30" s="678"/>
      <c r="Q30" s="679"/>
      <c r="R30" s="680">
        <v>432590</v>
      </c>
      <c r="S30" s="681"/>
      <c r="T30" s="681"/>
      <c r="U30" s="681"/>
      <c r="V30" s="681"/>
      <c r="W30" s="681"/>
      <c r="X30" s="681"/>
      <c r="Y30" s="682"/>
      <c r="Z30" s="713">
        <v>0.8</v>
      </c>
      <c r="AA30" s="713"/>
      <c r="AB30" s="713"/>
      <c r="AC30" s="713"/>
      <c r="AD30" s="714" t="s">
        <v>181</v>
      </c>
      <c r="AE30" s="714"/>
      <c r="AF30" s="714"/>
      <c r="AG30" s="714"/>
      <c r="AH30" s="714"/>
      <c r="AI30" s="714"/>
      <c r="AJ30" s="714"/>
      <c r="AK30" s="714"/>
      <c r="AL30" s="683" t="s">
        <v>247</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1"/>
      <c r="CE30" s="772"/>
      <c r="CF30" s="727" t="s">
        <v>311</v>
      </c>
      <c r="CG30" s="724"/>
      <c r="CH30" s="724"/>
      <c r="CI30" s="724"/>
      <c r="CJ30" s="724"/>
      <c r="CK30" s="724"/>
      <c r="CL30" s="724"/>
      <c r="CM30" s="724"/>
      <c r="CN30" s="724"/>
      <c r="CO30" s="724"/>
      <c r="CP30" s="724"/>
      <c r="CQ30" s="725"/>
      <c r="CR30" s="680">
        <v>3331292</v>
      </c>
      <c r="CS30" s="681"/>
      <c r="CT30" s="681"/>
      <c r="CU30" s="681"/>
      <c r="CV30" s="681"/>
      <c r="CW30" s="681"/>
      <c r="CX30" s="681"/>
      <c r="CY30" s="682"/>
      <c r="CZ30" s="683">
        <v>6</v>
      </c>
      <c r="DA30" s="701"/>
      <c r="DB30" s="701"/>
      <c r="DC30" s="702"/>
      <c r="DD30" s="686">
        <v>3269906</v>
      </c>
      <c r="DE30" s="681"/>
      <c r="DF30" s="681"/>
      <c r="DG30" s="681"/>
      <c r="DH30" s="681"/>
      <c r="DI30" s="681"/>
      <c r="DJ30" s="681"/>
      <c r="DK30" s="682"/>
      <c r="DL30" s="686">
        <v>3269906</v>
      </c>
      <c r="DM30" s="681"/>
      <c r="DN30" s="681"/>
      <c r="DO30" s="681"/>
      <c r="DP30" s="681"/>
      <c r="DQ30" s="681"/>
      <c r="DR30" s="681"/>
      <c r="DS30" s="681"/>
      <c r="DT30" s="681"/>
      <c r="DU30" s="681"/>
      <c r="DV30" s="682"/>
      <c r="DW30" s="683">
        <v>13.3</v>
      </c>
      <c r="DX30" s="701"/>
      <c r="DY30" s="701"/>
      <c r="DZ30" s="701"/>
      <c r="EA30" s="701"/>
      <c r="EB30" s="701"/>
      <c r="EC30" s="719"/>
    </row>
    <row r="31" spans="2:133" ht="11.25" customHeight="1" x14ac:dyDescent="0.15">
      <c r="B31" s="677" t="s">
        <v>312</v>
      </c>
      <c r="C31" s="678"/>
      <c r="D31" s="678"/>
      <c r="E31" s="678"/>
      <c r="F31" s="678"/>
      <c r="G31" s="678"/>
      <c r="H31" s="678"/>
      <c r="I31" s="678"/>
      <c r="J31" s="678"/>
      <c r="K31" s="678"/>
      <c r="L31" s="678"/>
      <c r="M31" s="678"/>
      <c r="N31" s="678"/>
      <c r="O31" s="678"/>
      <c r="P31" s="678"/>
      <c r="Q31" s="679"/>
      <c r="R31" s="680">
        <v>21453285</v>
      </c>
      <c r="S31" s="681"/>
      <c r="T31" s="681"/>
      <c r="U31" s="681"/>
      <c r="V31" s="681"/>
      <c r="W31" s="681"/>
      <c r="X31" s="681"/>
      <c r="Y31" s="682"/>
      <c r="Z31" s="713">
        <v>37.700000000000003</v>
      </c>
      <c r="AA31" s="713"/>
      <c r="AB31" s="713"/>
      <c r="AC31" s="713"/>
      <c r="AD31" s="714" t="s">
        <v>181</v>
      </c>
      <c r="AE31" s="714"/>
      <c r="AF31" s="714"/>
      <c r="AG31" s="714"/>
      <c r="AH31" s="714"/>
      <c r="AI31" s="714"/>
      <c r="AJ31" s="714"/>
      <c r="AK31" s="714"/>
      <c r="AL31" s="683" t="s">
        <v>247</v>
      </c>
      <c r="AM31" s="684"/>
      <c r="AN31" s="684"/>
      <c r="AO31" s="715"/>
      <c r="AP31" s="754" t="s">
        <v>313</v>
      </c>
      <c r="AQ31" s="755"/>
      <c r="AR31" s="755"/>
      <c r="AS31" s="755"/>
      <c r="AT31" s="760" t="s">
        <v>314</v>
      </c>
      <c r="AU31" s="231"/>
      <c r="AV31" s="231"/>
      <c r="AW31" s="231"/>
      <c r="AX31" s="746" t="s">
        <v>189</v>
      </c>
      <c r="AY31" s="747"/>
      <c r="AZ31" s="747"/>
      <c r="BA31" s="747"/>
      <c r="BB31" s="747"/>
      <c r="BC31" s="747"/>
      <c r="BD31" s="747"/>
      <c r="BE31" s="747"/>
      <c r="BF31" s="748"/>
      <c r="BG31" s="749">
        <v>98.9</v>
      </c>
      <c r="BH31" s="750"/>
      <c r="BI31" s="750"/>
      <c r="BJ31" s="750"/>
      <c r="BK31" s="750"/>
      <c r="BL31" s="750"/>
      <c r="BM31" s="751">
        <v>96.7</v>
      </c>
      <c r="BN31" s="750"/>
      <c r="BO31" s="750"/>
      <c r="BP31" s="750"/>
      <c r="BQ31" s="752"/>
      <c r="BR31" s="749">
        <v>99</v>
      </c>
      <c r="BS31" s="750"/>
      <c r="BT31" s="750"/>
      <c r="BU31" s="750"/>
      <c r="BV31" s="750"/>
      <c r="BW31" s="750"/>
      <c r="BX31" s="751">
        <v>96.6</v>
      </c>
      <c r="BY31" s="750"/>
      <c r="BZ31" s="750"/>
      <c r="CA31" s="750"/>
      <c r="CB31" s="752"/>
      <c r="CD31" s="771"/>
      <c r="CE31" s="772"/>
      <c r="CF31" s="727" t="s">
        <v>315</v>
      </c>
      <c r="CG31" s="724"/>
      <c r="CH31" s="724"/>
      <c r="CI31" s="724"/>
      <c r="CJ31" s="724"/>
      <c r="CK31" s="724"/>
      <c r="CL31" s="724"/>
      <c r="CM31" s="724"/>
      <c r="CN31" s="724"/>
      <c r="CO31" s="724"/>
      <c r="CP31" s="724"/>
      <c r="CQ31" s="725"/>
      <c r="CR31" s="680">
        <v>182182</v>
      </c>
      <c r="CS31" s="699"/>
      <c r="CT31" s="699"/>
      <c r="CU31" s="699"/>
      <c r="CV31" s="699"/>
      <c r="CW31" s="699"/>
      <c r="CX31" s="699"/>
      <c r="CY31" s="700"/>
      <c r="CZ31" s="683">
        <v>0.3</v>
      </c>
      <c r="DA31" s="701"/>
      <c r="DB31" s="701"/>
      <c r="DC31" s="702"/>
      <c r="DD31" s="686">
        <v>181721</v>
      </c>
      <c r="DE31" s="699"/>
      <c r="DF31" s="699"/>
      <c r="DG31" s="699"/>
      <c r="DH31" s="699"/>
      <c r="DI31" s="699"/>
      <c r="DJ31" s="699"/>
      <c r="DK31" s="700"/>
      <c r="DL31" s="686">
        <v>181721</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63" t="s">
        <v>316</v>
      </c>
      <c r="C32" s="764"/>
      <c r="D32" s="764"/>
      <c r="E32" s="764"/>
      <c r="F32" s="764"/>
      <c r="G32" s="764"/>
      <c r="H32" s="764"/>
      <c r="I32" s="764"/>
      <c r="J32" s="764"/>
      <c r="K32" s="764"/>
      <c r="L32" s="764"/>
      <c r="M32" s="764"/>
      <c r="N32" s="764"/>
      <c r="O32" s="764"/>
      <c r="P32" s="764"/>
      <c r="Q32" s="765"/>
      <c r="R32" s="680" t="s">
        <v>247</v>
      </c>
      <c r="S32" s="681"/>
      <c r="T32" s="681"/>
      <c r="U32" s="681"/>
      <c r="V32" s="681"/>
      <c r="W32" s="681"/>
      <c r="X32" s="681"/>
      <c r="Y32" s="682"/>
      <c r="Z32" s="713" t="s">
        <v>247</v>
      </c>
      <c r="AA32" s="713"/>
      <c r="AB32" s="713"/>
      <c r="AC32" s="713"/>
      <c r="AD32" s="714" t="s">
        <v>181</v>
      </c>
      <c r="AE32" s="714"/>
      <c r="AF32" s="714"/>
      <c r="AG32" s="714"/>
      <c r="AH32" s="714"/>
      <c r="AI32" s="714"/>
      <c r="AJ32" s="714"/>
      <c r="AK32" s="714"/>
      <c r="AL32" s="683" t="s">
        <v>181</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98.9</v>
      </c>
      <c r="BH32" s="699"/>
      <c r="BI32" s="699"/>
      <c r="BJ32" s="699"/>
      <c r="BK32" s="699"/>
      <c r="BL32" s="699"/>
      <c r="BM32" s="684">
        <v>96.5</v>
      </c>
      <c r="BN32" s="745"/>
      <c r="BO32" s="745"/>
      <c r="BP32" s="745"/>
      <c r="BQ32" s="723"/>
      <c r="BR32" s="753">
        <v>99</v>
      </c>
      <c r="BS32" s="699"/>
      <c r="BT32" s="699"/>
      <c r="BU32" s="699"/>
      <c r="BV32" s="699"/>
      <c r="BW32" s="699"/>
      <c r="BX32" s="684">
        <v>96.5</v>
      </c>
      <c r="BY32" s="745"/>
      <c r="BZ32" s="745"/>
      <c r="CA32" s="745"/>
      <c r="CB32" s="723"/>
      <c r="CD32" s="773"/>
      <c r="CE32" s="774"/>
      <c r="CF32" s="727" t="s">
        <v>319</v>
      </c>
      <c r="CG32" s="724"/>
      <c r="CH32" s="724"/>
      <c r="CI32" s="724"/>
      <c r="CJ32" s="724"/>
      <c r="CK32" s="724"/>
      <c r="CL32" s="724"/>
      <c r="CM32" s="724"/>
      <c r="CN32" s="724"/>
      <c r="CO32" s="724"/>
      <c r="CP32" s="724"/>
      <c r="CQ32" s="725"/>
      <c r="CR32" s="680" t="s">
        <v>181</v>
      </c>
      <c r="CS32" s="681"/>
      <c r="CT32" s="681"/>
      <c r="CU32" s="681"/>
      <c r="CV32" s="681"/>
      <c r="CW32" s="681"/>
      <c r="CX32" s="681"/>
      <c r="CY32" s="682"/>
      <c r="CZ32" s="683" t="s">
        <v>181</v>
      </c>
      <c r="DA32" s="701"/>
      <c r="DB32" s="701"/>
      <c r="DC32" s="702"/>
      <c r="DD32" s="686" t="s">
        <v>247</v>
      </c>
      <c r="DE32" s="681"/>
      <c r="DF32" s="681"/>
      <c r="DG32" s="681"/>
      <c r="DH32" s="681"/>
      <c r="DI32" s="681"/>
      <c r="DJ32" s="681"/>
      <c r="DK32" s="682"/>
      <c r="DL32" s="686" t="s">
        <v>181</v>
      </c>
      <c r="DM32" s="681"/>
      <c r="DN32" s="681"/>
      <c r="DO32" s="681"/>
      <c r="DP32" s="681"/>
      <c r="DQ32" s="681"/>
      <c r="DR32" s="681"/>
      <c r="DS32" s="681"/>
      <c r="DT32" s="681"/>
      <c r="DU32" s="681"/>
      <c r="DV32" s="682"/>
      <c r="DW32" s="683" t="s">
        <v>247</v>
      </c>
      <c r="DX32" s="701"/>
      <c r="DY32" s="701"/>
      <c r="DZ32" s="701"/>
      <c r="EA32" s="701"/>
      <c r="EB32" s="701"/>
      <c r="EC32" s="719"/>
    </row>
    <row r="33" spans="2:133" ht="11.25" customHeight="1" x14ac:dyDescent="0.15">
      <c r="B33" s="677" t="s">
        <v>320</v>
      </c>
      <c r="C33" s="678"/>
      <c r="D33" s="678"/>
      <c r="E33" s="678"/>
      <c r="F33" s="678"/>
      <c r="G33" s="678"/>
      <c r="H33" s="678"/>
      <c r="I33" s="678"/>
      <c r="J33" s="678"/>
      <c r="K33" s="678"/>
      <c r="L33" s="678"/>
      <c r="M33" s="678"/>
      <c r="N33" s="678"/>
      <c r="O33" s="678"/>
      <c r="P33" s="678"/>
      <c r="Q33" s="679"/>
      <c r="R33" s="680">
        <v>3076302</v>
      </c>
      <c r="S33" s="681"/>
      <c r="T33" s="681"/>
      <c r="U33" s="681"/>
      <c r="V33" s="681"/>
      <c r="W33" s="681"/>
      <c r="X33" s="681"/>
      <c r="Y33" s="682"/>
      <c r="Z33" s="713">
        <v>5.4</v>
      </c>
      <c r="AA33" s="713"/>
      <c r="AB33" s="713"/>
      <c r="AC33" s="713"/>
      <c r="AD33" s="714" t="s">
        <v>181</v>
      </c>
      <c r="AE33" s="714"/>
      <c r="AF33" s="714"/>
      <c r="AG33" s="714"/>
      <c r="AH33" s="714"/>
      <c r="AI33" s="714"/>
      <c r="AJ33" s="714"/>
      <c r="AK33" s="714"/>
      <c r="AL33" s="683" t="s">
        <v>181</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98.8</v>
      </c>
      <c r="BH33" s="665"/>
      <c r="BI33" s="665"/>
      <c r="BJ33" s="665"/>
      <c r="BK33" s="665"/>
      <c r="BL33" s="665"/>
      <c r="BM33" s="707">
        <v>96.7</v>
      </c>
      <c r="BN33" s="665"/>
      <c r="BO33" s="665"/>
      <c r="BP33" s="665"/>
      <c r="BQ33" s="709"/>
      <c r="BR33" s="744">
        <v>99</v>
      </c>
      <c r="BS33" s="665"/>
      <c r="BT33" s="665"/>
      <c r="BU33" s="665"/>
      <c r="BV33" s="665"/>
      <c r="BW33" s="665"/>
      <c r="BX33" s="707">
        <v>96.4</v>
      </c>
      <c r="BY33" s="665"/>
      <c r="BZ33" s="665"/>
      <c r="CA33" s="665"/>
      <c r="CB33" s="709"/>
      <c r="CD33" s="727" t="s">
        <v>322</v>
      </c>
      <c r="CE33" s="724"/>
      <c r="CF33" s="724"/>
      <c r="CG33" s="724"/>
      <c r="CH33" s="724"/>
      <c r="CI33" s="724"/>
      <c r="CJ33" s="724"/>
      <c r="CK33" s="724"/>
      <c r="CL33" s="724"/>
      <c r="CM33" s="724"/>
      <c r="CN33" s="724"/>
      <c r="CO33" s="724"/>
      <c r="CP33" s="724"/>
      <c r="CQ33" s="725"/>
      <c r="CR33" s="680">
        <v>28812555</v>
      </c>
      <c r="CS33" s="699"/>
      <c r="CT33" s="699"/>
      <c r="CU33" s="699"/>
      <c r="CV33" s="699"/>
      <c r="CW33" s="699"/>
      <c r="CX33" s="699"/>
      <c r="CY33" s="700"/>
      <c r="CZ33" s="683">
        <v>51.9</v>
      </c>
      <c r="DA33" s="701"/>
      <c r="DB33" s="701"/>
      <c r="DC33" s="702"/>
      <c r="DD33" s="686">
        <v>12075763</v>
      </c>
      <c r="DE33" s="699"/>
      <c r="DF33" s="699"/>
      <c r="DG33" s="699"/>
      <c r="DH33" s="699"/>
      <c r="DI33" s="699"/>
      <c r="DJ33" s="699"/>
      <c r="DK33" s="700"/>
      <c r="DL33" s="686">
        <v>9815763</v>
      </c>
      <c r="DM33" s="699"/>
      <c r="DN33" s="699"/>
      <c r="DO33" s="699"/>
      <c r="DP33" s="699"/>
      <c r="DQ33" s="699"/>
      <c r="DR33" s="699"/>
      <c r="DS33" s="699"/>
      <c r="DT33" s="699"/>
      <c r="DU33" s="699"/>
      <c r="DV33" s="700"/>
      <c r="DW33" s="683">
        <v>40</v>
      </c>
      <c r="DX33" s="701"/>
      <c r="DY33" s="701"/>
      <c r="DZ33" s="701"/>
      <c r="EA33" s="701"/>
      <c r="EB33" s="701"/>
      <c r="EC33" s="719"/>
    </row>
    <row r="34" spans="2:133" ht="11.25" customHeight="1" x14ac:dyDescent="0.15">
      <c r="B34" s="677" t="s">
        <v>323</v>
      </c>
      <c r="C34" s="678"/>
      <c r="D34" s="678"/>
      <c r="E34" s="678"/>
      <c r="F34" s="678"/>
      <c r="G34" s="678"/>
      <c r="H34" s="678"/>
      <c r="I34" s="678"/>
      <c r="J34" s="678"/>
      <c r="K34" s="678"/>
      <c r="L34" s="678"/>
      <c r="M34" s="678"/>
      <c r="N34" s="678"/>
      <c r="O34" s="678"/>
      <c r="P34" s="678"/>
      <c r="Q34" s="679"/>
      <c r="R34" s="680">
        <v>498969</v>
      </c>
      <c r="S34" s="681"/>
      <c r="T34" s="681"/>
      <c r="U34" s="681"/>
      <c r="V34" s="681"/>
      <c r="W34" s="681"/>
      <c r="X34" s="681"/>
      <c r="Y34" s="682"/>
      <c r="Z34" s="713">
        <v>0.9</v>
      </c>
      <c r="AA34" s="713"/>
      <c r="AB34" s="713"/>
      <c r="AC34" s="713"/>
      <c r="AD34" s="714">
        <v>110305</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324</v>
      </c>
      <c r="CE34" s="724"/>
      <c r="CF34" s="724"/>
      <c r="CG34" s="724"/>
      <c r="CH34" s="724"/>
      <c r="CI34" s="724"/>
      <c r="CJ34" s="724"/>
      <c r="CK34" s="724"/>
      <c r="CL34" s="724"/>
      <c r="CM34" s="724"/>
      <c r="CN34" s="724"/>
      <c r="CO34" s="724"/>
      <c r="CP34" s="724"/>
      <c r="CQ34" s="725"/>
      <c r="CR34" s="680">
        <v>7337036</v>
      </c>
      <c r="CS34" s="681"/>
      <c r="CT34" s="681"/>
      <c r="CU34" s="681"/>
      <c r="CV34" s="681"/>
      <c r="CW34" s="681"/>
      <c r="CX34" s="681"/>
      <c r="CY34" s="682"/>
      <c r="CZ34" s="683">
        <v>13.2</v>
      </c>
      <c r="DA34" s="701"/>
      <c r="DB34" s="701"/>
      <c r="DC34" s="702"/>
      <c r="DD34" s="686">
        <v>4823841</v>
      </c>
      <c r="DE34" s="681"/>
      <c r="DF34" s="681"/>
      <c r="DG34" s="681"/>
      <c r="DH34" s="681"/>
      <c r="DI34" s="681"/>
      <c r="DJ34" s="681"/>
      <c r="DK34" s="682"/>
      <c r="DL34" s="686">
        <v>3808012</v>
      </c>
      <c r="DM34" s="681"/>
      <c r="DN34" s="681"/>
      <c r="DO34" s="681"/>
      <c r="DP34" s="681"/>
      <c r="DQ34" s="681"/>
      <c r="DR34" s="681"/>
      <c r="DS34" s="681"/>
      <c r="DT34" s="681"/>
      <c r="DU34" s="681"/>
      <c r="DV34" s="682"/>
      <c r="DW34" s="683">
        <v>15.5</v>
      </c>
      <c r="DX34" s="701"/>
      <c r="DY34" s="701"/>
      <c r="DZ34" s="701"/>
      <c r="EA34" s="701"/>
      <c r="EB34" s="701"/>
      <c r="EC34" s="719"/>
    </row>
    <row r="35" spans="2:133" ht="11.25" customHeight="1" x14ac:dyDescent="0.15">
      <c r="B35" s="677" t="s">
        <v>325</v>
      </c>
      <c r="C35" s="678"/>
      <c r="D35" s="678"/>
      <c r="E35" s="678"/>
      <c r="F35" s="678"/>
      <c r="G35" s="678"/>
      <c r="H35" s="678"/>
      <c r="I35" s="678"/>
      <c r="J35" s="678"/>
      <c r="K35" s="678"/>
      <c r="L35" s="678"/>
      <c r="M35" s="678"/>
      <c r="N35" s="678"/>
      <c r="O35" s="678"/>
      <c r="P35" s="678"/>
      <c r="Q35" s="679"/>
      <c r="R35" s="680">
        <v>85000</v>
      </c>
      <c r="S35" s="681"/>
      <c r="T35" s="681"/>
      <c r="U35" s="681"/>
      <c r="V35" s="681"/>
      <c r="W35" s="681"/>
      <c r="X35" s="681"/>
      <c r="Y35" s="682"/>
      <c r="Z35" s="713">
        <v>0.1</v>
      </c>
      <c r="AA35" s="713"/>
      <c r="AB35" s="713"/>
      <c r="AC35" s="713"/>
      <c r="AD35" s="714" t="s">
        <v>181</v>
      </c>
      <c r="AE35" s="714"/>
      <c r="AF35" s="714"/>
      <c r="AG35" s="714"/>
      <c r="AH35" s="714"/>
      <c r="AI35" s="714"/>
      <c r="AJ35" s="714"/>
      <c r="AK35" s="714"/>
      <c r="AL35" s="683" t="s">
        <v>181</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328</v>
      </c>
      <c r="CE35" s="724"/>
      <c r="CF35" s="724"/>
      <c r="CG35" s="724"/>
      <c r="CH35" s="724"/>
      <c r="CI35" s="724"/>
      <c r="CJ35" s="724"/>
      <c r="CK35" s="724"/>
      <c r="CL35" s="724"/>
      <c r="CM35" s="724"/>
      <c r="CN35" s="724"/>
      <c r="CO35" s="724"/>
      <c r="CP35" s="724"/>
      <c r="CQ35" s="725"/>
      <c r="CR35" s="680">
        <v>286157</v>
      </c>
      <c r="CS35" s="699"/>
      <c r="CT35" s="699"/>
      <c r="CU35" s="699"/>
      <c r="CV35" s="699"/>
      <c r="CW35" s="699"/>
      <c r="CX35" s="699"/>
      <c r="CY35" s="700"/>
      <c r="CZ35" s="683">
        <v>0.5</v>
      </c>
      <c r="DA35" s="701"/>
      <c r="DB35" s="701"/>
      <c r="DC35" s="702"/>
      <c r="DD35" s="686">
        <v>263279</v>
      </c>
      <c r="DE35" s="699"/>
      <c r="DF35" s="699"/>
      <c r="DG35" s="699"/>
      <c r="DH35" s="699"/>
      <c r="DI35" s="699"/>
      <c r="DJ35" s="699"/>
      <c r="DK35" s="700"/>
      <c r="DL35" s="686">
        <v>257940</v>
      </c>
      <c r="DM35" s="699"/>
      <c r="DN35" s="699"/>
      <c r="DO35" s="699"/>
      <c r="DP35" s="699"/>
      <c r="DQ35" s="699"/>
      <c r="DR35" s="699"/>
      <c r="DS35" s="699"/>
      <c r="DT35" s="699"/>
      <c r="DU35" s="699"/>
      <c r="DV35" s="700"/>
      <c r="DW35" s="683">
        <v>1.1000000000000001</v>
      </c>
      <c r="DX35" s="701"/>
      <c r="DY35" s="701"/>
      <c r="DZ35" s="701"/>
      <c r="EA35" s="701"/>
      <c r="EB35" s="701"/>
      <c r="EC35" s="719"/>
    </row>
    <row r="36" spans="2:133" ht="11.25" customHeight="1" x14ac:dyDescent="0.15">
      <c r="B36" s="677" t="s">
        <v>329</v>
      </c>
      <c r="C36" s="678"/>
      <c r="D36" s="678"/>
      <c r="E36" s="678"/>
      <c r="F36" s="678"/>
      <c r="G36" s="678"/>
      <c r="H36" s="678"/>
      <c r="I36" s="678"/>
      <c r="J36" s="678"/>
      <c r="K36" s="678"/>
      <c r="L36" s="678"/>
      <c r="M36" s="678"/>
      <c r="N36" s="678"/>
      <c r="O36" s="678"/>
      <c r="P36" s="678"/>
      <c r="Q36" s="679"/>
      <c r="R36" s="680">
        <v>30919</v>
      </c>
      <c r="S36" s="681"/>
      <c r="T36" s="681"/>
      <c r="U36" s="681"/>
      <c r="V36" s="681"/>
      <c r="W36" s="681"/>
      <c r="X36" s="681"/>
      <c r="Y36" s="682"/>
      <c r="Z36" s="713">
        <v>0.1</v>
      </c>
      <c r="AA36" s="713"/>
      <c r="AB36" s="713"/>
      <c r="AC36" s="713"/>
      <c r="AD36" s="714" t="s">
        <v>181</v>
      </c>
      <c r="AE36" s="714"/>
      <c r="AF36" s="714"/>
      <c r="AG36" s="714"/>
      <c r="AH36" s="714"/>
      <c r="AI36" s="714"/>
      <c r="AJ36" s="714"/>
      <c r="AK36" s="714"/>
      <c r="AL36" s="683" t="s">
        <v>181</v>
      </c>
      <c r="AM36" s="684"/>
      <c r="AN36" s="684"/>
      <c r="AO36" s="715"/>
      <c r="AP36" s="235"/>
      <c r="AQ36" s="732" t="s">
        <v>330</v>
      </c>
      <c r="AR36" s="733"/>
      <c r="AS36" s="733"/>
      <c r="AT36" s="733"/>
      <c r="AU36" s="733"/>
      <c r="AV36" s="733"/>
      <c r="AW36" s="733"/>
      <c r="AX36" s="733"/>
      <c r="AY36" s="734"/>
      <c r="AZ36" s="735">
        <v>5036751</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443059</v>
      </c>
      <c r="BW36" s="736"/>
      <c r="BX36" s="736"/>
      <c r="BY36" s="736"/>
      <c r="BZ36" s="736"/>
      <c r="CA36" s="736"/>
      <c r="CB36" s="737"/>
      <c r="CD36" s="727" t="s">
        <v>332</v>
      </c>
      <c r="CE36" s="724"/>
      <c r="CF36" s="724"/>
      <c r="CG36" s="724"/>
      <c r="CH36" s="724"/>
      <c r="CI36" s="724"/>
      <c r="CJ36" s="724"/>
      <c r="CK36" s="724"/>
      <c r="CL36" s="724"/>
      <c r="CM36" s="724"/>
      <c r="CN36" s="724"/>
      <c r="CO36" s="724"/>
      <c r="CP36" s="724"/>
      <c r="CQ36" s="725"/>
      <c r="CR36" s="680">
        <v>16331675</v>
      </c>
      <c r="CS36" s="681"/>
      <c r="CT36" s="681"/>
      <c r="CU36" s="681"/>
      <c r="CV36" s="681"/>
      <c r="CW36" s="681"/>
      <c r="CX36" s="681"/>
      <c r="CY36" s="682"/>
      <c r="CZ36" s="683">
        <v>29.4</v>
      </c>
      <c r="DA36" s="701"/>
      <c r="DB36" s="701"/>
      <c r="DC36" s="702"/>
      <c r="DD36" s="686">
        <v>3839240</v>
      </c>
      <c r="DE36" s="681"/>
      <c r="DF36" s="681"/>
      <c r="DG36" s="681"/>
      <c r="DH36" s="681"/>
      <c r="DI36" s="681"/>
      <c r="DJ36" s="681"/>
      <c r="DK36" s="682"/>
      <c r="DL36" s="686">
        <v>2896699</v>
      </c>
      <c r="DM36" s="681"/>
      <c r="DN36" s="681"/>
      <c r="DO36" s="681"/>
      <c r="DP36" s="681"/>
      <c r="DQ36" s="681"/>
      <c r="DR36" s="681"/>
      <c r="DS36" s="681"/>
      <c r="DT36" s="681"/>
      <c r="DU36" s="681"/>
      <c r="DV36" s="682"/>
      <c r="DW36" s="683">
        <v>11.8</v>
      </c>
      <c r="DX36" s="701"/>
      <c r="DY36" s="701"/>
      <c r="DZ36" s="701"/>
      <c r="EA36" s="701"/>
      <c r="EB36" s="701"/>
      <c r="EC36" s="719"/>
    </row>
    <row r="37" spans="2:133" ht="11.25" customHeight="1" x14ac:dyDescent="0.15">
      <c r="B37" s="677" t="s">
        <v>333</v>
      </c>
      <c r="C37" s="678"/>
      <c r="D37" s="678"/>
      <c r="E37" s="678"/>
      <c r="F37" s="678"/>
      <c r="G37" s="678"/>
      <c r="H37" s="678"/>
      <c r="I37" s="678"/>
      <c r="J37" s="678"/>
      <c r="K37" s="678"/>
      <c r="L37" s="678"/>
      <c r="M37" s="678"/>
      <c r="N37" s="678"/>
      <c r="O37" s="678"/>
      <c r="P37" s="678"/>
      <c r="Q37" s="679"/>
      <c r="R37" s="680">
        <v>621725</v>
      </c>
      <c r="S37" s="681"/>
      <c r="T37" s="681"/>
      <c r="U37" s="681"/>
      <c r="V37" s="681"/>
      <c r="W37" s="681"/>
      <c r="X37" s="681"/>
      <c r="Y37" s="682"/>
      <c r="Z37" s="713">
        <v>1.1000000000000001</v>
      </c>
      <c r="AA37" s="713"/>
      <c r="AB37" s="713"/>
      <c r="AC37" s="713"/>
      <c r="AD37" s="714" t="s">
        <v>181</v>
      </c>
      <c r="AE37" s="714"/>
      <c r="AF37" s="714"/>
      <c r="AG37" s="714"/>
      <c r="AH37" s="714"/>
      <c r="AI37" s="714"/>
      <c r="AJ37" s="714"/>
      <c r="AK37" s="714"/>
      <c r="AL37" s="683" t="s">
        <v>181</v>
      </c>
      <c r="AM37" s="684"/>
      <c r="AN37" s="684"/>
      <c r="AO37" s="715"/>
      <c r="AQ37" s="720" t="s">
        <v>334</v>
      </c>
      <c r="AR37" s="721"/>
      <c r="AS37" s="721"/>
      <c r="AT37" s="721"/>
      <c r="AU37" s="721"/>
      <c r="AV37" s="721"/>
      <c r="AW37" s="721"/>
      <c r="AX37" s="721"/>
      <c r="AY37" s="722"/>
      <c r="AZ37" s="680">
        <v>1244000</v>
      </c>
      <c r="BA37" s="681"/>
      <c r="BB37" s="681"/>
      <c r="BC37" s="681"/>
      <c r="BD37" s="699"/>
      <c r="BE37" s="699"/>
      <c r="BF37" s="723"/>
      <c r="BG37" s="727" t="s">
        <v>335</v>
      </c>
      <c r="BH37" s="724"/>
      <c r="BI37" s="724"/>
      <c r="BJ37" s="724"/>
      <c r="BK37" s="724"/>
      <c r="BL37" s="724"/>
      <c r="BM37" s="724"/>
      <c r="BN37" s="724"/>
      <c r="BO37" s="724"/>
      <c r="BP37" s="724"/>
      <c r="BQ37" s="724"/>
      <c r="BR37" s="724"/>
      <c r="BS37" s="724"/>
      <c r="BT37" s="724"/>
      <c r="BU37" s="725"/>
      <c r="BV37" s="680">
        <v>344851</v>
      </c>
      <c r="BW37" s="681"/>
      <c r="BX37" s="681"/>
      <c r="BY37" s="681"/>
      <c r="BZ37" s="681"/>
      <c r="CA37" s="681"/>
      <c r="CB37" s="726"/>
      <c r="CD37" s="727" t="s">
        <v>336</v>
      </c>
      <c r="CE37" s="724"/>
      <c r="CF37" s="724"/>
      <c r="CG37" s="724"/>
      <c r="CH37" s="724"/>
      <c r="CI37" s="724"/>
      <c r="CJ37" s="724"/>
      <c r="CK37" s="724"/>
      <c r="CL37" s="724"/>
      <c r="CM37" s="724"/>
      <c r="CN37" s="724"/>
      <c r="CO37" s="724"/>
      <c r="CP37" s="724"/>
      <c r="CQ37" s="725"/>
      <c r="CR37" s="680">
        <v>1316024</v>
      </c>
      <c r="CS37" s="699"/>
      <c r="CT37" s="699"/>
      <c r="CU37" s="699"/>
      <c r="CV37" s="699"/>
      <c r="CW37" s="699"/>
      <c r="CX37" s="699"/>
      <c r="CY37" s="700"/>
      <c r="CZ37" s="683">
        <v>2.4</v>
      </c>
      <c r="DA37" s="701"/>
      <c r="DB37" s="701"/>
      <c r="DC37" s="702"/>
      <c r="DD37" s="686">
        <v>1313088</v>
      </c>
      <c r="DE37" s="699"/>
      <c r="DF37" s="699"/>
      <c r="DG37" s="699"/>
      <c r="DH37" s="699"/>
      <c r="DI37" s="699"/>
      <c r="DJ37" s="699"/>
      <c r="DK37" s="700"/>
      <c r="DL37" s="686">
        <v>1296751</v>
      </c>
      <c r="DM37" s="699"/>
      <c r="DN37" s="699"/>
      <c r="DO37" s="699"/>
      <c r="DP37" s="699"/>
      <c r="DQ37" s="699"/>
      <c r="DR37" s="699"/>
      <c r="DS37" s="699"/>
      <c r="DT37" s="699"/>
      <c r="DU37" s="699"/>
      <c r="DV37" s="700"/>
      <c r="DW37" s="683">
        <v>5.3</v>
      </c>
      <c r="DX37" s="701"/>
      <c r="DY37" s="701"/>
      <c r="DZ37" s="701"/>
      <c r="EA37" s="701"/>
      <c r="EB37" s="701"/>
      <c r="EC37" s="719"/>
    </row>
    <row r="38" spans="2:133" ht="11.25" customHeight="1" x14ac:dyDescent="0.15">
      <c r="B38" s="677" t="s">
        <v>337</v>
      </c>
      <c r="C38" s="678"/>
      <c r="D38" s="678"/>
      <c r="E38" s="678"/>
      <c r="F38" s="678"/>
      <c r="G38" s="678"/>
      <c r="H38" s="678"/>
      <c r="I38" s="678"/>
      <c r="J38" s="678"/>
      <c r="K38" s="678"/>
      <c r="L38" s="678"/>
      <c r="M38" s="678"/>
      <c r="N38" s="678"/>
      <c r="O38" s="678"/>
      <c r="P38" s="678"/>
      <c r="Q38" s="679"/>
      <c r="R38" s="680">
        <v>1685508</v>
      </c>
      <c r="S38" s="681"/>
      <c r="T38" s="681"/>
      <c r="U38" s="681"/>
      <c r="V38" s="681"/>
      <c r="W38" s="681"/>
      <c r="X38" s="681"/>
      <c r="Y38" s="682"/>
      <c r="Z38" s="713">
        <v>3</v>
      </c>
      <c r="AA38" s="713"/>
      <c r="AB38" s="713"/>
      <c r="AC38" s="713"/>
      <c r="AD38" s="714">
        <v>129</v>
      </c>
      <c r="AE38" s="714"/>
      <c r="AF38" s="714"/>
      <c r="AG38" s="714"/>
      <c r="AH38" s="714"/>
      <c r="AI38" s="714"/>
      <c r="AJ38" s="714"/>
      <c r="AK38" s="714"/>
      <c r="AL38" s="683">
        <v>0</v>
      </c>
      <c r="AM38" s="684"/>
      <c r="AN38" s="684"/>
      <c r="AO38" s="715"/>
      <c r="AQ38" s="720" t="s">
        <v>338</v>
      </c>
      <c r="AR38" s="721"/>
      <c r="AS38" s="721"/>
      <c r="AT38" s="721"/>
      <c r="AU38" s="721"/>
      <c r="AV38" s="721"/>
      <c r="AW38" s="721"/>
      <c r="AX38" s="721"/>
      <c r="AY38" s="722"/>
      <c r="AZ38" s="680">
        <v>14201</v>
      </c>
      <c r="BA38" s="681"/>
      <c r="BB38" s="681"/>
      <c r="BC38" s="681"/>
      <c r="BD38" s="699"/>
      <c r="BE38" s="699"/>
      <c r="BF38" s="723"/>
      <c r="BG38" s="727" t="s">
        <v>339</v>
      </c>
      <c r="BH38" s="724"/>
      <c r="BI38" s="724"/>
      <c r="BJ38" s="724"/>
      <c r="BK38" s="724"/>
      <c r="BL38" s="724"/>
      <c r="BM38" s="724"/>
      <c r="BN38" s="724"/>
      <c r="BO38" s="724"/>
      <c r="BP38" s="724"/>
      <c r="BQ38" s="724"/>
      <c r="BR38" s="724"/>
      <c r="BS38" s="724"/>
      <c r="BT38" s="724"/>
      <c r="BU38" s="725"/>
      <c r="BV38" s="680">
        <v>16626</v>
      </c>
      <c r="BW38" s="681"/>
      <c r="BX38" s="681"/>
      <c r="BY38" s="681"/>
      <c r="BZ38" s="681"/>
      <c r="CA38" s="681"/>
      <c r="CB38" s="726"/>
      <c r="CD38" s="727" t="s">
        <v>340</v>
      </c>
      <c r="CE38" s="724"/>
      <c r="CF38" s="724"/>
      <c r="CG38" s="724"/>
      <c r="CH38" s="724"/>
      <c r="CI38" s="724"/>
      <c r="CJ38" s="724"/>
      <c r="CK38" s="724"/>
      <c r="CL38" s="724"/>
      <c r="CM38" s="724"/>
      <c r="CN38" s="724"/>
      <c r="CO38" s="724"/>
      <c r="CP38" s="724"/>
      <c r="CQ38" s="725"/>
      <c r="CR38" s="680">
        <v>3778550</v>
      </c>
      <c r="CS38" s="681"/>
      <c r="CT38" s="681"/>
      <c r="CU38" s="681"/>
      <c r="CV38" s="681"/>
      <c r="CW38" s="681"/>
      <c r="CX38" s="681"/>
      <c r="CY38" s="682"/>
      <c r="CZ38" s="683">
        <v>6.8</v>
      </c>
      <c r="DA38" s="701"/>
      <c r="DB38" s="701"/>
      <c r="DC38" s="702"/>
      <c r="DD38" s="686">
        <v>2974679</v>
      </c>
      <c r="DE38" s="681"/>
      <c r="DF38" s="681"/>
      <c r="DG38" s="681"/>
      <c r="DH38" s="681"/>
      <c r="DI38" s="681"/>
      <c r="DJ38" s="681"/>
      <c r="DK38" s="682"/>
      <c r="DL38" s="686">
        <v>2852417</v>
      </c>
      <c r="DM38" s="681"/>
      <c r="DN38" s="681"/>
      <c r="DO38" s="681"/>
      <c r="DP38" s="681"/>
      <c r="DQ38" s="681"/>
      <c r="DR38" s="681"/>
      <c r="DS38" s="681"/>
      <c r="DT38" s="681"/>
      <c r="DU38" s="681"/>
      <c r="DV38" s="682"/>
      <c r="DW38" s="683">
        <v>11.6</v>
      </c>
      <c r="DX38" s="701"/>
      <c r="DY38" s="701"/>
      <c r="DZ38" s="701"/>
      <c r="EA38" s="701"/>
      <c r="EB38" s="701"/>
      <c r="EC38" s="719"/>
    </row>
    <row r="39" spans="2:133" ht="11.25" customHeight="1" x14ac:dyDescent="0.15">
      <c r="B39" s="677" t="s">
        <v>341</v>
      </c>
      <c r="C39" s="678"/>
      <c r="D39" s="678"/>
      <c r="E39" s="678"/>
      <c r="F39" s="678"/>
      <c r="G39" s="678"/>
      <c r="H39" s="678"/>
      <c r="I39" s="678"/>
      <c r="J39" s="678"/>
      <c r="K39" s="678"/>
      <c r="L39" s="678"/>
      <c r="M39" s="678"/>
      <c r="N39" s="678"/>
      <c r="O39" s="678"/>
      <c r="P39" s="678"/>
      <c r="Q39" s="679"/>
      <c r="R39" s="680">
        <v>3118800</v>
      </c>
      <c r="S39" s="681"/>
      <c r="T39" s="681"/>
      <c r="U39" s="681"/>
      <c r="V39" s="681"/>
      <c r="W39" s="681"/>
      <c r="X39" s="681"/>
      <c r="Y39" s="682"/>
      <c r="Z39" s="713">
        <v>5.5</v>
      </c>
      <c r="AA39" s="713"/>
      <c r="AB39" s="713"/>
      <c r="AC39" s="713"/>
      <c r="AD39" s="714" t="s">
        <v>181</v>
      </c>
      <c r="AE39" s="714"/>
      <c r="AF39" s="714"/>
      <c r="AG39" s="714"/>
      <c r="AH39" s="714"/>
      <c r="AI39" s="714"/>
      <c r="AJ39" s="714"/>
      <c r="AK39" s="714"/>
      <c r="AL39" s="683" t="s">
        <v>247</v>
      </c>
      <c r="AM39" s="684"/>
      <c r="AN39" s="684"/>
      <c r="AO39" s="715"/>
      <c r="AQ39" s="720" t="s">
        <v>342</v>
      </c>
      <c r="AR39" s="721"/>
      <c r="AS39" s="721"/>
      <c r="AT39" s="721"/>
      <c r="AU39" s="721"/>
      <c r="AV39" s="721"/>
      <c r="AW39" s="721"/>
      <c r="AX39" s="721"/>
      <c r="AY39" s="722"/>
      <c r="AZ39" s="680" t="s">
        <v>181</v>
      </c>
      <c r="BA39" s="681"/>
      <c r="BB39" s="681"/>
      <c r="BC39" s="681"/>
      <c r="BD39" s="699"/>
      <c r="BE39" s="699"/>
      <c r="BF39" s="723"/>
      <c r="BG39" s="727" t="s">
        <v>343</v>
      </c>
      <c r="BH39" s="724"/>
      <c r="BI39" s="724"/>
      <c r="BJ39" s="724"/>
      <c r="BK39" s="724"/>
      <c r="BL39" s="724"/>
      <c r="BM39" s="724"/>
      <c r="BN39" s="724"/>
      <c r="BO39" s="724"/>
      <c r="BP39" s="724"/>
      <c r="BQ39" s="724"/>
      <c r="BR39" s="724"/>
      <c r="BS39" s="724"/>
      <c r="BT39" s="724"/>
      <c r="BU39" s="725"/>
      <c r="BV39" s="680">
        <v>26496</v>
      </c>
      <c r="BW39" s="681"/>
      <c r="BX39" s="681"/>
      <c r="BY39" s="681"/>
      <c r="BZ39" s="681"/>
      <c r="CA39" s="681"/>
      <c r="CB39" s="726"/>
      <c r="CD39" s="727" t="s">
        <v>344</v>
      </c>
      <c r="CE39" s="724"/>
      <c r="CF39" s="724"/>
      <c r="CG39" s="724"/>
      <c r="CH39" s="724"/>
      <c r="CI39" s="724"/>
      <c r="CJ39" s="724"/>
      <c r="CK39" s="724"/>
      <c r="CL39" s="724"/>
      <c r="CM39" s="724"/>
      <c r="CN39" s="724"/>
      <c r="CO39" s="724"/>
      <c r="CP39" s="724"/>
      <c r="CQ39" s="725"/>
      <c r="CR39" s="680">
        <v>228154</v>
      </c>
      <c r="CS39" s="699"/>
      <c r="CT39" s="699"/>
      <c r="CU39" s="699"/>
      <c r="CV39" s="699"/>
      <c r="CW39" s="699"/>
      <c r="CX39" s="699"/>
      <c r="CY39" s="700"/>
      <c r="CZ39" s="683">
        <v>0.4</v>
      </c>
      <c r="DA39" s="701"/>
      <c r="DB39" s="701"/>
      <c r="DC39" s="702"/>
      <c r="DD39" s="686">
        <v>173513</v>
      </c>
      <c r="DE39" s="699"/>
      <c r="DF39" s="699"/>
      <c r="DG39" s="699"/>
      <c r="DH39" s="699"/>
      <c r="DI39" s="699"/>
      <c r="DJ39" s="699"/>
      <c r="DK39" s="700"/>
      <c r="DL39" s="686" t="s">
        <v>247</v>
      </c>
      <c r="DM39" s="699"/>
      <c r="DN39" s="699"/>
      <c r="DO39" s="699"/>
      <c r="DP39" s="699"/>
      <c r="DQ39" s="699"/>
      <c r="DR39" s="699"/>
      <c r="DS39" s="699"/>
      <c r="DT39" s="699"/>
      <c r="DU39" s="699"/>
      <c r="DV39" s="700"/>
      <c r="DW39" s="683" t="s">
        <v>247</v>
      </c>
      <c r="DX39" s="701"/>
      <c r="DY39" s="701"/>
      <c r="DZ39" s="701"/>
      <c r="EA39" s="701"/>
      <c r="EB39" s="701"/>
      <c r="EC39" s="719"/>
    </row>
    <row r="40" spans="2:133" ht="11.25" customHeight="1" x14ac:dyDescent="0.15">
      <c r="B40" s="677" t="s">
        <v>345</v>
      </c>
      <c r="C40" s="678"/>
      <c r="D40" s="678"/>
      <c r="E40" s="678"/>
      <c r="F40" s="678"/>
      <c r="G40" s="678"/>
      <c r="H40" s="678"/>
      <c r="I40" s="678"/>
      <c r="J40" s="678"/>
      <c r="K40" s="678"/>
      <c r="L40" s="678"/>
      <c r="M40" s="678"/>
      <c r="N40" s="678"/>
      <c r="O40" s="678"/>
      <c r="P40" s="678"/>
      <c r="Q40" s="679"/>
      <c r="R40" s="680">
        <v>76900</v>
      </c>
      <c r="S40" s="681"/>
      <c r="T40" s="681"/>
      <c r="U40" s="681"/>
      <c r="V40" s="681"/>
      <c r="W40" s="681"/>
      <c r="X40" s="681"/>
      <c r="Y40" s="682"/>
      <c r="Z40" s="713">
        <v>0.1</v>
      </c>
      <c r="AA40" s="713"/>
      <c r="AB40" s="713"/>
      <c r="AC40" s="713"/>
      <c r="AD40" s="714" t="s">
        <v>181</v>
      </c>
      <c r="AE40" s="714"/>
      <c r="AF40" s="714"/>
      <c r="AG40" s="714"/>
      <c r="AH40" s="714"/>
      <c r="AI40" s="714"/>
      <c r="AJ40" s="714"/>
      <c r="AK40" s="714"/>
      <c r="AL40" s="683" t="s">
        <v>181</v>
      </c>
      <c r="AM40" s="684"/>
      <c r="AN40" s="684"/>
      <c r="AO40" s="715"/>
      <c r="AQ40" s="720" t="s">
        <v>346</v>
      </c>
      <c r="AR40" s="721"/>
      <c r="AS40" s="721"/>
      <c r="AT40" s="721"/>
      <c r="AU40" s="721"/>
      <c r="AV40" s="721"/>
      <c r="AW40" s="721"/>
      <c r="AX40" s="721"/>
      <c r="AY40" s="722"/>
      <c r="AZ40" s="680" t="s">
        <v>247</v>
      </c>
      <c r="BA40" s="681"/>
      <c r="BB40" s="681"/>
      <c r="BC40" s="681"/>
      <c r="BD40" s="699"/>
      <c r="BE40" s="699"/>
      <c r="BF40" s="723"/>
      <c r="BG40" s="728" t="s">
        <v>347</v>
      </c>
      <c r="BH40" s="729"/>
      <c r="BI40" s="729"/>
      <c r="BJ40" s="729"/>
      <c r="BK40" s="729"/>
      <c r="BL40" s="236"/>
      <c r="BM40" s="724" t="s">
        <v>348</v>
      </c>
      <c r="BN40" s="724"/>
      <c r="BO40" s="724"/>
      <c r="BP40" s="724"/>
      <c r="BQ40" s="724"/>
      <c r="BR40" s="724"/>
      <c r="BS40" s="724"/>
      <c r="BT40" s="724"/>
      <c r="BU40" s="725"/>
      <c r="BV40" s="680">
        <v>90</v>
      </c>
      <c r="BW40" s="681"/>
      <c r="BX40" s="681"/>
      <c r="BY40" s="681"/>
      <c r="BZ40" s="681"/>
      <c r="CA40" s="681"/>
      <c r="CB40" s="726"/>
      <c r="CD40" s="727" t="s">
        <v>349</v>
      </c>
      <c r="CE40" s="724"/>
      <c r="CF40" s="724"/>
      <c r="CG40" s="724"/>
      <c r="CH40" s="724"/>
      <c r="CI40" s="724"/>
      <c r="CJ40" s="724"/>
      <c r="CK40" s="724"/>
      <c r="CL40" s="724"/>
      <c r="CM40" s="724"/>
      <c r="CN40" s="724"/>
      <c r="CO40" s="724"/>
      <c r="CP40" s="724"/>
      <c r="CQ40" s="725"/>
      <c r="CR40" s="680">
        <v>850983</v>
      </c>
      <c r="CS40" s="681"/>
      <c r="CT40" s="681"/>
      <c r="CU40" s="681"/>
      <c r="CV40" s="681"/>
      <c r="CW40" s="681"/>
      <c r="CX40" s="681"/>
      <c r="CY40" s="682"/>
      <c r="CZ40" s="683">
        <v>1.5</v>
      </c>
      <c r="DA40" s="701"/>
      <c r="DB40" s="701"/>
      <c r="DC40" s="702"/>
      <c r="DD40" s="686">
        <v>1211</v>
      </c>
      <c r="DE40" s="681"/>
      <c r="DF40" s="681"/>
      <c r="DG40" s="681"/>
      <c r="DH40" s="681"/>
      <c r="DI40" s="681"/>
      <c r="DJ40" s="681"/>
      <c r="DK40" s="682"/>
      <c r="DL40" s="686">
        <v>695</v>
      </c>
      <c r="DM40" s="681"/>
      <c r="DN40" s="681"/>
      <c r="DO40" s="681"/>
      <c r="DP40" s="681"/>
      <c r="DQ40" s="681"/>
      <c r="DR40" s="681"/>
      <c r="DS40" s="681"/>
      <c r="DT40" s="681"/>
      <c r="DU40" s="681"/>
      <c r="DV40" s="682"/>
      <c r="DW40" s="683">
        <v>0</v>
      </c>
      <c r="DX40" s="701"/>
      <c r="DY40" s="701"/>
      <c r="DZ40" s="701"/>
      <c r="EA40" s="701"/>
      <c r="EB40" s="701"/>
      <c r="EC40" s="719"/>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181</v>
      </c>
      <c r="S41" s="681"/>
      <c r="T41" s="681"/>
      <c r="U41" s="681"/>
      <c r="V41" s="681"/>
      <c r="W41" s="681"/>
      <c r="X41" s="681"/>
      <c r="Y41" s="682"/>
      <c r="Z41" s="713" t="s">
        <v>181</v>
      </c>
      <c r="AA41" s="713"/>
      <c r="AB41" s="713"/>
      <c r="AC41" s="713"/>
      <c r="AD41" s="714" t="s">
        <v>247</v>
      </c>
      <c r="AE41" s="714"/>
      <c r="AF41" s="714"/>
      <c r="AG41" s="714"/>
      <c r="AH41" s="714"/>
      <c r="AI41" s="714"/>
      <c r="AJ41" s="714"/>
      <c r="AK41" s="714"/>
      <c r="AL41" s="683" t="s">
        <v>181</v>
      </c>
      <c r="AM41" s="684"/>
      <c r="AN41" s="684"/>
      <c r="AO41" s="715"/>
      <c r="AQ41" s="720" t="s">
        <v>351</v>
      </c>
      <c r="AR41" s="721"/>
      <c r="AS41" s="721"/>
      <c r="AT41" s="721"/>
      <c r="AU41" s="721"/>
      <c r="AV41" s="721"/>
      <c r="AW41" s="721"/>
      <c r="AX41" s="721"/>
      <c r="AY41" s="722"/>
      <c r="AZ41" s="680">
        <v>882324</v>
      </c>
      <c r="BA41" s="681"/>
      <c r="BB41" s="681"/>
      <c r="BC41" s="681"/>
      <c r="BD41" s="699"/>
      <c r="BE41" s="699"/>
      <c r="BF41" s="723"/>
      <c r="BG41" s="728"/>
      <c r="BH41" s="729"/>
      <c r="BI41" s="729"/>
      <c r="BJ41" s="729"/>
      <c r="BK41" s="729"/>
      <c r="BL41" s="236"/>
      <c r="BM41" s="724" t="s">
        <v>352</v>
      </c>
      <c r="BN41" s="724"/>
      <c r="BO41" s="724"/>
      <c r="BP41" s="724"/>
      <c r="BQ41" s="724"/>
      <c r="BR41" s="724"/>
      <c r="BS41" s="724"/>
      <c r="BT41" s="724"/>
      <c r="BU41" s="725"/>
      <c r="BV41" s="680">
        <v>2</v>
      </c>
      <c r="BW41" s="681"/>
      <c r="BX41" s="681"/>
      <c r="BY41" s="681"/>
      <c r="BZ41" s="681"/>
      <c r="CA41" s="681"/>
      <c r="CB41" s="726"/>
      <c r="CD41" s="727" t="s">
        <v>353</v>
      </c>
      <c r="CE41" s="724"/>
      <c r="CF41" s="724"/>
      <c r="CG41" s="724"/>
      <c r="CH41" s="724"/>
      <c r="CI41" s="724"/>
      <c r="CJ41" s="724"/>
      <c r="CK41" s="724"/>
      <c r="CL41" s="724"/>
      <c r="CM41" s="724"/>
      <c r="CN41" s="724"/>
      <c r="CO41" s="724"/>
      <c r="CP41" s="724"/>
      <c r="CQ41" s="725"/>
      <c r="CR41" s="680" t="s">
        <v>181</v>
      </c>
      <c r="CS41" s="699"/>
      <c r="CT41" s="699"/>
      <c r="CU41" s="699"/>
      <c r="CV41" s="699"/>
      <c r="CW41" s="699"/>
      <c r="CX41" s="699"/>
      <c r="CY41" s="700"/>
      <c r="CZ41" s="683" t="s">
        <v>181</v>
      </c>
      <c r="DA41" s="701"/>
      <c r="DB41" s="701"/>
      <c r="DC41" s="702"/>
      <c r="DD41" s="686" t="s">
        <v>247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1364800</v>
      </c>
      <c r="S42" s="681"/>
      <c r="T42" s="681"/>
      <c r="U42" s="681"/>
      <c r="V42" s="681"/>
      <c r="W42" s="681"/>
      <c r="X42" s="681"/>
      <c r="Y42" s="682"/>
      <c r="Z42" s="713">
        <v>2.4</v>
      </c>
      <c r="AA42" s="713"/>
      <c r="AB42" s="713"/>
      <c r="AC42" s="713"/>
      <c r="AD42" s="714" t="s">
        <v>181</v>
      </c>
      <c r="AE42" s="714"/>
      <c r="AF42" s="714"/>
      <c r="AG42" s="714"/>
      <c r="AH42" s="714"/>
      <c r="AI42" s="714"/>
      <c r="AJ42" s="714"/>
      <c r="AK42" s="714"/>
      <c r="AL42" s="683" t="s">
        <v>247</v>
      </c>
      <c r="AM42" s="684"/>
      <c r="AN42" s="684"/>
      <c r="AO42" s="715"/>
      <c r="AQ42" s="716" t="s">
        <v>355</v>
      </c>
      <c r="AR42" s="717"/>
      <c r="AS42" s="717"/>
      <c r="AT42" s="717"/>
      <c r="AU42" s="717"/>
      <c r="AV42" s="717"/>
      <c r="AW42" s="717"/>
      <c r="AX42" s="717"/>
      <c r="AY42" s="718"/>
      <c r="AZ42" s="664">
        <v>2896226</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306</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3817805</v>
      </c>
      <c r="CS42" s="681"/>
      <c r="CT42" s="681"/>
      <c r="CU42" s="681"/>
      <c r="CV42" s="681"/>
      <c r="CW42" s="681"/>
      <c r="CX42" s="681"/>
      <c r="CY42" s="682"/>
      <c r="CZ42" s="683">
        <v>6.9</v>
      </c>
      <c r="DA42" s="684"/>
      <c r="DB42" s="684"/>
      <c r="DC42" s="685"/>
      <c r="DD42" s="686">
        <v>1101997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56854300</v>
      </c>
      <c r="S43" s="703"/>
      <c r="T43" s="703"/>
      <c r="U43" s="703"/>
      <c r="V43" s="703"/>
      <c r="W43" s="703"/>
      <c r="X43" s="703"/>
      <c r="Y43" s="704"/>
      <c r="Z43" s="705">
        <v>100</v>
      </c>
      <c r="AA43" s="705"/>
      <c r="AB43" s="705"/>
      <c r="AC43" s="705"/>
      <c r="AD43" s="706">
        <v>23101970</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106627</v>
      </c>
      <c r="CS43" s="699"/>
      <c r="CT43" s="699"/>
      <c r="CU43" s="699"/>
      <c r="CV43" s="699"/>
      <c r="CW43" s="699"/>
      <c r="CX43" s="699"/>
      <c r="CY43" s="700"/>
      <c r="CZ43" s="683">
        <v>0.2</v>
      </c>
      <c r="DA43" s="701"/>
      <c r="DB43" s="701"/>
      <c r="DC43" s="702"/>
      <c r="DD43" s="686">
        <v>106627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3817805</v>
      </c>
      <c r="CS44" s="681"/>
      <c r="CT44" s="681"/>
      <c r="CU44" s="681"/>
      <c r="CV44" s="681"/>
      <c r="CW44" s="681"/>
      <c r="CX44" s="681"/>
      <c r="CY44" s="682"/>
      <c r="CZ44" s="683">
        <v>6.9</v>
      </c>
      <c r="DA44" s="684"/>
      <c r="DB44" s="684"/>
      <c r="DC44" s="685"/>
      <c r="DD44" s="686">
        <v>1101997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1561142</v>
      </c>
      <c r="CS45" s="699"/>
      <c r="CT45" s="699"/>
      <c r="CU45" s="699"/>
      <c r="CV45" s="699"/>
      <c r="CW45" s="699"/>
      <c r="CX45" s="699"/>
      <c r="CY45" s="700"/>
      <c r="CZ45" s="683">
        <v>2.8</v>
      </c>
      <c r="DA45" s="701"/>
      <c r="DB45" s="701"/>
      <c r="DC45" s="702"/>
      <c r="DD45" s="686">
        <v>72699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2256663</v>
      </c>
      <c r="CS46" s="681"/>
      <c r="CT46" s="681"/>
      <c r="CU46" s="681"/>
      <c r="CV46" s="681"/>
      <c r="CW46" s="681"/>
      <c r="CX46" s="681"/>
      <c r="CY46" s="682"/>
      <c r="CZ46" s="683">
        <v>4.0999999999999996</v>
      </c>
      <c r="DA46" s="684"/>
      <c r="DB46" s="684"/>
      <c r="DC46" s="685"/>
      <c r="DD46" s="686">
        <v>1029298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247</v>
      </c>
      <c r="CS47" s="699"/>
      <c r="CT47" s="699"/>
      <c r="CU47" s="699"/>
      <c r="CV47" s="699"/>
      <c r="CW47" s="699"/>
      <c r="CX47" s="699"/>
      <c r="CY47" s="700"/>
      <c r="CZ47" s="683" t="s">
        <v>247</v>
      </c>
      <c r="DA47" s="701"/>
      <c r="DB47" s="701"/>
      <c r="DC47" s="702"/>
      <c r="DD47" s="686" t="s">
        <v>181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181</v>
      </c>
      <c r="CS48" s="681"/>
      <c r="CT48" s="681"/>
      <c r="CU48" s="681"/>
      <c r="CV48" s="681"/>
      <c r="CW48" s="681"/>
      <c r="CX48" s="681"/>
      <c r="CY48" s="682"/>
      <c r="CZ48" s="683" t="s">
        <v>247</v>
      </c>
      <c r="DA48" s="684"/>
      <c r="DB48" s="684"/>
      <c r="DC48" s="685"/>
      <c r="DD48" s="686" t="s">
        <v>247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55484099</v>
      </c>
      <c r="CS49" s="665"/>
      <c r="CT49" s="665"/>
      <c r="CU49" s="665"/>
      <c r="CV49" s="665"/>
      <c r="CW49" s="665"/>
      <c r="CX49" s="665"/>
      <c r="CY49" s="666"/>
      <c r="CZ49" s="667">
        <v>100</v>
      </c>
      <c r="DA49" s="668"/>
      <c r="DB49" s="668"/>
      <c r="DC49" s="669"/>
      <c r="DD49" s="670">
        <v>27125373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90qNV+ce1FxgEoH5FC62eMz377orfPNT46XjVDOamH3+/8DMR0b81jOshewiQzPV5tZRz6HODXEwiOZwrFvnyQ==" saltValue="0HCPcRuvV2BeHsNey07MD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verticalCentered="1"/>
  <pageMargins left="0" right="0" top="0" bottom="0" header="0" footer="0"/>
  <pageSetup paperSize="9" scale="66" orientation="landscape" horizontalDpi="300" verticalDpi="300" r:id="rId1"/>
  <headerFooter alignWithMargins="0">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56862</v>
      </c>
      <c r="R7" s="1200"/>
      <c r="S7" s="1200"/>
      <c r="T7" s="1200"/>
      <c r="U7" s="1200"/>
      <c r="V7" s="1200">
        <v>55492</v>
      </c>
      <c r="W7" s="1200"/>
      <c r="X7" s="1200"/>
      <c r="Y7" s="1200"/>
      <c r="Z7" s="1200"/>
      <c r="AA7" s="1200">
        <v>1370</v>
      </c>
      <c r="AB7" s="1200"/>
      <c r="AC7" s="1200"/>
      <c r="AD7" s="1200"/>
      <c r="AE7" s="1201"/>
      <c r="AF7" s="1202">
        <v>1221</v>
      </c>
      <c r="AG7" s="1203"/>
      <c r="AH7" s="1203"/>
      <c r="AI7" s="1203"/>
      <c r="AJ7" s="1204"/>
      <c r="AK7" s="1186">
        <v>0</v>
      </c>
      <c r="AL7" s="1187"/>
      <c r="AM7" s="1187"/>
      <c r="AN7" s="1187"/>
      <c r="AO7" s="1187"/>
      <c r="AP7" s="1187">
        <v>36323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2</v>
      </c>
      <c r="CI7" s="1184"/>
      <c r="CJ7" s="1184"/>
      <c r="CK7" s="1184"/>
      <c r="CL7" s="1185"/>
      <c r="CM7" s="1183">
        <v>40</v>
      </c>
      <c r="CN7" s="1184"/>
      <c r="CO7" s="1184"/>
      <c r="CP7" s="1184"/>
      <c r="CQ7" s="1185"/>
      <c r="CR7" s="1183">
        <v>5</v>
      </c>
      <c r="CS7" s="1184"/>
      <c r="CT7" s="1184"/>
      <c r="CU7" s="1184"/>
      <c r="CV7" s="1185"/>
      <c r="CW7" s="1183">
        <v>6</v>
      </c>
      <c r="CX7" s="1184"/>
      <c r="CY7" s="1184"/>
      <c r="CZ7" s="1184"/>
      <c r="DA7" s="1185"/>
      <c r="DB7" s="1183">
        <v>3102</v>
      </c>
      <c r="DC7" s="1184"/>
      <c r="DD7" s="1184"/>
      <c r="DE7" s="1184"/>
      <c r="DF7" s="1185"/>
      <c r="DG7" s="1183" t="s">
        <v>600</v>
      </c>
      <c r="DH7" s="1184"/>
      <c r="DI7" s="1184"/>
      <c r="DJ7" s="1184"/>
      <c r="DK7" s="1185"/>
      <c r="DL7" s="1183" t="s">
        <v>601</v>
      </c>
      <c r="DM7" s="1184"/>
      <c r="DN7" s="1184"/>
      <c r="DO7" s="1184"/>
      <c r="DP7" s="1185"/>
      <c r="DQ7" s="1183">
        <v>2920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56862</v>
      </c>
      <c r="R23" s="1164"/>
      <c r="S23" s="1164"/>
      <c r="T23" s="1164"/>
      <c r="U23" s="1164"/>
      <c r="V23" s="1164">
        <v>55492</v>
      </c>
      <c r="W23" s="1164"/>
      <c r="X23" s="1164"/>
      <c r="Y23" s="1164"/>
      <c r="Z23" s="1164"/>
      <c r="AA23" s="1164">
        <v>1370</v>
      </c>
      <c r="AB23" s="1164"/>
      <c r="AC23" s="1164"/>
      <c r="AD23" s="1164"/>
      <c r="AE23" s="1165"/>
      <c r="AF23" s="1166">
        <v>1221</v>
      </c>
      <c r="AG23" s="1164"/>
      <c r="AH23" s="1164"/>
      <c r="AI23" s="1164"/>
      <c r="AJ23" s="1167"/>
      <c r="AK23" s="1168"/>
      <c r="AL23" s="1169"/>
      <c r="AM23" s="1169"/>
      <c r="AN23" s="1169"/>
      <c r="AO23" s="1169"/>
      <c r="AP23" s="1164">
        <v>36323</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11839</v>
      </c>
      <c r="R28" s="1149"/>
      <c r="S28" s="1149"/>
      <c r="T28" s="1149"/>
      <c r="U28" s="1149"/>
      <c r="V28" s="1149">
        <v>11396</v>
      </c>
      <c r="W28" s="1149"/>
      <c r="X28" s="1149"/>
      <c r="Y28" s="1149"/>
      <c r="Z28" s="1149"/>
      <c r="AA28" s="1149">
        <v>443</v>
      </c>
      <c r="AB28" s="1149"/>
      <c r="AC28" s="1149"/>
      <c r="AD28" s="1149"/>
      <c r="AE28" s="1150"/>
      <c r="AF28" s="1151">
        <v>443</v>
      </c>
      <c r="AG28" s="1149"/>
      <c r="AH28" s="1149"/>
      <c r="AI28" s="1149"/>
      <c r="AJ28" s="1152"/>
      <c r="AK28" s="1153">
        <v>882</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1875</v>
      </c>
      <c r="R29" s="1139"/>
      <c r="S29" s="1139"/>
      <c r="T29" s="1139"/>
      <c r="U29" s="1139"/>
      <c r="V29" s="1139">
        <v>1872</v>
      </c>
      <c r="W29" s="1139"/>
      <c r="X29" s="1139"/>
      <c r="Y29" s="1139"/>
      <c r="Z29" s="1139"/>
      <c r="AA29" s="1139">
        <v>3</v>
      </c>
      <c r="AB29" s="1139"/>
      <c r="AC29" s="1139"/>
      <c r="AD29" s="1139"/>
      <c r="AE29" s="1140"/>
      <c r="AF29" s="1114">
        <v>3</v>
      </c>
      <c r="AG29" s="1115"/>
      <c r="AH29" s="1115"/>
      <c r="AI29" s="1115"/>
      <c r="AJ29" s="1116"/>
      <c r="AK29" s="1075">
        <v>313</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8845</v>
      </c>
      <c r="R30" s="1139"/>
      <c r="S30" s="1139"/>
      <c r="T30" s="1139"/>
      <c r="U30" s="1139"/>
      <c r="V30" s="1139">
        <v>8548</v>
      </c>
      <c r="W30" s="1139"/>
      <c r="X30" s="1139"/>
      <c r="Y30" s="1139"/>
      <c r="Z30" s="1139"/>
      <c r="AA30" s="1139">
        <v>297</v>
      </c>
      <c r="AB30" s="1139"/>
      <c r="AC30" s="1139"/>
      <c r="AD30" s="1139"/>
      <c r="AE30" s="1140"/>
      <c r="AF30" s="1114">
        <v>297</v>
      </c>
      <c r="AG30" s="1115"/>
      <c r="AH30" s="1115"/>
      <c r="AI30" s="1115"/>
      <c r="AJ30" s="1116"/>
      <c r="AK30" s="1075">
        <v>1291</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3685</v>
      </c>
      <c r="R31" s="1139"/>
      <c r="S31" s="1139"/>
      <c r="T31" s="1139"/>
      <c r="U31" s="1139"/>
      <c r="V31" s="1139">
        <v>602</v>
      </c>
      <c r="W31" s="1139"/>
      <c r="X31" s="1139"/>
      <c r="Y31" s="1139"/>
      <c r="Z31" s="1139"/>
      <c r="AA31" s="1139">
        <v>3083</v>
      </c>
      <c r="AB31" s="1139"/>
      <c r="AC31" s="1139"/>
      <c r="AD31" s="1139"/>
      <c r="AE31" s="1140"/>
      <c r="AF31" s="1114">
        <v>3083</v>
      </c>
      <c r="AG31" s="1115"/>
      <c r="AH31" s="1115"/>
      <c r="AI31" s="1115"/>
      <c r="AJ31" s="1116"/>
      <c r="AK31" s="1075">
        <v>14</v>
      </c>
      <c r="AL31" s="1066"/>
      <c r="AM31" s="1066"/>
      <c r="AN31" s="1066"/>
      <c r="AO31" s="1066"/>
      <c r="AP31" s="1066">
        <v>1525</v>
      </c>
      <c r="AQ31" s="1066"/>
      <c r="AR31" s="1066"/>
      <c r="AS31" s="1066"/>
      <c r="AT31" s="1066"/>
      <c r="AU31" s="1066"/>
      <c r="AV31" s="1066"/>
      <c r="AW31" s="1066"/>
      <c r="AX31" s="1066"/>
      <c r="AY31" s="1066"/>
      <c r="AZ31" s="1137"/>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761</v>
      </c>
      <c r="R32" s="1139"/>
      <c r="S32" s="1139"/>
      <c r="T32" s="1139"/>
      <c r="U32" s="1139"/>
      <c r="V32" s="1139">
        <v>274</v>
      </c>
      <c r="W32" s="1139"/>
      <c r="X32" s="1139"/>
      <c r="Y32" s="1139"/>
      <c r="Z32" s="1139"/>
      <c r="AA32" s="1139">
        <v>487</v>
      </c>
      <c r="AB32" s="1139"/>
      <c r="AC32" s="1139"/>
      <c r="AD32" s="1139"/>
      <c r="AE32" s="1140"/>
      <c r="AF32" s="1114">
        <v>487</v>
      </c>
      <c r="AG32" s="1115"/>
      <c r="AH32" s="1115"/>
      <c r="AI32" s="1115"/>
      <c r="AJ32" s="1116"/>
      <c r="AK32" s="1075">
        <v>1244</v>
      </c>
      <c r="AL32" s="1066"/>
      <c r="AM32" s="1066"/>
      <c r="AN32" s="1066"/>
      <c r="AO32" s="1066"/>
      <c r="AP32" s="1066">
        <v>19004</v>
      </c>
      <c r="AQ32" s="1066"/>
      <c r="AR32" s="1066"/>
      <c r="AS32" s="1066"/>
      <c r="AT32" s="1066"/>
      <c r="AU32" s="1066">
        <v>8875</v>
      </c>
      <c r="AV32" s="1066"/>
      <c r="AW32" s="1066"/>
      <c r="AX32" s="1066"/>
      <c r="AY32" s="1066"/>
      <c r="AZ32" s="1137"/>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4313</v>
      </c>
      <c r="AG63" s="1054"/>
      <c r="AH63" s="1054"/>
      <c r="AI63" s="1054"/>
      <c r="AJ63" s="1125"/>
      <c r="AK63" s="1126"/>
      <c r="AL63" s="1058"/>
      <c r="AM63" s="1058"/>
      <c r="AN63" s="1058"/>
      <c r="AO63" s="1058"/>
      <c r="AP63" s="1054">
        <v>20529</v>
      </c>
      <c r="AQ63" s="1054"/>
      <c r="AR63" s="1054"/>
      <c r="AS63" s="1054"/>
      <c r="AT63" s="1054"/>
      <c r="AU63" s="1054">
        <v>8875</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402</v>
      </c>
      <c r="AL66" s="1091"/>
      <c r="AM66" s="1091"/>
      <c r="AN66" s="1091"/>
      <c r="AO66" s="1092"/>
      <c r="AP66" s="1096" t="s">
        <v>422</v>
      </c>
      <c r="AQ66" s="1097"/>
      <c r="AR66" s="1097"/>
      <c r="AS66" s="1097"/>
      <c r="AT66" s="1098"/>
      <c r="AU66" s="1096" t="s">
        <v>423</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c r="D68" s="1081"/>
      <c r="E68" s="1081"/>
      <c r="F68" s="1081"/>
      <c r="G68" s="1081"/>
      <c r="H68" s="1081"/>
      <c r="I68" s="1081"/>
      <c r="J68" s="1081"/>
      <c r="K68" s="1081"/>
      <c r="L68" s="1081"/>
      <c r="M68" s="1081"/>
      <c r="N68" s="1081"/>
      <c r="O68" s="1081"/>
      <c r="P68" s="1082"/>
      <c r="Q68" s="1083">
        <v>5026</v>
      </c>
      <c r="R68" s="1077"/>
      <c r="S68" s="1077"/>
      <c r="T68" s="1077"/>
      <c r="U68" s="1077"/>
      <c r="V68" s="1077">
        <v>5010</v>
      </c>
      <c r="W68" s="1077"/>
      <c r="X68" s="1077"/>
      <c r="Y68" s="1077"/>
      <c r="Z68" s="1077"/>
      <c r="AA68" s="1077">
        <v>16</v>
      </c>
      <c r="AB68" s="1077"/>
      <c r="AC68" s="1077"/>
      <c r="AD68" s="1077"/>
      <c r="AE68" s="1077"/>
      <c r="AF68" s="1077">
        <v>16</v>
      </c>
      <c r="AG68" s="1077"/>
      <c r="AH68" s="1077"/>
      <c r="AI68" s="1077"/>
      <c r="AJ68" s="1077"/>
      <c r="AK68" s="1077">
        <v>64</v>
      </c>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c r="D69" s="1070"/>
      <c r="E69" s="1070"/>
      <c r="F69" s="1070"/>
      <c r="G69" s="1070"/>
      <c r="H69" s="1070"/>
      <c r="I69" s="1070"/>
      <c r="J69" s="1070"/>
      <c r="K69" s="1070"/>
      <c r="L69" s="1070"/>
      <c r="M69" s="1070"/>
      <c r="N69" s="1070"/>
      <c r="O69" s="1070"/>
      <c r="P69" s="1071"/>
      <c r="Q69" s="1072">
        <v>107</v>
      </c>
      <c r="R69" s="1066"/>
      <c r="S69" s="1066"/>
      <c r="T69" s="1066"/>
      <c r="U69" s="1066"/>
      <c r="V69" s="1066">
        <v>101</v>
      </c>
      <c r="W69" s="1066"/>
      <c r="X69" s="1066"/>
      <c r="Y69" s="1066"/>
      <c r="Z69" s="1066"/>
      <c r="AA69" s="1066">
        <v>6</v>
      </c>
      <c r="AB69" s="1066"/>
      <c r="AC69" s="1066"/>
      <c r="AD69" s="1066"/>
      <c r="AE69" s="1066"/>
      <c r="AF69" s="1066">
        <v>6</v>
      </c>
      <c r="AG69" s="1066"/>
      <c r="AH69" s="1066"/>
      <c r="AI69" s="1066"/>
      <c r="AJ69" s="1066"/>
      <c r="AK69" s="1066">
        <v>14</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c r="D70" s="1070"/>
      <c r="E70" s="1070"/>
      <c r="F70" s="1070"/>
      <c r="G70" s="1070"/>
      <c r="H70" s="1070"/>
      <c r="I70" s="1070"/>
      <c r="J70" s="1070"/>
      <c r="K70" s="1070"/>
      <c r="L70" s="1070"/>
      <c r="M70" s="1070"/>
      <c r="N70" s="1070"/>
      <c r="O70" s="1070"/>
      <c r="P70" s="1071"/>
      <c r="Q70" s="1072">
        <v>24</v>
      </c>
      <c r="R70" s="1066"/>
      <c r="S70" s="1066"/>
      <c r="T70" s="1066"/>
      <c r="U70" s="1066"/>
      <c r="V70" s="1066">
        <v>17</v>
      </c>
      <c r="W70" s="1066"/>
      <c r="X70" s="1066"/>
      <c r="Y70" s="1066"/>
      <c r="Z70" s="1066"/>
      <c r="AA70" s="1066">
        <v>7</v>
      </c>
      <c r="AB70" s="1066"/>
      <c r="AC70" s="1066"/>
      <c r="AD70" s="1066"/>
      <c r="AE70" s="1066"/>
      <c r="AF70" s="1066">
        <v>7</v>
      </c>
      <c r="AG70" s="1066"/>
      <c r="AH70" s="1066"/>
      <c r="AI70" s="1066"/>
      <c r="AJ70" s="1066"/>
      <c r="AK70" s="1066">
        <v>0</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149</v>
      </c>
      <c r="R71" s="1066"/>
      <c r="S71" s="1066"/>
      <c r="T71" s="1066"/>
      <c r="U71" s="1066"/>
      <c r="V71" s="1066">
        <v>145</v>
      </c>
      <c r="W71" s="1066"/>
      <c r="X71" s="1066"/>
      <c r="Y71" s="1066"/>
      <c r="Z71" s="1066"/>
      <c r="AA71" s="1066">
        <v>4</v>
      </c>
      <c r="AB71" s="1066"/>
      <c r="AC71" s="1066"/>
      <c r="AD71" s="1066"/>
      <c r="AE71" s="1066"/>
      <c r="AF71" s="1066">
        <v>4</v>
      </c>
      <c r="AG71" s="1066"/>
      <c r="AH71" s="1066"/>
      <c r="AI71" s="1066"/>
      <c r="AJ71" s="1066"/>
      <c r="AK71" s="1066">
        <v>0</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134</v>
      </c>
      <c r="R72" s="1066"/>
      <c r="S72" s="1066"/>
      <c r="T72" s="1066"/>
      <c r="U72" s="1066"/>
      <c r="V72" s="1066">
        <v>92</v>
      </c>
      <c r="W72" s="1066"/>
      <c r="X72" s="1066"/>
      <c r="Y72" s="1066"/>
      <c r="Z72" s="1066"/>
      <c r="AA72" s="1066">
        <v>42</v>
      </c>
      <c r="AB72" s="1066"/>
      <c r="AC72" s="1066"/>
      <c r="AD72" s="1066"/>
      <c r="AE72" s="1066"/>
      <c r="AF72" s="1066">
        <v>42</v>
      </c>
      <c r="AG72" s="1066"/>
      <c r="AH72" s="1066"/>
      <c r="AI72" s="1066"/>
      <c r="AJ72" s="1066"/>
      <c r="AK72" s="1066">
        <v>0</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15308</v>
      </c>
      <c r="R73" s="1066"/>
      <c r="S73" s="1066"/>
      <c r="T73" s="1066"/>
      <c r="U73" s="1066"/>
      <c r="V73" s="1066">
        <v>14789</v>
      </c>
      <c r="W73" s="1066"/>
      <c r="X73" s="1066"/>
      <c r="Y73" s="1066"/>
      <c r="Z73" s="1066"/>
      <c r="AA73" s="1066">
        <v>519</v>
      </c>
      <c r="AB73" s="1066"/>
      <c r="AC73" s="1066"/>
      <c r="AD73" s="1066"/>
      <c r="AE73" s="1066"/>
      <c r="AF73" s="1066">
        <v>515</v>
      </c>
      <c r="AG73" s="1066"/>
      <c r="AH73" s="1066"/>
      <c r="AI73" s="1066"/>
      <c r="AJ73" s="1066"/>
      <c r="AK73" s="1066">
        <v>1469</v>
      </c>
      <c r="AL73" s="1066"/>
      <c r="AM73" s="1066"/>
      <c r="AN73" s="1066"/>
      <c r="AO73" s="1066"/>
      <c r="AP73" s="1066">
        <v>2718</v>
      </c>
      <c r="AQ73" s="1066"/>
      <c r="AR73" s="1066"/>
      <c r="AS73" s="1066"/>
      <c r="AT73" s="1066"/>
      <c r="AU73" s="1066">
        <v>398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590</v>
      </c>
      <c r="AG88" s="1054"/>
      <c r="AH88" s="1054"/>
      <c r="AI88" s="1054"/>
      <c r="AJ88" s="1054"/>
      <c r="AK88" s="1058"/>
      <c r="AL88" s="1058"/>
      <c r="AM88" s="1058"/>
      <c r="AN88" s="1058"/>
      <c r="AO88" s="1058"/>
      <c r="AP88" s="1054">
        <v>2718</v>
      </c>
      <c r="AQ88" s="1054"/>
      <c r="AR88" s="1054"/>
      <c r="AS88" s="1054"/>
      <c r="AT88" s="1054"/>
      <c r="AU88" s="1054">
        <v>398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v>6</v>
      </c>
      <c r="CX102" s="1046"/>
      <c r="CY102" s="1046"/>
      <c r="CZ102" s="1046"/>
      <c r="DA102" s="1047"/>
      <c r="DB102" s="1045">
        <v>3102</v>
      </c>
      <c r="DC102" s="1046"/>
      <c r="DD102" s="1046"/>
      <c r="DE102" s="1046"/>
      <c r="DF102" s="1047"/>
      <c r="DG102" s="1045" t="s">
        <v>589</v>
      </c>
      <c r="DH102" s="1046"/>
      <c r="DI102" s="1046"/>
      <c r="DJ102" s="1046"/>
      <c r="DK102" s="1047"/>
      <c r="DL102" s="1045" t="s">
        <v>589</v>
      </c>
      <c r="DM102" s="1046"/>
      <c r="DN102" s="1046"/>
      <c r="DO102" s="1046"/>
      <c r="DP102" s="1047"/>
      <c r="DQ102" s="1045">
        <v>2920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309</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309</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309</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3891504</v>
      </c>
      <c r="AB110" s="982"/>
      <c r="AC110" s="982"/>
      <c r="AD110" s="982"/>
      <c r="AE110" s="983"/>
      <c r="AF110" s="984">
        <v>3708780</v>
      </c>
      <c r="AG110" s="982"/>
      <c r="AH110" s="982"/>
      <c r="AI110" s="982"/>
      <c r="AJ110" s="983"/>
      <c r="AK110" s="984">
        <v>3508274</v>
      </c>
      <c r="AL110" s="982"/>
      <c r="AM110" s="982"/>
      <c r="AN110" s="982"/>
      <c r="AO110" s="983"/>
      <c r="AP110" s="985">
        <v>16.600000000000001</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37367728</v>
      </c>
      <c r="BR110" s="929"/>
      <c r="BS110" s="929"/>
      <c r="BT110" s="929"/>
      <c r="BU110" s="929"/>
      <c r="BV110" s="929">
        <v>36535255</v>
      </c>
      <c r="BW110" s="929"/>
      <c r="BX110" s="929"/>
      <c r="BY110" s="929"/>
      <c r="BZ110" s="929"/>
      <c r="CA110" s="929">
        <v>36322763</v>
      </c>
      <c r="CB110" s="929"/>
      <c r="CC110" s="929"/>
      <c r="CD110" s="929"/>
      <c r="CE110" s="929"/>
      <c r="CF110" s="953">
        <v>171.7</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4258883</v>
      </c>
      <c r="DH110" s="929"/>
      <c r="DI110" s="929"/>
      <c r="DJ110" s="929"/>
      <c r="DK110" s="929"/>
      <c r="DL110" s="929">
        <v>4025655</v>
      </c>
      <c r="DM110" s="929"/>
      <c r="DN110" s="929"/>
      <c r="DO110" s="929"/>
      <c r="DP110" s="929"/>
      <c r="DQ110" s="929">
        <v>3792278</v>
      </c>
      <c r="DR110" s="929"/>
      <c r="DS110" s="929"/>
      <c r="DT110" s="929"/>
      <c r="DU110" s="929"/>
      <c r="DV110" s="930">
        <v>17.899999999999999</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415</v>
      </c>
      <c r="AB111" s="1010"/>
      <c r="AC111" s="1010"/>
      <c r="AD111" s="1010"/>
      <c r="AE111" s="1011"/>
      <c r="AF111" s="1012" t="s">
        <v>395</v>
      </c>
      <c r="AG111" s="1010"/>
      <c r="AH111" s="1010"/>
      <c r="AI111" s="1010"/>
      <c r="AJ111" s="1011"/>
      <c r="AK111" s="1012" t="s">
        <v>415</v>
      </c>
      <c r="AL111" s="1010"/>
      <c r="AM111" s="1010"/>
      <c r="AN111" s="1010"/>
      <c r="AO111" s="1011"/>
      <c r="AP111" s="1013" t="s">
        <v>415</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4390476</v>
      </c>
      <c r="BR111" s="901"/>
      <c r="BS111" s="901"/>
      <c r="BT111" s="901"/>
      <c r="BU111" s="901"/>
      <c r="BV111" s="901">
        <v>4043987</v>
      </c>
      <c r="BW111" s="901"/>
      <c r="BX111" s="901"/>
      <c r="BY111" s="901"/>
      <c r="BZ111" s="901"/>
      <c r="CA111" s="901">
        <v>3961978</v>
      </c>
      <c r="CB111" s="901"/>
      <c r="CC111" s="901"/>
      <c r="CD111" s="901"/>
      <c r="CE111" s="901"/>
      <c r="CF111" s="962">
        <v>18.7</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415</v>
      </c>
      <c r="DH111" s="901"/>
      <c r="DI111" s="901"/>
      <c r="DJ111" s="901"/>
      <c r="DK111" s="901"/>
      <c r="DL111" s="901" t="s">
        <v>415</v>
      </c>
      <c r="DM111" s="901"/>
      <c r="DN111" s="901"/>
      <c r="DO111" s="901"/>
      <c r="DP111" s="901"/>
      <c r="DQ111" s="901" t="s">
        <v>415</v>
      </c>
      <c r="DR111" s="901"/>
      <c r="DS111" s="901"/>
      <c r="DT111" s="901"/>
      <c r="DU111" s="901"/>
      <c r="DV111" s="878" t="s">
        <v>415</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447</v>
      </c>
      <c r="AG112" s="864"/>
      <c r="AH112" s="864"/>
      <c r="AI112" s="864"/>
      <c r="AJ112" s="865"/>
      <c r="AK112" s="866" t="s">
        <v>448</v>
      </c>
      <c r="AL112" s="864"/>
      <c r="AM112" s="864"/>
      <c r="AN112" s="864"/>
      <c r="AO112" s="865"/>
      <c r="AP112" s="911" t="s">
        <v>449</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11140907</v>
      </c>
      <c r="BR112" s="901"/>
      <c r="BS112" s="901"/>
      <c r="BT112" s="901"/>
      <c r="BU112" s="901"/>
      <c r="BV112" s="901">
        <v>9901189</v>
      </c>
      <c r="BW112" s="901"/>
      <c r="BX112" s="901"/>
      <c r="BY112" s="901"/>
      <c r="BZ112" s="901"/>
      <c r="CA112" s="901">
        <v>8875051</v>
      </c>
      <c r="CB112" s="901"/>
      <c r="CC112" s="901"/>
      <c r="CD112" s="901"/>
      <c r="CE112" s="901"/>
      <c r="CF112" s="962">
        <v>41.9</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447</v>
      </c>
      <c r="DH112" s="901"/>
      <c r="DI112" s="901"/>
      <c r="DJ112" s="901"/>
      <c r="DK112" s="901"/>
      <c r="DL112" s="901" t="s">
        <v>449</v>
      </c>
      <c r="DM112" s="901"/>
      <c r="DN112" s="901"/>
      <c r="DO112" s="901"/>
      <c r="DP112" s="901"/>
      <c r="DQ112" s="901" t="s">
        <v>447</v>
      </c>
      <c r="DR112" s="901"/>
      <c r="DS112" s="901"/>
      <c r="DT112" s="901"/>
      <c r="DU112" s="901"/>
      <c r="DV112" s="878" t="s">
        <v>452</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811579</v>
      </c>
      <c r="AB113" s="1010"/>
      <c r="AC113" s="1010"/>
      <c r="AD113" s="1010"/>
      <c r="AE113" s="1011"/>
      <c r="AF113" s="1012">
        <v>792904</v>
      </c>
      <c r="AG113" s="1010"/>
      <c r="AH113" s="1010"/>
      <c r="AI113" s="1010"/>
      <c r="AJ113" s="1011"/>
      <c r="AK113" s="1012">
        <v>716858</v>
      </c>
      <c r="AL113" s="1010"/>
      <c r="AM113" s="1010"/>
      <c r="AN113" s="1010"/>
      <c r="AO113" s="1011"/>
      <c r="AP113" s="1013">
        <v>3.4</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438086</v>
      </c>
      <c r="BR113" s="901"/>
      <c r="BS113" s="901"/>
      <c r="BT113" s="901"/>
      <c r="BU113" s="901"/>
      <c r="BV113" s="901">
        <v>388272</v>
      </c>
      <c r="BW113" s="901"/>
      <c r="BX113" s="901"/>
      <c r="BY113" s="901"/>
      <c r="BZ113" s="901"/>
      <c r="CA113" s="901">
        <v>398200</v>
      </c>
      <c r="CB113" s="901"/>
      <c r="CC113" s="901"/>
      <c r="CD113" s="901"/>
      <c r="CE113" s="901"/>
      <c r="CF113" s="962">
        <v>1.9</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446</v>
      </c>
      <c r="DM113" s="864"/>
      <c r="DN113" s="864"/>
      <c r="DO113" s="864"/>
      <c r="DP113" s="865"/>
      <c r="DQ113" s="866" t="s">
        <v>395</v>
      </c>
      <c r="DR113" s="864"/>
      <c r="DS113" s="864"/>
      <c r="DT113" s="864"/>
      <c r="DU113" s="865"/>
      <c r="DV113" s="911" t="s">
        <v>446</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90991</v>
      </c>
      <c r="AB114" s="864"/>
      <c r="AC114" s="864"/>
      <c r="AD114" s="864"/>
      <c r="AE114" s="865"/>
      <c r="AF114" s="866">
        <v>91591</v>
      </c>
      <c r="AG114" s="864"/>
      <c r="AH114" s="864"/>
      <c r="AI114" s="864"/>
      <c r="AJ114" s="865"/>
      <c r="AK114" s="866">
        <v>99874</v>
      </c>
      <c r="AL114" s="864"/>
      <c r="AM114" s="864"/>
      <c r="AN114" s="864"/>
      <c r="AO114" s="865"/>
      <c r="AP114" s="911">
        <v>0.5</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5220661</v>
      </c>
      <c r="BR114" s="901"/>
      <c r="BS114" s="901"/>
      <c r="BT114" s="901"/>
      <c r="BU114" s="901"/>
      <c r="BV114" s="901">
        <v>5104471</v>
      </c>
      <c r="BW114" s="901"/>
      <c r="BX114" s="901"/>
      <c r="BY114" s="901"/>
      <c r="BZ114" s="901"/>
      <c r="CA114" s="901">
        <v>5426028</v>
      </c>
      <c r="CB114" s="901"/>
      <c r="CC114" s="901"/>
      <c r="CD114" s="901"/>
      <c r="CE114" s="901"/>
      <c r="CF114" s="962">
        <v>25.6</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459</v>
      </c>
      <c r="DH114" s="864"/>
      <c r="DI114" s="864"/>
      <c r="DJ114" s="864"/>
      <c r="DK114" s="865"/>
      <c r="DL114" s="866" t="s">
        <v>395</v>
      </c>
      <c r="DM114" s="864"/>
      <c r="DN114" s="864"/>
      <c r="DO114" s="864"/>
      <c r="DP114" s="865"/>
      <c r="DQ114" s="866" t="s">
        <v>395</v>
      </c>
      <c r="DR114" s="864"/>
      <c r="DS114" s="864"/>
      <c r="DT114" s="864"/>
      <c r="DU114" s="865"/>
      <c r="DV114" s="911" t="s">
        <v>446</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593096</v>
      </c>
      <c r="AB115" s="1010"/>
      <c r="AC115" s="1010"/>
      <c r="AD115" s="1010"/>
      <c r="AE115" s="1011"/>
      <c r="AF115" s="1012">
        <v>233228</v>
      </c>
      <c r="AG115" s="1010"/>
      <c r="AH115" s="1010"/>
      <c r="AI115" s="1010"/>
      <c r="AJ115" s="1011"/>
      <c r="AK115" s="1012">
        <v>233377</v>
      </c>
      <c r="AL115" s="1010"/>
      <c r="AM115" s="1010"/>
      <c r="AN115" s="1010"/>
      <c r="AO115" s="1011"/>
      <c r="AP115" s="1013">
        <v>1.1000000000000001</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v>3477436</v>
      </c>
      <c r="BR115" s="901"/>
      <c r="BS115" s="901"/>
      <c r="BT115" s="901"/>
      <c r="BU115" s="901"/>
      <c r="BV115" s="901">
        <v>3351728</v>
      </c>
      <c r="BW115" s="901"/>
      <c r="BX115" s="901"/>
      <c r="BY115" s="901"/>
      <c r="BZ115" s="901"/>
      <c r="CA115" s="901">
        <v>2920151</v>
      </c>
      <c r="CB115" s="901"/>
      <c r="CC115" s="901"/>
      <c r="CD115" s="901"/>
      <c r="CE115" s="901"/>
      <c r="CF115" s="962">
        <v>13.8</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131593</v>
      </c>
      <c r="DH115" s="864"/>
      <c r="DI115" s="864"/>
      <c r="DJ115" s="864"/>
      <c r="DK115" s="865"/>
      <c r="DL115" s="866">
        <v>18332</v>
      </c>
      <c r="DM115" s="864"/>
      <c r="DN115" s="864"/>
      <c r="DO115" s="864"/>
      <c r="DP115" s="865"/>
      <c r="DQ115" s="866">
        <v>169700</v>
      </c>
      <c r="DR115" s="864"/>
      <c r="DS115" s="864"/>
      <c r="DT115" s="864"/>
      <c r="DU115" s="865"/>
      <c r="DV115" s="911">
        <v>0.8</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459</v>
      </c>
      <c r="AB116" s="864"/>
      <c r="AC116" s="864"/>
      <c r="AD116" s="864"/>
      <c r="AE116" s="865"/>
      <c r="AF116" s="866" t="s">
        <v>448</v>
      </c>
      <c r="AG116" s="864"/>
      <c r="AH116" s="864"/>
      <c r="AI116" s="864"/>
      <c r="AJ116" s="865"/>
      <c r="AK116" s="866" t="s">
        <v>459</v>
      </c>
      <c r="AL116" s="864"/>
      <c r="AM116" s="864"/>
      <c r="AN116" s="864"/>
      <c r="AO116" s="865"/>
      <c r="AP116" s="911" t="s">
        <v>452</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465</v>
      </c>
      <c r="BR116" s="901"/>
      <c r="BS116" s="901"/>
      <c r="BT116" s="901"/>
      <c r="BU116" s="901"/>
      <c r="BV116" s="901" t="s">
        <v>395</v>
      </c>
      <c r="BW116" s="901"/>
      <c r="BX116" s="901"/>
      <c r="BY116" s="901"/>
      <c r="BZ116" s="901"/>
      <c r="CA116" s="901" t="s">
        <v>459</v>
      </c>
      <c r="CB116" s="901"/>
      <c r="CC116" s="901"/>
      <c r="CD116" s="901"/>
      <c r="CE116" s="901"/>
      <c r="CF116" s="962" t="s">
        <v>459</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448</v>
      </c>
      <c r="DM116" s="864"/>
      <c r="DN116" s="864"/>
      <c r="DO116" s="864"/>
      <c r="DP116" s="865"/>
      <c r="DQ116" s="866" t="s">
        <v>446</v>
      </c>
      <c r="DR116" s="864"/>
      <c r="DS116" s="864"/>
      <c r="DT116" s="864"/>
      <c r="DU116" s="865"/>
      <c r="DV116" s="911" t="s">
        <v>448</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5387170</v>
      </c>
      <c r="AB117" s="996"/>
      <c r="AC117" s="996"/>
      <c r="AD117" s="996"/>
      <c r="AE117" s="997"/>
      <c r="AF117" s="998">
        <v>4826503</v>
      </c>
      <c r="AG117" s="996"/>
      <c r="AH117" s="996"/>
      <c r="AI117" s="996"/>
      <c r="AJ117" s="997"/>
      <c r="AK117" s="998">
        <v>4558383</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448</v>
      </c>
      <c r="BR117" s="901"/>
      <c r="BS117" s="901"/>
      <c r="BT117" s="901"/>
      <c r="BU117" s="901"/>
      <c r="BV117" s="901" t="s">
        <v>448</v>
      </c>
      <c r="BW117" s="901"/>
      <c r="BX117" s="901"/>
      <c r="BY117" s="901"/>
      <c r="BZ117" s="901"/>
      <c r="CA117" s="901" t="s">
        <v>446</v>
      </c>
      <c r="CB117" s="901"/>
      <c r="CC117" s="901"/>
      <c r="CD117" s="901"/>
      <c r="CE117" s="901"/>
      <c r="CF117" s="962" t="s">
        <v>459</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452</v>
      </c>
      <c r="DH117" s="864"/>
      <c r="DI117" s="864"/>
      <c r="DJ117" s="864"/>
      <c r="DK117" s="865"/>
      <c r="DL117" s="866" t="s">
        <v>459</v>
      </c>
      <c r="DM117" s="864"/>
      <c r="DN117" s="864"/>
      <c r="DO117" s="864"/>
      <c r="DP117" s="865"/>
      <c r="DQ117" s="866" t="s">
        <v>459</v>
      </c>
      <c r="DR117" s="864"/>
      <c r="DS117" s="864"/>
      <c r="DT117" s="864"/>
      <c r="DU117" s="865"/>
      <c r="DV117" s="911" t="s">
        <v>446</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309</v>
      </c>
      <c r="AL118" s="989"/>
      <c r="AM118" s="989"/>
      <c r="AN118" s="989"/>
      <c r="AO118" s="990"/>
      <c r="AP118" s="992" t="s">
        <v>435</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448</v>
      </c>
      <c r="BR118" s="932"/>
      <c r="BS118" s="932"/>
      <c r="BT118" s="932"/>
      <c r="BU118" s="932"/>
      <c r="BV118" s="932" t="s">
        <v>459</v>
      </c>
      <c r="BW118" s="932"/>
      <c r="BX118" s="932"/>
      <c r="BY118" s="932"/>
      <c r="BZ118" s="932"/>
      <c r="CA118" s="932" t="s">
        <v>448</v>
      </c>
      <c r="CB118" s="932"/>
      <c r="CC118" s="932"/>
      <c r="CD118" s="932"/>
      <c r="CE118" s="932"/>
      <c r="CF118" s="962" t="s">
        <v>446</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465</v>
      </c>
      <c r="DH118" s="864"/>
      <c r="DI118" s="864"/>
      <c r="DJ118" s="864"/>
      <c r="DK118" s="865"/>
      <c r="DL118" s="866" t="s">
        <v>395</v>
      </c>
      <c r="DM118" s="864"/>
      <c r="DN118" s="864"/>
      <c r="DO118" s="864"/>
      <c r="DP118" s="865"/>
      <c r="DQ118" s="866" t="s">
        <v>449</v>
      </c>
      <c r="DR118" s="864"/>
      <c r="DS118" s="864"/>
      <c r="DT118" s="864"/>
      <c r="DU118" s="865"/>
      <c r="DV118" s="911" t="s">
        <v>452</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233096</v>
      </c>
      <c r="AB119" s="982"/>
      <c r="AC119" s="982"/>
      <c r="AD119" s="982"/>
      <c r="AE119" s="983"/>
      <c r="AF119" s="984">
        <v>233228</v>
      </c>
      <c r="AG119" s="982"/>
      <c r="AH119" s="982"/>
      <c r="AI119" s="982"/>
      <c r="AJ119" s="983"/>
      <c r="AK119" s="984">
        <v>233377</v>
      </c>
      <c r="AL119" s="982"/>
      <c r="AM119" s="982"/>
      <c r="AN119" s="982"/>
      <c r="AO119" s="983"/>
      <c r="AP119" s="985">
        <v>1.1000000000000001</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472</v>
      </c>
      <c r="BP119" s="965"/>
      <c r="BQ119" s="969">
        <v>62035294</v>
      </c>
      <c r="BR119" s="932"/>
      <c r="BS119" s="932"/>
      <c r="BT119" s="932"/>
      <c r="BU119" s="932"/>
      <c r="BV119" s="932">
        <v>59324902</v>
      </c>
      <c r="BW119" s="932"/>
      <c r="BX119" s="932"/>
      <c r="BY119" s="932"/>
      <c r="BZ119" s="932"/>
      <c r="CA119" s="932">
        <v>57904171</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448</v>
      </c>
      <c r="DH119" s="847"/>
      <c r="DI119" s="847"/>
      <c r="DJ119" s="847"/>
      <c r="DK119" s="848"/>
      <c r="DL119" s="849" t="s">
        <v>448</v>
      </c>
      <c r="DM119" s="847"/>
      <c r="DN119" s="847"/>
      <c r="DO119" s="847"/>
      <c r="DP119" s="848"/>
      <c r="DQ119" s="849" t="s">
        <v>474</v>
      </c>
      <c r="DR119" s="847"/>
      <c r="DS119" s="847"/>
      <c r="DT119" s="847"/>
      <c r="DU119" s="848"/>
      <c r="DV119" s="935" t="s">
        <v>448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474</v>
      </c>
      <c r="AB120" s="864"/>
      <c r="AC120" s="864"/>
      <c r="AD120" s="864"/>
      <c r="AE120" s="865"/>
      <c r="AF120" s="866" t="s">
        <v>459</v>
      </c>
      <c r="AG120" s="864"/>
      <c r="AH120" s="864"/>
      <c r="AI120" s="864"/>
      <c r="AJ120" s="865"/>
      <c r="AK120" s="866" t="s">
        <v>459</v>
      </c>
      <c r="AL120" s="864"/>
      <c r="AM120" s="864"/>
      <c r="AN120" s="864"/>
      <c r="AO120" s="865"/>
      <c r="AP120" s="911" t="s">
        <v>448</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6933713</v>
      </c>
      <c r="BR120" s="929"/>
      <c r="BS120" s="929"/>
      <c r="BT120" s="929"/>
      <c r="BU120" s="929"/>
      <c r="BV120" s="929">
        <v>6428746</v>
      </c>
      <c r="BW120" s="929"/>
      <c r="BX120" s="929"/>
      <c r="BY120" s="929"/>
      <c r="BZ120" s="929"/>
      <c r="CA120" s="929">
        <v>6159253</v>
      </c>
      <c r="CB120" s="929"/>
      <c r="CC120" s="929"/>
      <c r="CD120" s="929"/>
      <c r="CE120" s="929"/>
      <c r="CF120" s="953">
        <v>29.1</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11140907</v>
      </c>
      <c r="DH120" s="929"/>
      <c r="DI120" s="929"/>
      <c r="DJ120" s="929"/>
      <c r="DK120" s="929"/>
      <c r="DL120" s="929">
        <v>9901189</v>
      </c>
      <c r="DM120" s="929"/>
      <c r="DN120" s="929"/>
      <c r="DO120" s="929"/>
      <c r="DP120" s="929"/>
      <c r="DQ120" s="929">
        <v>8875051</v>
      </c>
      <c r="DR120" s="929"/>
      <c r="DS120" s="929"/>
      <c r="DT120" s="929"/>
      <c r="DU120" s="929"/>
      <c r="DV120" s="930">
        <v>41.9</v>
      </c>
      <c r="DW120" s="930"/>
      <c r="DX120" s="930"/>
      <c r="DY120" s="930"/>
      <c r="DZ120" s="931"/>
    </row>
    <row r="121" spans="1:130" s="248" customFormat="1" ht="26.25" customHeight="1" x14ac:dyDescent="0.15">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448</v>
      </c>
      <c r="AB121" s="864"/>
      <c r="AC121" s="864"/>
      <c r="AD121" s="864"/>
      <c r="AE121" s="865"/>
      <c r="AF121" s="866" t="s">
        <v>446</v>
      </c>
      <c r="AG121" s="864"/>
      <c r="AH121" s="864"/>
      <c r="AI121" s="864"/>
      <c r="AJ121" s="865"/>
      <c r="AK121" s="866" t="s">
        <v>474</v>
      </c>
      <c r="AL121" s="864"/>
      <c r="AM121" s="864"/>
      <c r="AN121" s="864"/>
      <c r="AO121" s="865"/>
      <c r="AP121" s="911" t="s">
        <v>449</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8945369</v>
      </c>
      <c r="BR121" s="901"/>
      <c r="BS121" s="901"/>
      <c r="BT121" s="901"/>
      <c r="BU121" s="901"/>
      <c r="BV121" s="901">
        <v>7534460</v>
      </c>
      <c r="BW121" s="901"/>
      <c r="BX121" s="901"/>
      <c r="BY121" s="901"/>
      <c r="BZ121" s="901"/>
      <c r="CA121" s="901">
        <v>7558327</v>
      </c>
      <c r="CB121" s="901"/>
      <c r="CC121" s="901"/>
      <c r="CD121" s="901"/>
      <c r="CE121" s="901"/>
      <c r="CF121" s="962">
        <v>35.700000000000003</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t="s">
        <v>474</v>
      </c>
      <c r="DH121" s="901"/>
      <c r="DI121" s="901"/>
      <c r="DJ121" s="901"/>
      <c r="DK121" s="901"/>
      <c r="DL121" s="901" t="s">
        <v>395</v>
      </c>
      <c r="DM121" s="901"/>
      <c r="DN121" s="901"/>
      <c r="DO121" s="901"/>
      <c r="DP121" s="901"/>
      <c r="DQ121" s="901" t="s">
        <v>448</v>
      </c>
      <c r="DR121" s="901"/>
      <c r="DS121" s="901"/>
      <c r="DT121" s="901"/>
      <c r="DU121" s="901"/>
      <c r="DV121" s="878" t="s">
        <v>474</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449</v>
      </c>
      <c r="AB122" s="864"/>
      <c r="AC122" s="864"/>
      <c r="AD122" s="864"/>
      <c r="AE122" s="865"/>
      <c r="AF122" s="866" t="s">
        <v>448</v>
      </c>
      <c r="AG122" s="864"/>
      <c r="AH122" s="864"/>
      <c r="AI122" s="864"/>
      <c r="AJ122" s="865"/>
      <c r="AK122" s="866" t="s">
        <v>447</v>
      </c>
      <c r="AL122" s="864"/>
      <c r="AM122" s="864"/>
      <c r="AN122" s="864"/>
      <c r="AO122" s="865"/>
      <c r="AP122" s="911" t="s">
        <v>448</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34795380</v>
      </c>
      <c r="BR122" s="932"/>
      <c r="BS122" s="932"/>
      <c r="BT122" s="932"/>
      <c r="BU122" s="932"/>
      <c r="BV122" s="932">
        <v>33641881</v>
      </c>
      <c r="BW122" s="932"/>
      <c r="BX122" s="932"/>
      <c r="BY122" s="932"/>
      <c r="BZ122" s="932"/>
      <c r="CA122" s="932">
        <v>32934321</v>
      </c>
      <c r="CB122" s="932"/>
      <c r="CC122" s="932"/>
      <c r="CD122" s="932"/>
      <c r="CE122" s="932"/>
      <c r="CF122" s="933">
        <v>155.69999999999999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446</v>
      </c>
      <c r="AB123" s="864"/>
      <c r="AC123" s="864"/>
      <c r="AD123" s="864"/>
      <c r="AE123" s="865"/>
      <c r="AF123" s="866" t="s">
        <v>459</v>
      </c>
      <c r="AG123" s="864"/>
      <c r="AH123" s="864"/>
      <c r="AI123" s="864"/>
      <c r="AJ123" s="865"/>
      <c r="AK123" s="866" t="s">
        <v>447</v>
      </c>
      <c r="AL123" s="864"/>
      <c r="AM123" s="864"/>
      <c r="AN123" s="864"/>
      <c r="AO123" s="865"/>
      <c r="AP123" s="911" t="s">
        <v>459</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483</v>
      </c>
      <c r="BP123" s="965"/>
      <c r="BQ123" s="919">
        <v>50674462</v>
      </c>
      <c r="BR123" s="920"/>
      <c r="BS123" s="920"/>
      <c r="BT123" s="920"/>
      <c r="BU123" s="920"/>
      <c r="BV123" s="920">
        <v>47605087</v>
      </c>
      <c r="BW123" s="920"/>
      <c r="BX123" s="920"/>
      <c r="BY123" s="920"/>
      <c r="BZ123" s="920"/>
      <c r="CA123" s="920">
        <v>46651901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449</v>
      </c>
      <c r="AG124" s="864"/>
      <c r="AH124" s="864"/>
      <c r="AI124" s="864"/>
      <c r="AJ124" s="865"/>
      <c r="AK124" s="866" t="s">
        <v>446</v>
      </c>
      <c r="AL124" s="864"/>
      <c r="AM124" s="864"/>
      <c r="AN124" s="864"/>
      <c r="AO124" s="865"/>
      <c r="AP124" s="911" t="s">
        <v>449</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55</v>
      </c>
      <c r="BR124" s="918"/>
      <c r="BS124" s="918"/>
      <c r="BT124" s="918"/>
      <c r="BU124" s="918"/>
      <c r="BV124" s="918">
        <v>56.6</v>
      </c>
      <c r="BW124" s="918"/>
      <c r="BX124" s="918"/>
      <c r="BY124" s="918"/>
      <c r="BZ124" s="918"/>
      <c r="CA124" s="918">
        <v>53.1</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t="s">
        <v>446</v>
      </c>
      <c r="DH124" s="847"/>
      <c r="DI124" s="847"/>
      <c r="DJ124" s="847"/>
      <c r="DK124" s="848"/>
      <c r="DL124" s="849" t="s">
        <v>446</v>
      </c>
      <c r="DM124" s="847"/>
      <c r="DN124" s="847"/>
      <c r="DO124" s="847"/>
      <c r="DP124" s="848"/>
      <c r="DQ124" s="849" t="s">
        <v>449</v>
      </c>
      <c r="DR124" s="847"/>
      <c r="DS124" s="847"/>
      <c r="DT124" s="847"/>
      <c r="DU124" s="848"/>
      <c r="DV124" s="935" t="s">
        <v>395</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452</v>
      </c>
      <c r="AB125" s="864"/>
      <c r="AC125" s="864"/>
      <c r="AD125" s="864"/>
      <c r="AE125" s="865"/>
      <c r="AF125" s="866" t="s">
        <v>474</v>
      </c>
      <c r="AG125" s="864"/>
      <c r="AH125" s="864"/>
      <c r="AI125" s="864"/>
      <c r="AJ125" s="865"/>
      <c r="AK125" s="866" t="s">
        <v>447</v>
      </c>
      <c r="AL125" s="864"/>
      <c r="AM125" s="864"/>
      <c r="AN125" s="864"/>
      <c r="AO125" s="865"/>
      <c r="AP125" s="911" t="s">
        <v>446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448</v>
      </c>
      <c r="DH125" s="929"/>
      <c r="DI125" s="929"/>
      <c r="DJ125" s="929"/>
      <c r="DK125" s="929"/>
      <c r="DL125" s="929" t="s">
        <v>448</v>
      </c>
      <c r="DM125" s="929"/>
      <c r="DN125" s="929"/>
      <c r="DO125" s="929"/>
      <c r="DP125" s="929"/>
      <c r="DQ125" s="929" t="s">
        <v>448</v>
      </c>
      <c r="DR125" s="929"/>
      <c r="DS125" s="929"/>
      <c r="DT125" s="929"/>
      <c r="DU125" s="929"/>
      <c r="DV125" s="930" t="s">
        <v>446</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360000</v>
      </c>
      <c r="AB126" s="864"/>
      <c r="AC126" s="864"/>
      <c r="AD126" s="864"/>
      <c r="AE126" s="865"/>
      <c r="AF126" s="866" t="s">
        <v>459</v>
      </c>
      <c r="AG126" s="864"/>
      <c r="AH126" s="864"/>
      <c r="AI126" s="864"/>
      <c r="AJ126" s="865"/>
      <c r="AK126" s="866" t="s">
        <v>448</v>
      </c>
      <c r="AL126" s="864"/>
      <c r="AM126" s="864"/>
      <c r="AN126" s="864"/>
      <c r="AO126" s="865"/>
      <c r="AP126" s="911" t="s">
        <v>446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v>3477308</v>
      </c>
      <c r="DH126" s="901"/>
      <c r="DI126" s="901"/>
      <c r="DJ126" s="901"/>
      <c r="DK126" s="901"/>
      <c r="DL126" s="901">
        <v>3351728</v>
      </c>
      <c r="DM126" s="901"/>
      <c r="DN126" s="901"/>
      <c r="DO126" s="901"/>
      <c r="DP126" s="901"/>
      <c r="DQ126" s="901">
        <v>2920151</v>
      </c>
      <c r="DR126" s="901"/>
      <c r="DS126" s="901"/>
      <c r="DT126" s="901"/>
      <c r="DU126" s="901"/>
      <c r="DV126" s="878">
        <v>13.8</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448</v>
      </c>
      <c r="AB127" s="864"/>
      <c r="AC127" s="864"/>
      <c r="AD127" s="864"/>
      <c r="AE127" s="865"/>
      <c r="AF127" s="866" t="s">
        <v>449</v>
      </c>
      <c r="AG127" s="864"/>
      <c r="AH127" s="864"/>
      <c r="AI127" s="864"/>
      <c r="AJ127" s="865"/>
      <c r="AK127" s="866" t="s">
        <v>474</v>
      </c>
      <c r="AL127" s="864"/>
      <c r="AM127" s="864"/>
      <c r="AN127" s="864"/>
      <c r="AO127" s="865"/>
      <c r="AP127" s="911" t="s">
        <v>446</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452</v>
      </c>
      <c r="DH127" s="901"/>
      <c r="DI127" s="901"/>
      <c r="DJ127" s="901"/>
      <c r="DK127" s="901"/>
      <c r="DL127" s="901" t="s">
        <v>449</v>
      </c>
      <c r="DM127" s="901"/>
      <c r="DN127" s="901"/>
      <c r="DO127" s="901"/>
      <c r="DP127" s="901"/>
      <c r="DQ127" s="901" t="s">
        <v>474</v>
      </c>
      <c r="DR127" s="901"/>
      <c r="DS127" s="901"/>
      <c r="DT127" s="901"/>
      <c r="DU127" s="901"/>
      <c r="DV127" s="878" t="s">
        <v>446</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864611</v>
      </c>
      <c r="AB128" s="885"/>
      <c r="AC128" s="885"/>
      <c r="AD128" s="885"/>
      <c r="AE128" s="886"/>
      <c r="AF128" s="887">
        <v>909370</v>
      </c>
      <c r="AG128" s="885"/>
      <c r="AH128" s="885"/>
      <c r="AI128" s="885"/>
      <c r="AJ128" s="886"/>
      <c r="AK128" s="887">
        <v>905265</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452</v>
      </c>
      <c r="BG128" s="871"/>
      <c r="BH128" s="871"/>
      <c r="BI128" s="871"/>
      <c r="BJ128" s="871"/>
      <c r="BK128" s="871"/>
      <c r="BL128" s="894"/>
      <c r="BM128" s="870">
        <v>12.13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v>128</v>
      </c>
      <c r="DH128" s="875"/>
      <c r="DI128" s="875"/>
      <c r="DJ128" s="875"/>
      <c r="DK128" s="875"/>
      <c r="DL128" s="875" t="s">
        <v>474</v>
      </c>
      <c r="DM128" s="875"/>
      <c r="DN128" s="875"/>
      <c r="DO128" s="875"/>
      <c r="DP128" s="875"/>
      <c r="DQ128" s="875" t="s">
        <v>452</v>
      </c>
      <c r="DR128" s="875"/>
      <c r="DS128" s="875"/>
      <c r="DT128" s="875"/>
      <c r="DU128" s="875"/>
      <c r="DV128" s="876" t="s">
        <v>452</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23823040</v>
      </c>
      <c r="AB129" s="864"/>
      <c r="AC129" s="864"/>
      <c r="AD129" s="864"/>
      <c r="AE129" s="865"/>
      <c r="AF129" s="866">
        <v>24002054</v>
      </c>
      <c r="AG129" s="864"/>
      <c r="AH129" s="864"/>
      <c r="AI129" s="864"/>
      <c r="AJ129" s="865"/>
      <c r="AK129" s="866">
        <v>24314597</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447</v>
      </c>
      <c r="BG129" s="854"/>
      <c r="BH129" s="854"/>
      <c r="BI129" s="854"/>
      <c r="BJ129" s="854"/>
      <c r="BK129" s="854"/>
      <c r="BL129" s="855"/>
      <c r="BM129" s="853">
        <v>17.13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3189536</v>
      </c>
      <c r="AB130" s="864"/>
      <c r="AC130" s="864"/>
      <c r="AD130" s="864"/>
      <c r="AE130" s="865"/>
      <c r="AF130" s="866">
        <v>3312339</v>
      </c>
      <c r="AG130" s="864"/>
      <c r="AH130" s="864"/>
      <c r="AI130" s="864"/>
      <c r="AJ130" s="865"/>
      <c r="AK130" s="866">
        <v>3158318</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3.9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20633504</v>
      </c>
      <c r="AB131" s="847"/>
      <c r="AC131" s="847"/>
      <c r="AD131" s="847"/>
      <c r="AE131" s="848"/>
      <c r="AF131" s="849">
        <v>20689715</v>
      </c>
      <c r="AG131" s="847"/>
      <c r="AH131" s="847"/>
      <c r="AI131" s="847"/>
      <c r="AJ131" s="848"/>
      <c r="AK131" s="849">
        <v>21156279</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53.1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6.4604771850000002</v>
      </c>
      <c r="AB132" s="827"/>
      <c r="AC132" s="827"/>
      <c r="AD132" s="827"/>
      <c r="AE132" s="828"/>
      <c r="AF132" s="829">
        <v>2.923162547</v>
      </c>
      <c r="AG132" s="827"/>
      <c r="AH132" s="827"/>
      <c r="AI132" s="827"/>
      <c r="AJ132" s="828"/>
      <c r="AK132" s="829">
        <v>2.338785568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6.9</v>
      </c>
      <c r="AB133" s="806"/>
      <c r="AC133" s="806"/>
      <c r="AD133" s="806"/>
      <c r="AE133" s="807"/>
      <c r="AF133" s="805">
        <v>5.3</v>
      </c>
      <c r="AG133" s="806"/>
      <c r="AH133" s="806"/>
      <c r="AI133" s="806"/>
      <c r="AJ133" s="807"/>
      <c r="AK133" s="805">
        <v>3.9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ko6Quqqj/Kro1c2cJu6m1c0VrKsawGWdwvRMSs4gXOeiclqpbd0TGJPUSrPDpXp5Y5LdgKAk2fcYcFpIM5YsQ==" saltValue="rsOQUHN7cFgFApzBucaL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 bottom="0" header="0" footer="0"/>
  <pageSetup paperSize="9" scale="25" orientation="portrait" horizontalDpi="300" verticalDpi="300"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nJVn3OVXHPKGZ5qfcQCiq8+ePNSbwmJPwy2mdRqwvUx8k7gJxlSOidoPL6S3emB3/+odIWoeeNXt5y0fn+n0Q==" saltValue="/AcrAR03iKWxWMpJh0CoqQ==" spinCount="100000" sheet="1" objects="1" scenarios="1"/>
  <dataConsolidate/>
  <phoneticPr fontId="2"/>
  <printOptions horizontalCentered="1" verticalCentered="1"/>
  <pageMargins left="0" right="0" top="0" bottom="0" header="0" footer="0"/>
  <pageSetup paperSize="9" scale="43"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uM2APxQi5YDSOKyy8ts2J8VJc9lBx4Ti4b3kIZRY6s7f958cNvjZ/Fy2f+Y4pjxczU4Y28k7x5ekUWn198vQw==" saltValue="1J1QWwL08MXvtHA5ZkPm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8082545</v>
      </c>
      <c r="AP9" s="314">
        <v>66554</v>
      </c>
      <c r="AQ9" s="315">
        <v>61284</v>
      </c>
      <c r="AR9" s="316">
        <v>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1095826</v>
      </c>
      <c r="AP10" s="317">
        <v>9023</v>
      </c>
      <c r="AQ10" s="318">
        <v>4056</v>
      </c>
      <c r="AR10" s="319">
        <v>122.5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604</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v>21</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5781</v>
      </c>
      <c r="AP13" s="317">
        <v>48</v>
      </c>
      <c r="AQ13" s="318">
        <v>2509</v>
      </c>
      <c r="AR13" s="319">
        <v>-98.1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106627</v>
      </c>
      <c r="AP14" s="317">
        <v>878</v>
      </c>
      <c r="AQ14" s="318">
        <v>1157</v>
      </c>
      <c r="AR14" s="319">
        <v>-24.1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-193440</v>
      </c>
      <c r="AP15" s="317">
        <v>-1593</v>
      </c>
      <c r="AQ15" s="318">
        <v>-4228</v>
      </c>
      <c r="AR15" s="319">
        <v>-62.3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9097339</v>
      </c>
      <c r="AP16" s="317">
        <v>74910</v>
      </c>
      <c r="AQ16" s="318">
        <v>65402</v>
      </c>
      <c r="AR16" s="319">
        <v>14.5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6.95</v>
      </c>
      <c r="AP21" s="331">
        <v>6.06</v>
      </c>
      <c r="AQ21" s="332">
        <v>0.89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98.1</v>
      </c>
      <c r="AP22" s="336">
        <v>99.2</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3508274</v>
      </c>
      <c r="AP32" s="345">
        <v>28888</v>
      </c>
      <c r="AQ32" s="346">
        <v>32044</v>
      </c>
      <c r="AR32" s="347">
        <v>-9.8000000000000007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v>6</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v>29</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716858</v>
      </c>
      <c r="AP35" s="345">
        <v>5903</v>
      </c>
      <c r="AQ35" s="346">
        <v>6008</v>
      </c>
      <c r="AR35" s="347">
        <v>-1.7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99874</v>
      </c>
      <c r="AP36" s="345">
        <v>822</v>
      </c>
      <c r="AQ36" s="346">
        <v>1138</v>
      </c>
      <c r="AR36" s="347">
        <v>-27.8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233377</v>
      </c>
      <c r="AP37" s="345">
        <v>1922</v>
      </c>
      <c r="AQ37" s="346">
        <v>852</v>
      </c>
      <c r="AR37" s="347">
        <v>125.6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-905265</v>
      </c>
      <c r="AP39" s="345">
        <v>-7454</v>
      </c>
      <c r="AQ39" s="346">
        <v>-6316</v>
      </c>
      <c r="AR39" s="347">
        <v>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-3158318</v>
      </c>
      <c r="AP40" s="345">
        <v>-26006</v>
      </c>
      <c r="AQ40" s="346">
        <v>-26078</v>
      </c>
      <c r="AR40" s="347">
        <v>-0.3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494800</v>
      </c>
      <c r="AP41" s="345">
        <v>4074</v>
      </c>
      <c r="AQ41" s="346">
        <v>7686</v>
      </c>
      <c r="AR41" s="347">
        <v>-47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3286542</v>
      </c>
      <c r="AN51" s="367">
        <v>26593</v>
      </c>
      <c r="AO51" s="368">
        <v>-16.8</v>
      </c>
      <c r="AP51" s="369">
        <v>40879</v>
      </c>
      <c r="AQ51" s="370">
        <v>-7.7</v>
      </c>
      <c r="AR51" s="371">
        <v>-9.1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2207816</v>
      </c>
      <c r="AN52" s="375">
        <v>17864</v>
      </c>
      <c r="AO52" s="376">
        <v>-8.5</v>
      </c>
      <c r="AP52" s="377">
        <v>24087</v>
      </c>
      <c r="AQ52" s="378">
        <v>-7.9</v>
      </c>
      <c r="AR52" s="379">
        <v>-0.6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5884439</v>
      </c>
      <c r="AN53" s="367">
        <v>47862</v>
      </c>
      <c r="AO53" s="368">
        <v>80</v>
      </c>
      <c r="AP53" s="369">
        <v>42651</v>
      </c>
      <c r="AQ53" s="370">
        <v>4.3</v>
      </c>
      <c r="AR53" s="371">
        <v>75.7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4542087</v>
      </c>
      <c r="AN54" s="375">
        <v>36944</v>
      </c>
      <c r="AO54" s="376">
        <v>106.8</v>
      </c>
      <c r="AP54" s="377">
        <v>22675</v>
      </c>
      <c r="AQ54" s="378">
        <v>-5.9</v>
      </c>
      <c r="AR54" s="379">
        <v>112.7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3804501</v>
      </c>
      <c r="AN55" s="367">
        <v>31123</v>
      </c>
      <c r="AO55" s="368">
        <v>-35</v>
      </c>
      <c r="AP55" s="369">
        <v>43226</v>
      </c>
      <c r="AQ55" s="370">
        <v>1.3</v>
      </c>
      <c r="AR55" s="371">
        <v>-36.299999999999997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2914489</v>
      </c>
      <c r="AN56" s="375">
        <v>23842</v>
      </c>
      <c r="AO56" s="376">
        <v>-35.5</v>
      </c>
      <c r="AP56" s="377">
        <v>22622</v>
      </c>
      <c r="AQ56" s="378">
        <v>-0.2</v>
      </c>
      <c r="AR56" s="379">
        <v>-35.299999999999997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3392276</v>
      </c>
      <c r="AN57" s="367">
        <v>27866</v>
      </c>
      <c r="AO57" s="368">
        <v>-10.5</v>
      </c>
      <c r="AP57" s="369">
        <v>42836</v>
      </c>
      <c r="AQ57" s="370">
        <v>-0.9</v>
      </c>
      <c r="AR57" s="371">
        <v>-9.6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1843382</v>
      </c>
      <c r="AN58" s="375">
        <v>15142</v>
      </c>
      <c r="AO58" s="376">
        <v>-36.5</v>
      </c>
      <c r="AP58" s="377">
        <v>22936</v>
      </c>
      <c r="AQ58" s="378">
        <v>1.4</v>
      </c>
      <c r="AR58" s="379">
        <v>-37.9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3817805</v>
      </c>
      <c r="AN59" s="367">
        <v>31437</v>
      </c>
      <c r="AO59" s="368">
        <v>12.8</v>
      </c>
      <c r="AP59" s="369">
        <v>44161</v>
      </c>
      <c r="AQ59" s="370">
        <v>3.1</v>
      </c>
      <c r="AR59" s="371">
        <v>9.6999999999999993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2256663</v>
      </c>
      <c r="AN60" s="375">
        <v>18582</v>
      </c>
      <c r="AO60" s="376">
        <v>22.7</v>
      </c>
      <c r="AP60" s="377">
        <v>23644</v>
      </c>
      <c r="AQ60" s="378">
        <v>3.1</v>
      </c>
      <c r="AR60" s="379">
        <v>19.600000000000001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4037113</v>
      </c>
      <c r="AN61" s="382">
        <v>32976</v>
      </c>
      <c r="AO61" s="383">
        <v>6.1</v>
      </c>
      <c r="AP61" s="384">
        <v>42751</v>
      </c>
      <c r="AQ61" s="385">
        <v>0</v>
      </c>
      <c r="AR61" s="371">
        <v>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2752887</v>
      </c>
      <c r="AN62" s="375">
        <v>22475</v>
      </c>
      <c r="AO62" s="376">
        <v>9.8000000000000007</v>
      </c>
      <c r="AP62" s="377">
        <v>23193</v>
      </c>
      <c r="AQ62" s="378">
        <v>-1.9</v>
      </c>
      <c r="AR62" s="379">
        <v>11.7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o6BPzQMvf8J+DNvOhWo/x0i+DxcM9z9QxYY7LF96iNX1B4zY8fIlvsBAhqPlWtCxrsc33qP4feOVC9Z5ec/w==" saltValue="7IK1CHXjvJkxhqOt1P6E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verticalCentered="1"/>
  <pageMargins left="0" right="0" top="0" bottom="0" header="0" footer="0"/>
  <pageSetup paperSize="9" scale="60" orientation="landscape" horizontalDpi="300" verticalDpi="300"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m1OaH1Ju1I6RywKks7uQ0a4uiqepxZ4vJ7QnujE9paWwUxUZvfU6+guiApNi+xdLj8DChy3GNy73BIWimndSTA==" saltValue="l4QNHyTmMW2rUgbc33QC/w==" spinCount="100000" sheet="1" objects="1" scenarios="1"/>
  <dataConsolidate/>
  <phoneticPr fontId="2"/>
  <printOptions horizontalCentered="1" verticalCentered="1"/>
  <pageMargins left="0" right="0" top="0" bottom="0" header="0" footer="0"/>
  <pageSetup paperSize="9" scale="38" orientation="landscape" horizontalDpi="300"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GPPsvIIc5ZFdmL/25SHoQrbKYSoUqjm5mUeclu0i/sScsLOSeXJoEISRz0d3zCBvd7Ol55Wqv67VX9iukm7D2A==" saltValue="iswyHBrlShSWb+hVvPmBnA==" spinCount="100000" sheet="1" objects="1" scenarios="1"/>
  <dataConsolidate/>
  <phoneticPr fontId="2"/>
  <printOptions horizontalCentered="1" verticalCentered="1"/>
  <pageMargins left="0" right="0" top="0" bottom="0" header="0" footer="0"/>
  <pageSetup paperSize="9" scale="38" orientation="landscape" horizontalDpi="300"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10.16</v>
      </c>
      <c r="G47" s="12">
        <v>11.41</v>
      </c>
      <c r="H47" s="12">
        <v>10.130000000000001</v>
      </c>
      <c r="I47" s="12">
        <v>8.52</v>
      </c>
      <c r="J47" s="13">
        <v>8.41</v>
      </c>
    </row>
    <row r="48" spans="2:10" ht="57.75" customHeight="1" x14ac:dyDescent="0.15">
      <c r="B48" s="14"/>
      <c r="C48" s="1240" t="s">
        <v>4</v>
      </c>
      <c r="D48" s="1240"/>
      <c r="E48" s="1241"/>
      <c r="F48" s="15">
        <v>3.91</v>
      </c>
      <c r="G48" s="16">
        <v>0.56999999999999995</v>
      </c>
      <c r="H48" s="16">
        <v>1.08</v>
      </c>
      <c r="I48" s="16">
        <v>1.59</v>
      </c>
      <c r="J48" s="17">
        <v>5.0199999999999996</v>
      </c>
    </row>
    <row r="49" spans="2:10" ht="57.75" customHeight="1" thickBot="1" x14ac:dyDescent="0.2">
      <c r="B49" s="18"/>
      <c r="C49" s="1242" t="s">
        <v>5</v>
      </c>
      <c r="D49" s="1242"/>
      <c r="E49" s="1243"/>
      <c r="F49" s="19" t="s">
        <v>567</v>
      </c>
      <c r="G49" s="20" t="s">
        <v>568</v>
      </c>
      <c r="H49" s="20" t="s">
        <v>569</v>
      </c>
      <c r="I49" s="20" t="s">
        <v>570</v>
      </c>
      <c r="J49" s="21">
        <v>3.45</v>
      </c>
    </row>
    <row r="50" spans="2:10" ht="13.5" customHeight="1" x14ac:dyDescent="0.15"/>
  </sheetData>
  <sheetProtection algorithmName="SHA-512" hashValue="NhbvDG+9JO13vu5LON66QxI5G3/ORiCq1KpI0qcKBdxjmZ8gA2ERFAPIFeDmfSWjT968eKA50+ry37CcL25WsA==" saltValue="EijHsmp7VZVb014HnVzlzQ=="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2" orientation="landscape" horizontalDpi="300" verticalDpi="3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2022-03-29T09:18:53Z</cp:lastPrinted>
  <dcterms:created xsi:type="dcterms:W3CDTF">2022-02-02T06:05:21Z</dcterms:created>
  <dcterms:modified xsi:type="dcterms:W3CDTF">2022-10-05T06:10:11Z</dcterms:modified>
  <cp:category/>
</cp:coreProperties>
</file>