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③財政第１係\10公会計\R4(R2決算)\04 令和２年度財政状況資料集の作成について（2回目・地方公会計関係）【国締切 9月中 （市⇒県 9月26日）】\市町村から\"/>
    </mc:Choice>
  </mc:AlternateContent>
  <xr:revisionPtr revIDLastSave="0" documentId="13_ncr:1_{01246ADD-BBB3-401D-801B-F913C457C159}" xr6:coauthVersionLast="47" xr6:coauthVersionMax="47" xr10:uidLastSave="{00000000-0000-0000-0000-000000000000}"/>
  <bookViews>
    <workbookView xWindow="450" yWindow="0" windowWidth="22305" windowHeight="153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BE35" i="10"/>
  <c r="BE34"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l="1"/>
  <c r="BW34" i="10"/>
  <c r="BW35" i="10" s="1"/>
  <c r="BW36" i="10" s="1"/>
  <c r="BW37" i="10" s="1"/>
  <c r="BW38" i="10" s="1"/>
  <c r="BW39" i="10" s="1"/>
  <c r="BW40" i="10" s="1"/>
  <c r="CO34" i="10" l="1"/>
  <c r="CO35" i="10" s="1"/>
</calcChain>
</file>

<file path=xl/sharedStrings.xml><?xml version="1.0" encoding="utf-8"?>
<sst xmlns="http://schemas.openxmlformats.org/spreadsheetml/2006/main" count="1123" uniqueCount="610">
  <si>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</si>
  <si>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</si>
  <si>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</si>
  <si>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</si>
  <si>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</si>
  <si>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</si>
  <si>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</si>
  <si>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</si>
  <si>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</si>
  <si>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</si>
  <si>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</si>
  <si>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</si>
  <si>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</si>
  <si>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</si>
  <si>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</si>
  <si>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</si>
  <si>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</si>
  <si>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</si>
  <si>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</si>
  <si>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</si>
  <si>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</si>
  <si>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</si>
  <si>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</si>
  <si>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</si>
  <si>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</si>
  <si>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</si>
  <si>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</si>
  <si>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</si>
  <si>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</si>
  <si>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</si>
  <si>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</si>
  <si>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</si>
  <si>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</si>
  <si>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</si>
  <si>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</si>
  <si>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</si>
  <si>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</si>
  <si>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</si>
  <si>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</si>
  <si>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</si>
  <si>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</si>
  <si>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</si>
  <si>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</si>
  <si>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</si>
  <si>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</si>
  <si>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</si>
  <si>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</si>
  <si>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</si>
  <si>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</si>
  <si>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</si>
  <si>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</si>
  <si>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</si>
  <si>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</si>
  <si>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</si>
  <si>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</si>
  <si>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</si>
  <si>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</si>
  <si>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</si>
  <si>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</si>
  <si>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</si>
  <si>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</si>
  <si>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</si>
  <si>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</si>
  <si>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</si>
  <si>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</si>
  <si>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</si>
  <si>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</si>
  <si>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</si>
  <si>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</si>
  <si>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</si>
  <si>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</si>
  <si>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</si>
  <si>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</si>
  <si>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</si>
  <si>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</si>
  <si>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</si>
  <si>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</si>
  <si>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</si>
  <si>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</si>
  <si>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</si>
  <si>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</si>
  <si>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</si>
  <si>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</si>
  <si>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</si>
  <si>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</si>
  <si>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</si>
  <si>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</si>
  <si>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</si>
  <si>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</si>
  <si>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</si>
  <si>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</si>
  <si>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</si>
  <si>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</si>
  <si>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</si>
  <si>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</si>
  <si>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</si>
  <si>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</si>
  <si>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</si>
  <si>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三郷町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</si>
  <si>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</si>
  <si>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</si>
  <si>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</si>
  <si>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</si>
  <si>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</si>
  <si>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</si>
  <si>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</si>
  <si>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</si>
  <si>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</si>
  <si>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</si>
  <si>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</si>
  <si>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</si>
  <si>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</si>
  <si>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</si>
  <si>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</si>
  <si>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</si>
  <si>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</si>
  <si>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</si>
  <si>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</si>
  <si>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</si>
  <si>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</si>
  <si>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</si>
  <si>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</si>
  <si>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</si>
  <si>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</si>
  <si>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</si>
  <si>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</si>
  <si>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</si>
  <si>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</si>
  <si>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</si>
  <si>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</si>
  <si>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</si>
  <si>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</si>
  <si>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</si>
  <si>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</si>
  <si>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</si>
  <si>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</si>
  <si>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</si>
  <si>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</si>
  <si>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</si>
  <si>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</si>
  <si>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</si>
  <si>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</si>
  <si>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</si>
  <si>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</si>
  <si>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</si>
  <si>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</si>
  <si>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</si>
  <si>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</si>
  <si>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</si>
  <si>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</si>
  <si>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</si>
  <si>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</si>
  <si>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</si>
  <si>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</si>
  <si>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</si>
  <si>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</si>
  <si>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</si>
  <si>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</si>
  <si>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</si>
  <si>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</si>
  <si>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</si>
  <si>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</si>
  <si>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</si>
  <si>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</si>
  <si>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</si>
  <si>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</si>
  <si>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</si>
  <si>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</si>
  <si>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</si>
  <si>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</si>
  <si>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</si>
  <si>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</si>
  <si>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</si>
  <si>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</si>
  <si>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</si>
  <si>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</si>
  <si>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</si>
  <si>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</si>
  <si>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</si>
  <si>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</si>
  <si>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</si>
  <si>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</si>
  <si>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</si>
  <si>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</si>
  <si>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</si>
  <si>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</si>
  <si>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</si>
  <si>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</si>
  <si>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</si>
  <si>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</si>
  <si>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</si>
  <si>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</si>
  <si>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</si>
  <si>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</si>
  <si>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</si>
  <si>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</si>
  <si>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</si>
  <si>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</si>
  <si>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</si>
  <si>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</si>
  <si>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</si>
  <si>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</si>
  <si>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</si>
  <si>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</si>
  <si>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</si>
  <si>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</si>
  <si>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</si>
  <si>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</si>
  <si>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</si>
  <si>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</si>
  <si>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</si>
  <si>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奈良県三郷町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</si>
  <si>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</si>
  <si>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</si>
  <si>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</si>
  <si>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</si>
  <si>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</si>
  <si>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</si>
  <si>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</si>
  <si>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</si>
  <si>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</si>
  <si>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</si>
  <si>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</si>
  <si>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</si>
  <si>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</si>
  <si>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</si>
  <si>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</si>
  <si>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</si>
  <si>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</si>
  <si>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</si>
  <si>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</si>
  <si>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</si>
  <si>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</si>
  <si>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</si>
  <si>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</si>
  <si>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</si>
  <si>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</si>
  <si>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</si>
  <si>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</si>
  <si>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</si>
  <si>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</si>
  <si>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</si>
  <si>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</si>
  <si>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</si>
  <si>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</si>
  <si>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</si>
  <si>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</si>
  <si>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</si>
  <si>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</si>
  <si>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</si>
  <si>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</si>
  <si>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</si>
  <si>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</si>
  <si>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</si>
  <si>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</si>
  <si>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</si>
  <si>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</si>
  <si>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</si>
  <si>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</si>
  <si>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</si>
  <si>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</si>
  <si>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</si>
  <si>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</si>
  <si>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</si>
  <si>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</si>
  <si>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</si>
  <si>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</si>
  <si>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</si>
  <si>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</si>
  <si>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</si>
  <si>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</si>
  <si>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</si>
  <si>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</si>
  <si>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</si>
  <si>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</si>
  <si>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</si>
  <si>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</si>
  <si>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</si>
  <si>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</si>
  <si>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</si>
  <si>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</si>
  <si>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</si>
  <si>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</si>
  <si>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</si>
  <si>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</si>
  <si>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</si>
  <si>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</si>
  <si>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</si>
  <si>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</si>
  <si>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</si>
  <si>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</si>
  <si>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</si>
  <si>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</si>
  <si>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</si>
  <si>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</si>
  <si>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</si>
  <si>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</si>
  <si>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</si>
  <si>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</si>
  <si>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</si>
  <si>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</si>
  <si>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</si>
  <si>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</si>
  <si>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</si>
  <si>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</si>
  <si>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</si>
  <si>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</si>
  <si>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</si>
  <si>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</si>
  <si>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</si>
  <si>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</si>
  <si>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</si>
  <si>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</si>
  <si>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</si>
  <si>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</si>
  <si>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</si>
  <si>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</si>
  <si>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</si>
  <si>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</si>
  <si>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</si>
  <si>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</si>
  <si>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</si>
  <si>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</si>
  <si>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</si>
  <si>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</si>
  <si>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</si>
  <si>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</si>
  <si>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</si>
  <si>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</si>
  <si>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</si>
  <si>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</si>
  <si>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</si>
  <si>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</si>
  <si>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</si>
  <si>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</si>
  <si>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</si>
  <si>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</si>
  <si>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</si>
  <si>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</si>
  <si>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</si>
  <si>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</si>
  <si>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</si>
  <si>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</si>
  <si>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</si>
  <si>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</si>
  <si>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</si>
  <si>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</si>
  <si>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</si>
  <si>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</si>
  <si>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</si>
  <si>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</si>
  <si>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</si>
  <si>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</si>
  <si>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</si>
  <si>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</si>
  <si>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</si>
  <si>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</si>
  <si>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</si>
  <si>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</si>
  <si>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</si>
  <si>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</si>
  <si>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</si>
  <si>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</si>
  <si>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</si>
  <si>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</si>
  <si>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</si>
  <si>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</si>
  <si>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奈良県三郷町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</si>
  <si>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</si>
  <si>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</si>
  <si>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</si>
  <si>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</si>
  <si>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</si>
  <si>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</si>
  <si>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</si>
  <si>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</si>
  <si>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</si>
  <si>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</si>
  <si>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</si>
  <si>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</si>
  <si>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</si>
  <si>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</si>
  <si>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</si>
  <si>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</si>
  <si>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</si>
  <si>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</si>
  <si>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</si>
  <si>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</si>
  <si>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</si>
  <si>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し尿浄化槽管理特別会計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</si>
  <si>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</si>
  <si>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</si>
  <si>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</si>
  <si>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</si>
  <si>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</si>
  <si>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</si>
  <si>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</si>
  <si>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</si>
  <si>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</si>
  <si>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</si>
  <si>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</si>
  <si>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</si>
  <si>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</si>
  <si>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</si>
  <si>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</si>
  <si>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</si>
  <si>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</si>
  <si>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</si>
  <si>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</si>
  <si>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</si>
  <si>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</si>
  <si>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</si>
  <si>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</si>
  <si>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</si>
  <si>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</si>
  <si>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</si>
  <si>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</si>
  <si>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</si>
  <si>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</si>
  <si>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</si>
  <si>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</si>
  <si>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</si>
  <si>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</si>
  <si>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</si>
  <si>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</si>
  <si>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</si>
  <si>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</si>
  <si>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</si>
  <si>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</si>
  <si>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</si>
  <si>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</si>
  <si>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</si>
  <si>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</si>
  <si>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</si>
  <si>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</si>
  <si>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</si>
  <si>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</si>
  <si>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</si>
  <si>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</si>
  <si>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</si>
  <si>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</si>
  <si>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</si>
  <si>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</si>
  <si>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</si>
  <si>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</si>
  <si>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</si>
  <si>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</si>
  <si>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</si>
  <si>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</si>
  <si>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</si>
  <si>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</si>
  <si>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</si>
  <si>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</si>
  <si>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</si>
  <si>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</si>
  <si>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</si>
  <si>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</si>
  <si>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</si>
  <si>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</si>
  <si>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</si>
  <si>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</si>
  <si>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</si>
  <si>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</si>
  <si>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</si>
  <si>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</si>
  <si>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</si>
  <si>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</si>
  <si>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</si>
  <si>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</si>
  <si>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</si>
  <si>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</si>
  <si>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</si>
  <si>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</si>
  <si>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</si>
  <si>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</si>
  <si>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</si>
  <si>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</si>
  <si>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</si>
  <si>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</si>
  <si>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</si>
  <si>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</si>
  <si>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</si>
  <si>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</si>
  <si>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</si>
  <si>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</si>
  <si>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</si>
  <si>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</si>
  <si>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</si>
  <si>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</si>
  <si>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</si>
  <si>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</si>
  <si>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</si>
  <si>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</si>
  <si>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</si>
  <si>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</si>
  <si>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</si>
  <si>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</si>
  <si>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</si>
  <si>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</si>
  <si>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</si>
  <si>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</si>
  <si>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</si>
  <si>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</si>
  <si>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</si>
  <si>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</si>
  <si>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</si>
  <si>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</si>
  <si>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</si>
  <si>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</si>
  <si>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</si>
  <si>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</si>
  <si>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</si>
  <si>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</si>
  <si>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</si>
  <si>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</si>
  <si>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</si>
  <si>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</si>
  <si>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</si>
  <si>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</si>
  <si>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</si>
  <si>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</si>
  <si>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</si>
  <si>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</si>
  <si>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</si>
  <si>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</si>
  <si>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</si>
  <si>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</si>
  <si>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</si>
  <si>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</si>
  <si>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</si>
  <si>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</si>
  <si>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</si>
  <si>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</si>
  <si>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</si>
  <si>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</si>
  <si>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</si>
  <si>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</si>
  <si>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</si>
  <si>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</si>
  <si>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</si>
  <si>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</si>
  <si>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</si>
  <si>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</si>
  <si>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</si>
  <si>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</si>
  <si>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</si>
  <si>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</si>
  <si>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</si>
  <si>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</si>
  <si>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</si>
  <si>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</si>
  <si>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</si>
  <si>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</si>
  <si>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</si>
  <si>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</si>
  <si>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</si>
  <si>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</si>
  <si>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</si>
  <si>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6.88</t>
  </si>
  <si>
    <t>▲ 3.30</t>
  </si>
  <si>
    <t>▲ 2.22</t>
  </si>
  <si>
    <t>住宅新築資金等貸付事業特別会計</t>
  </si>
  <si>
    <t>▲ 5.07</t>
  </si>
  <si>
    <t>▲ 4.78</t>
  </si>
  <si>
    <t>▲ 4.69</t>
  </si>
  <si>
    <t>▲ 4.50</t>
  </si>
  <si>
    <t>▲ 4.10</t>
  </si>
  <si>
    <t>一般会計</t>
  </si>
  <si>
    <t>水道事業会計</t>
  </si>
  <si>
    <t>下水道事業会計</t>
  </si>
  <si>
    <t>国民健康保険特別会計</t>
  </si>
  <si>
    <t>介護保険特別会計</t>
  </si>
  <si>
    <t>し尿浄化槽管理特別会計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</si>
  <si>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</si>
  <si>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</si>
  <si>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</si>
  <si>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</si>
  <si>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</si>
  <si>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</si>
  <si>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</si>
  <si>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</si>
  <si>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</si>
  <si>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老人福祉施設三室園組合</t>
    <rPh sb="0" eb="2">
      <t>ロウジン</t>
    </rPh>
    <rPh sb="2" eb="4">
      <t>フクシ</t>
    </rPh>
    <rPh sb="4" eb="6">
      <t>シセツ</t>
    </rPh>
    <rPh sb="6" eb="8">
      <t>ミムロ</t>
    </rPh>
    <rPh sb="8" eb="9">
      <t>エン</t>
    </rPh>
    <rPh sb="9" eb="11">
      <t>クミアイ</t>
    </rPh>
    <phoneticPr fontId="2"/>
  </si>
  <si>
    <t>奈良県市町村総合事務組合</t>
    <rPh sb="0" eb="3">
      <t>ナラケン</t>
    </rPh>
    <rPh sb="3" eb="6">
      <t>シチョウソン</t>
    </rPh>
    <rPh sb="6" eb="8">
      <t>ソウゴウ</t>
    </rPh>
    <rPh sb="8" eb="10">
      <t>ジム</t>
    </rPh>
    <rPh sb="10" eb="12">
      <t>クミアイ</t>
    </rPh>
    <phoneticPr fontId="2"/>
  </si>
  <si>
    <t>王寺周辺広域休日応急診療施設組合</t>
    <rPh sb="0" eb="2">
      <t>オウジ</t>
    </rPh>
    <rPh sb="2" eb="4">
      <t>シュウヘン</t>
    </rPh>
    <rPh sb="4" eb="6">
      <t>コウイキ</t>
    </rPh>
    <rPh sb="6" eb="8">
      <t>キュウジツ</t>
    </rPh>
    <rPh sb="8" eb="10">
      <t>オウキュウ</t>
    </rPh>
    <rPh sb="10" eb="12">
      <t>シンリョウ</t>
    </rPh>
    <rPh sb="12" eb="14">
      <t>シセツ</t>
    </rPh>
    <rPh sb="14" eb="16">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</si>
  <si>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</si>
  <si>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</si>
  <si>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</si>
  <si>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山辺・県北西部広域環境衛生組合</t>
    <rPh sb="0" eb="2">
      <t>ヤマベ</t>
    </rPh>
    <rPh sb="3" eb="4">
      <t>ケン</t>
    </rPh>
    <rPh sb="4" eb="7">
      <t>ホクセイブ</t>
    </rPh>
    <rPh sb="7" eb="9">
      <t>コウイキ</t>
    </rPh>
    <rPh sb="9" eb="11">
      <t>カンキョウ</t>
    </rPh>
    <rPh sb="11" eb="13">
      <t>エイセイ</t>
    </rPh>
    <rPh sb="13" eb="15">
      <t>クミアイ</t>
    </rPh>
    <phoneticPr fontId="2"/>
  </si>
  <si>
    <t>(公財)三郷町文化振興財団</t>
    <rPh sb="1" eb="3">
      <t>コウザイ</t>
    </rPh>
    <rPh sb="4" eb="7">
      <t>サンゴウチョウ</t>
    </rPh>
    <rPh sb="7" eb="9">
      <t>ブンカ</t>
    </rPh>
    <rPh sb="9" eb="11">
      <t>シンコウ</t>
    </rPh>
    <rPh sb="11" eb="12">
      <t>ザイ</t>
    </rPh>
    <rPh sb="12" eb="13">
      <t>ダン</t>
    </rPh>
    <phoneticPr fontId="2"/>
  </si>
  <si>
    <t>(財)竜の子霊園</t>
    <rPh sb="1" eb="2">
      <t>ザイ</t>
    </rPh>
    <rPh sb="3" eb="4">
      <t>タツ</t>
    </rPh>
    <rPh sb="5" eb="6">
      <t>コ</t>
    </rPh>
    <rPh sb="6" eb="8">
      <t>レイエン</t>
    </rPh>
    <phoneticPr fontId="2"/>
  </si>
  <si>
    <t>地域振興基金</t>
    <rPh sb="0" eb="2">
      <t>チイキ</t>
    </rPh>
    <rPh sb="2" eb="4">
      <t>シンコウ</t>
    </rPh>
    <rPh sb="4" eb="6">
      <t>キキン</t>
    </rPh>
    <phoneticPr fontId="19"/>
  </si>
  <si>
    <t>公共施設整備等基金</t>
    <rPh sb="0" eb="2">
      <t>コウキョウ</t>
    </rPh>
    <rPh sb="2" eb="4">
      <t>シセツ</t>
    </rPh>
    <rPh sb="4" eb="6">
      <t>セイビ</t>
    </rPh>
    <rPh sb="6" eb="7">
      <t>トウ</t>
    </rPh>
    <rPh sb="7" eb="9">
      <t>キキン</t>
    </rPh>
    <phoneticPr fontId="19"/>
  </si>
  <si>
    <t>下水処理施設管理基金</t>
    <rPh sb="0" eb="2">
      <t>ゲスイ</t>
    </rPh>
    <rPh sb="2" eb="4">
      <t>ショリ</t>
    </rPh>
    <rPh sb="4" eb="6">
      <t>シセツ</t>
    </rPh>
    <rPh sb="6" eb="8">
      <t>カンリ</t>
    </rPh>
    <rPh sb="8" eb="10">
      <t>キキン</t>
    </rPh>
    <phoneticPr fontId="19"/>
  </si>
  <si>
    <t>社会福祉振興基金</t>
    <rPh sb="0" eb="2">
      <t>シャカイ</t>
    </rPh>
    <rPh sb="2" eb="4">
      <t>フクシ</t>
    </rPh>
    <rPh sb="4" eb="6">
      <t>シンコウ</t>
    </rPh>
    <rPh sb="6" eb="8">
      <t>キキン</t>
    </rPh>
    <phoneticPr fontId="19"/>
  </si>
  <si>
    <t>観光施設整備基金</t>
    <rPh sb="0" eb="2">
      <t>カンコウ</t>
    </rPh>
    <rPh sb="2" eb="4">
      <t>シセツ</t>
    </rPh>
    <rPh sb="4" eb="6">
      <t>セイビ</t>
    </rPh>
    <rPh sb="6" eb="8">
      <t>キキン</t>
    </rPh>
    <phoneticPr fontId="19"/>
  </si>
  <si>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</si>
  <si>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</si>
  <si>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</si>
  <si>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平成30年度の中学校の建替えに伴い減価償却率が改善され、将来負担率が悪化した。令和２年度は将来負担は若干良化したものの、減価償却率としては悪化した。
今後は、将来への負担を抑えつつ、施設の更新を進めていけるよう財政状況を勘案しながら公共施設等総合管理計画に基づき進めていかなければならない。</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</si>
  <si>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</si>
  <si>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</si>
  <si>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</si>
  <si>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</si>
  <si>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</si>
  <si>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</si>
  <si>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過去の地方債の抑制により実質公債費比率は類似団体より低くなっているが、中学校の建替え等公共施設の老朽化に伴う更新費用等にかかる地方債の借入により増加傾向にある。
このため、今後も将来を見据えた適切な地方債の借入をするよう財政運営に取り組んでいく。</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</si>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</sst>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5881-40F6-A4F6-E3CEA6C7160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32163</c:v>
                </c:pt>
                <c:pt idx="1">
                  <c:v>53919</c:v>
                </c:pt>
                <c:pt idx="2">
                  <c:v>141508</c:v>
                </c:pt>
                <c:pt idx="3">
                  <c:v>41030</c:v>
                </c:pt>
                <c:pt idx="4">
                  <c:v>41930</c:v>
                </c:pt>
              </c:numCache>
            </c:numRef>
          </c:val>
          <c:smooth val="0"/>
          <c:extLst>
            <c:ext xmlns:c16="http://schemas.microsoft.com/office/drawing/2014/chart" uri="{C3380CC4-5D6E-409C-BE32-E72D297353CC}">
              <c16:uniqueId val="{00000001-5881-40F6-A4F6-E3CEA6C7160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5.81</c:v>
                </c:pt>
                <c:pt idx="1">
                  <c:v>11.6</c:v>
                </c:pt>
                <c:pt idx="2">
                  <c:v>10.3</c:v>
                </c:pt>
                <c:pt idx="3">
                  <c:v>8.0399999999999991</c:v>
                </c:pt>
                <c:pt idx="4">
                  <c:v>11.41</c:v>
                </c:pt>
              </c:numCache>
            </c:numRef>
          </c:val>
          <c:extLst>
            <c:ext xmlns:c16="http://schemas.microsoft.com/office/drawing/2014/chart" uri="{C3380CC4-5D6E-409C-BE32-E72D297353CC}">
              <c16:uniqueId val="{00000000-7F24-4DCD-BE0B-A24326F6737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20.92</c:v>
                </c:pt>
                <c:pt idx="1">
                  <c:v>26.65</c:v>
                </c:pt>
                <c:pt idx="2">
                  <c:v>24.61</c:v>
                </c:pt>
                <c:pt idx="3">
                  <c:v>24.55</c:v>
                </c:pt>
                <c:pt idx="4">
                  <c:v>23.87</c:v>
                </c:pt>
              </c:numCache>
            </c:numRef>
          </c:val>
          <c:extLst>
            <c:ext xmlns:c16="http://schemas.microsoft.com/office/drawing/2014/chart" uri="{C3380CC4-5D6E-409C-BE32-E72D297353CC}">
              <c16:uniqueId val="{00000001-7F24-4DCD-BE0B-A24326F6737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-6.88</c:v>
                </c:pt>
                <c:pt idx="1">
                  <c:v>11.94</c:v>
                </c:pt>
                <c:pt idx="2">
                  <c:v>-3.3</c:v>
                </c:pt>
                <c:pt idx="3">
                  <c:v>-2.2200000000000002</c:v>
                </c:pt>
                <c:pt idx="4">
                  <c:v>3.63</c:v>
                </c:pt>
              </c:numCache>
            </c:numRef>
          </c:val>
          <c:smooth val="0"/>
          <c:extLst>
            <c:ext xmlns:c16="http://schemas.microsoft.com/office/drawing/2014/chart" uri="{C3380CC4-5D6E-409C-BE32-E72D297353CC}">
              <c16:uniqueId val="{00000002-7F24-4DCD-BE0B-A24326F6737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0.31</c:v>
                </c:pt>
                <c:pt idx="4">
                  <c:v>0</c:v>
                </c:pt>
                <c:pt idx="5">
                  <c:v>0</c:v>
                </c:pt>
                <c:pt idx="6">
                  <c:v>0</c:v>
                </c:pt>
                <c:pt idx="7">
                  <c:v>0</c:v>
                </c:pt>
                <c:pt idx="8">
                  <c:v>0</c:v>
                </c:pt>
                <c:pt idx="9">
                  <c:v>0</c:v>
                </c:pt>
              </c:numCache>
            </c:numRef>
          </c:val>
          <c:extLst>
            <c:ext xmlns:c16="http://schemas.microsoft.com/office/drawing/2014/chart" uri="{C3380CC4-5D6E-409C-BE32-E72D297353CC}">
              <c16:uniqueId val="{00000000-BEE9-41E2-972F-0A29F3B84CC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EE9-41E2-972F-0A29F3B84CC1}"/>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0.03</c:v>
                </c:pt>
                <c:pt idx="2">
                  <c:v>#N/A</c:v>
                </c:pt>
                <c:pt idx="3">
                  <c:v>0.01</c:v>
                </c:pt>
                <c:pt idx="4">
                  <c:v>#N/A</c:v>
                </c:pt>
                <c:pt idx="5">
                  <c:v>0.04</c:v>
                </c:pt>
                <c:pt idx="6">
                  <c:v>#N/A</c:v>
                </c:pt>
                <c:pt idx="7">
                  <c:v>0</c:v>
                </c:pt>
                <c:pt idx="8">
                  <c:v>#N/A</c:v>
                </c:pt>
                <c:pt idx="9">
                  <c:v>0</c:v>
                </c:pt>
              </c:numCache>
            </c:numRef>
          </c:val>
          <c:extLst>
            <c:ext xmlns:c16="http://schemas.microsoft.com/office/drawing/2014/chart" uri="{C3380CC4-5D6E-409C-BE32-E72D297353CC}">
              <c16:uniqueId val="{00000002-BEE9-41E2-972F-0A29F3B84CC1}"/>
            </c:ext>
          </c:extLst>
        </c:ser>
        <c:ser>
          <c:idx val="3"/>
          <c:order val="3"/>
          <c:tx>
            <c:strRef>
              <c:f>データシート!$A$30</c:f>
              <c:strCache>
                <c:ptCount val="1"/>
                <c:pt idx="0">
                  <c:v>し尿浄化槽管理特別会計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EE9-41E2-972F-0A29F3B84CC1}"/>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0.61</c:v>
                </c:pt>
                <c:pt idx="2">
                  <c:v>#N/A</c:v>
                </c:pt>
                <c:pt idx="3">
                  <c:v>0.88</c:v>
                </c:pt>
                <c:pt idx="4">
                  <c:v>#N/A</c:v>
                </c:pt>
                <c:pt idx="5">
                  <c:v>0.14000000000000001</c:v>
                </c:pt>
                <c:pt idx="6">
                  <c:v>#N/A</c:v>
                </c:pt>
                <c:pt idx="7">
                  <c:v>0.01</c:v>
                </c:pt>
                <c:pt idx="8">
                  <c:v>#N/A</c:v>
                </c:pt>
                <c:pt idx="9">
                  <c:v>0.03</c:v>
                </c:pt>
              </c:numCache>
            </c:numRef>
          </c:val>
          <c:extLst>
            <c:ext xmlns:c16="http://schemas.microsoft.com/office/drawing/2014/chart" uri="{C3380CC4-5D6E-409C-BE32-E72D297353CC}">
              <c16:uniqueId val="{00000004-BEE9-41E2-972F-0A29F3B84CC1}"/>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1.22</c:v>
                </c:pt>
                <c:pt idx="2">
                  <c:v>#N/A</c:v>
                </c:pt>
                <c:pt idx="3">
                  <c:v>2.61</c:v>
                </c:pt>
                <c:pt idx="4">
                  <c:v>#N/A</c:v>
                </c:pt>
                <c:pt idx="5">
                  <c:v>0.79</c:v>
                </c:pt>
                <c:pt idx="6">
                  <c:v>#N/A</c:v>
                </c:pt>
                <c:pt idx="7">
                  <c:v>1.1599999999999999</c:v>
                </c:pt>
                <c:pt idx="8">
                  <c:v>#N/A</c:v>
                </c:pt>
                <c:pt idx="9">
                  <c:v>1.02</c:v>
                </c:pt>
              </c:numCache>
            </c:numRef>
          </c:val>
          <c:extLst>
            <c:ext xmlns:c16="http://schemas.microsoft.com/office/drawing/2014/chart" uri="{C3380CC4-5D6E-409C-BE32-E72D297353CC}">
              <c16:uniqueId val="{00000005-BEE9-41E2-972F-0A29F3B84CC1}"/>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#N/A</c:v>
                </c:pt>
                <c:pt idx="5">
                  <c:v>2.46</c:v>
                </c:pt>
                <c:pt idx="6">
                  <c:v>#N/A</c:v>
                </c:pt>
                <c:pt idx="7">
                  <c:v>1.9</c:v>
                </c:pt>
                <c:pt idx="8">
                  <c:v>#N/A</c:v>
                </c:pt>
                <c:pt idx="9">
                  <c:v>1.5</c:v>
                </c:pt>
              </c:numCache>
            </c:numRef>
          </c:val>
          <c:extLst>
            <c:ext xmlns:c16="http://schemas.microsoft.com/office/drawing/2014/chart" uri="{C3380CC4-5D6E-409C-BE32-E72D297353CC}">
              <c16:uniqueId val="{00000006-BEE9-41E2-972F-0A29F3B84CC1}"/>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13.86</c:v>
                </c:pt>
                <c:pt idx="2">
                  <c:v>#N/A</c:v>
                </c:pt>
                <c:pt idx="3">
                  <c:v>14.04</c:v>
                </c:pt>
                <c:pt idx="4">
                  <c:v>#N/A</c:v>
                </c:pt>
                <c:pt idx="5">
                  <c:v>11.98</c:v>
                </c:pt>
                <c:pt idx="6">
                  <c:v>#N/A</c:v>
                </c:pt>
                <c:pt idx="7">
                  <c:v>10.75</c:v>
                </c:pt>
                <c:pt idx="8">
                  <c:v>#N/A</c:v>
                </c:pt>
                <c:pt idx="9">
                  <c:v>8.2100000000000009</c:v>
                </c:pt>
              </c:numCache>
            </c:numRef>
          </c:val>
          <c:extLst>
            <c:ext xmlns:c16="http://schemas.microsoft.com/office/drawing/2014/chart" uri="{C3380CC4-5D6E-409C-BE32-E72D297353CC}">
              <c16:uniqueId val="{00000007-BEE9-41E2-972F-0A29F3B84CC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12.74</c:v>
                </c:pt>
                <c:pt idx="2">
                  <c:v>#N/A</c:v>
                </c:pt>
                <c:pt idx="3">
                  <c:v>16.37</c:v>
                </c:pt>
                <c:pt idx="4">
                  <c:v>#N/A</c:v>
                </c:pt>
                <c:pt idx="5">
                  <c:v>14.98</c:v>
                </c:pt>
                <c:pt idx="6">
                  <c:v>#N/A</c:v>
                </c:pt>
                <c:pt idx="7">
                  <c:v>12.53</c:v>
                </c:pt>
                <c:pt idx="8">
                  <c:v>#N/A</c:v>
                </c:pt>
                <c:pt idx="9">
                  <c:v>15.5</c:v>
                </c:pt>
              </c:numCache>
            </c:numRef>
          </c:val>
          <c:extLst>
            <c:ext xmlns:c16="http://schemas.microsoft.com/office/drawing/2014/chart" uri="{C3380CC4-5D6E-409C-BE32-E72D297353CC}">
              <c16:uniqueId val="{00000008-BEE9-41E2-972F-0A29F3B84CC1}"/>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5.07</c:v>
                </c:pt>
                <c:pt idx="1">
                  <c:v>#N/A</c:v>
                </c:pt>
                <c:pt idx="2">
                  <c:v>4.78</c:v>
                </c:pt>
                <c:pt idx="3">
                  <c:v>#N/A</c:v>
                </c:pt>
                <c:pt idx="4">
                  <c:v>4.6900000000000004</c:v>
                </c:pt>
                <c:pt idx="5">
                  <c:v>#N/A</c:v>
                </c:pt>
                <c:pt idx="6">
                  <c:v>4.5</c:v>
                </c:pt>
                <c:pt idx="7">
                  <c:v>#N/A</c:v>
                </c:pt>
                <c:pt idx="8">
                  <c:v>4.0999999999999996</c:v>
                </c:pt>
                <c:pt idx="9">
                  <c:v>#N/A</c:v>
                </c:pt>
              </c:numCache>
            </c:numRef>
          </c:val>
          <c:extLst>
            <c:ext xmlns:c16="http://schemas.microsoft.com/office/drawing/2014/chart" uri="{C3380CC4-5D6E-409C-BE32-E72D297353CC}">
              <c16:uniqueId val="{00000009-BEE9-41E2-972F-0A29F3B84CC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732</c:v>
                </c:pt>
                <c:pt idx="5">
                  <c:v>785</c:v>
                </c:pt>
                <c:pt idx="8">
                  <c:v>744</c:v>
                </c:pt>
                <c:pt idx="11">
                  <c:v>753</c:v>
                </c:pt>
                <c:pt idx="14">
                  <c:v>740</c:v>
                </c:pt>
              </c:numCache>
            </c:numRef>
          </c:val>
          <c:extLst>
            <c:ext xmlns:c16="http://schemas.microsoft.com/office/drawing/2014/chart" uri="{C3380CC4-5D6E-409C-BE32-E72D297353CC}">
              <c16:uniqueId val="{00000000-6F76-4AD5-AD07-07C3F12E21A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F76-4AD5-AD07-07C3F12E21A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F76-4AD5-AD07-07C3F12E21A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14</c:v>
                </c:pt>
                <c:pt idx="3">
                  <c:v>13</c:v>
                </c:pt>
                <c:pt idx="6">
                  <c:v>14</c:v>
                </c:pt>
                <c:pt idx="9">
                  <c:v>13</c:v>
                </c:pt>
                <c:pt idx="12">
                  <c:v>14</c:v>
                </c:pt>
              </c:numCache>
            </c:numRef>
          </c:val>
          <c:extLst>
            <c:ext xmlns:c16="http://schemas.microsoft.com/office/drawing/2014/chart" uri="{C3380CC4-5D6E-409C-BE32-E72D297353CC}">
              <c16:uniqueId val="{00000003-6F76-4AD5-AD07-07C3F12E21A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168</c:v>
                </c:pt>
                <c:pt idx="3">
                  <c:v>213</c:v>
                </c:pt>
                <c:pt idx="6">
                  <c:v>267</c:v>
                </c:pt>
                <c:pt idx="9">
                  <c:v>258</c:v>
                </c:pt>
                <c:pt idx="12">
                  <c:v>260</c:v>
                </c:pt>
              </c:numCache>
            </c:numRef>
          </c:val>
          <c:extLst>
            <c:ext xmlns:c16="http://schemas.microsoft.com/office/drawing/2014/chart" uri="{C3380CC4-5D6E-409C-BE32-E72D297353CC}">
              <c16:uniqueId val="{00000004-6F76-4AD5-AD07-07C3F12E21A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F76-4AD5-AD07-07C3F12E21A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F76-4AD5-AD07-07C3F12E21A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546</c:v>
                </c:pt>
                <c:pt idx="3">
                  <c:v>514</c:v>
                </c:pt>
                <c:pt idx="6">
                  <c:v>515</c:v>
                </c:pt>
                <c:pt idx="9">
                  <c:v>538</c:v>
                </c:pt>
                <c:pt idx="12">
                  <c:v>559</c:v>
                </c:pt>
              </c:numCache>
            </c:numRef>
          </c:val>
          <c:extLst>
            <c:ext xmlns:c16="http://schemas.microsoft.com/office/drawing/2014/chart" uri="{C3380CC4-5D6E-409C-BE32-E72D297353CC}">
              <c16:uniqueId val="{00000007-6F76-4AD5-AD07-07C3F12E21A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c:v>
                </c:pt>
                <c:pt idx="2">
                  <c:v>#N/A</c:v>
                </c:pt>
                <c:pt idx="3">
                  <c:v>#N/A</c:v>
                </c:pt>
                <c:pt idx="4">
                  <c:v>-45</c:v>
                </c:pt>
                <c:pt idx="5">
                  <c:v>#N/A</c:v>
                </c:pt>
                <c:pt idx="6">
                  <c:v>#N/A</c:v>
                </c:pt>
                <c:pt idx="7">
                  <c:v>52</c:v>
                </c:pt>
                <c:pt idx="8">
                  <c:v>#N/A</c:v>
                </c:pt>
                <c:pt idx="9">
                  <c:v>#N/A</c:v>
                </c:pt>
                <c:pt idx="10">
                  <c:v>56</c:v>
                </c:pt>
                <c:pt idx="11">
                  <c:v>#N/A</c:v>
                </c:pt>
                <c:pt idx="12">
                  <c:v>#N/A</c:v>
                </c:pt>
                <c:pt idx="13">
                  <c:v>93</c:v>
                </c:pt>
                <c:pt idx="14">
                  <c:v>#N/A</c:v>
                </c:pt>
              </c:numCache>
            </c:numRef>
          </c:val>
          <c:smooth val="0"/>
          <c:extLst>
            <c:ext xmlns:c16="http://schemas.microsoft.com/office/drawing/2014/chart" uri="{C3380CC4-5D6E-409C-BE32-E72D297353CC}">
              <c16:uniqueId val="{00000008-6F76-4AD5-AD07-07C3F12E21A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6673</c:v>
                </c:pt>
                <c:pt idx="5">
                  <c:v>6211</c:v>
                </c:pt>
                <c:pt idx="8">
                  <c:v>8186</c:v>
                </c:pt>
                <c:pt idx="11">
                  <c:v>8035</c:v>
                </c:pt>
                <c:pt idx="14">
                  <c:v>8307</c:v>
                </c:pt>
              </c:numCache>
            </c:numRef>
          </c:val>
          <c:extLst>
            <c:ext xmlns:c16="http://schemas.microsoft.com/office/drawing/2014/chart" uri="{C3380CC4-5D6E-409C-BE32-E72D297353CC}">
              <c16:uniqueId val="{00000000-0319-4EE1-BF1B-41E11067E56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1621</c:v>
                </c:pt>
                <c:pt idx="5">
                  <c:v>1500</c:v>
                </c:pt>
                <c:pt idx="8">
                  <c:v>1814</c:v>
                </c:pt>
                <c:pt idx="11">
                  <c:v>1747</c:v>
                </c:pt>
                <c:pt idx="14">
                  <c:v>1734</c:v>
                </c:pt>
              </c:numCache>
            </c:numRef>
          </c:val>
          <c:extLst>
            <c:ext xmlns:c16="http://schemas.microsoft.com/office/drawing/2014/chart" uri="{C3380CC4-5D6E-409C-BE32-E72D297353CC}">
              <c16:uniqueId val="{00000001-0319-4EE1-BF1B-41E11067E56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2800</c:v>
                </c:pt>
                <c:pt idx="5">
                  <c:v>2185</c:v>
                </c:pt>
                <c:pt idx="8">
                  <c:v>1834</c:v>
                </c:pt>
                <c:pt idx="11">
                  <c:v>1844</c:v>
                </c:pt>
                <c:pt idx="14">
                  <c:v>1850</c:v>
                </c:pt>
              </c:numCache>
            </c:numRef>
          </c:val>
          <c:extLst>
            <c:ext xmlns:c16="http://schemas.microsoft.com/office/drawing/2014/chart" uri="{C3380CC4-5D6E-409C-BE32-E72D297353CC}">
              <c16:uniqueId val="{00000002-0319-4EE1-BF1B-41E11067E56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319-4EE1-BF1B-41E11067E56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319-4EE1-BF1B-41E11067E56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896</c:v>
                </c:pt>
                <c:pt idx="3">
                  <c:v>0</c:v>
                </c:pt>
                <c:pt idx="6">
                  <c:v>0</c:v>
                </c:pt>
                <c:pt idx="9">
                  <c:v>0</c:v>
                </c:pt>
                <c:pt idx="12">
                  <c:v>0</c:v>
                </c:pt>
              </c:numCache>
            </c:numRef>
          </c:val>
          <c:extLst>
            <c:ext xmlns:c16="http://schemas.microsoft.com/office/drawing/2014/chart" uri="{C3380CC4-5D6E-409C-BE32-E72D297353CC}">
              <c16:uniqueId val="{00000005-0319-4EE1-BF1B-41E11067E56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1338</c:v>
                </c:pt>
                <c:pt idx="3">
                  <c:v>1209</c:v>
                </c:pt>
                <c:pt idx="6">
                  <c:v>1257</c:v>
                </c:pt>
                <c:pt idx="9">
                  <c:v>1133</c:v>
                </c:pt>
                <c:pt idx="12">
                  <c:v>1027</c:v>
                </c:pt>
              </c:numCache>
            </c:numRef>
          </c:val>
          <c:extLst>
            <c:ext xmlns:c16="http://schemas.microsoft.com/office/drawing/2014/chart" uri="{C3380CC4-5D6E-409C-BE32-E72D297353CC}">
              <c16:uniqueId val="{00000006-0319-4EE1-BF1B-41E11067E56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140</c:v>
                </c:pt>
                <c:pt idx="3">
                  <c:v>159</c:v>
                </c:pt>
                <c:pt idx="6">
                  <c:v>158</c:v>
                </c:pt>
                <c:pt idx="9">
                  <c:v>145</c:v>
                </c:pt>
                <c:pt idx="12">
                  <c:v>130</c:v>
                </c:pt>
              </c:numCache>
            </c:numRef>
          </c:val>
          <c:extLst>
            <c:ext xmlns:c16="http://schemas.microsoft.com/office/drawing/2014/chart" uri="{C3380CC4-5D6E-409C-BE32-E72D297353CC}">
              <c16:uniqueId val="{00000007-0319-4EE1-BF1B-41E11067E56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2339</c:v>
                </c:pt>
                <c:pt idx="3">
                  <c:v>2326</c:v>
                </c:pt>
                <c:pt idx="6">
                  <c:v>2675</c:v>
                </c:pt>
                <c:pt idx="9">
                  <c:v>3047</c:v>
                </c:pt>
                <c:pt idx="12">
                  <c:v>3461</c:v>
                </c:pt>
              </c:numCache>
            </c:numRef>
          </c:val>
          <c:extLst>
            <c:ext xmlns:c16="http://schemas.microsoft.com/office/drawing/2014/chart" uri="{C3380CC4-5D6E-409C-BE32-E72D297353CC}">
              <c16:uniqueId val="{00000008-0319-4EE1-BF1B-41E11067E56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319-4EE1-BF1B-41E11067E56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6351</c:v>
                </c:pt>
                <c:pt idx="3">
                  <c:v>7041</c:v>
                </c:pt>
                <c:pt idx="6">
                  <c:v>9487</c:v>
                </c:pt>
                <c:pt idx="9">
                  <c:v>9400</c:v>
                </c:pt>
                <c:pt idx="12">
                  <c:v>9503</c:v>
                </c:pt>
              </c:numCache>
            </c:numRef>
          </c:val>
          <c:extLst>
            <c:ext xmlns:c16="http://schemas.microsoft.com/office/drawing/2014/chart" uri="{C3380CC4-5D6E-409C-BE32-E72D297353CC}">
              <c16:uniqueId val="{0000000A-0319-4EE1-BF1B-41E11067E56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839</c:v>
                </c:pt>
                <c:pt idx="5">
                  <c:v>#N/A</c:v>
                </c:pt>
                <c:pt idx="6">
                  <c:v>#N/A</c:v>
                </c:pt>
                <c:pt idx="7">
                  <c:v>1744</c:v>
                </c:pt>
                <c:pt idx="8">
                  <c:v>#N/A</c:v>
                </c:pt>
                <c:pt idx="9">
                  <c:v>#N/A</c:v>
                </c:pt>
                <c:pt idx="10">
                  <c:v>2098</c:v>
                </c:pt>
                <c:pt idx="11">
                  <c:v>#N/A</c:v>
                </c:pt>
                <c:pt idx="12">
                  <c:v>#N/A</c:v>
                </c:pt>
                <c:pt idx="13">
                  <c:v>2230</c:v>
                </c:pt>
                <c:pt idx="14">
                  <c:v>#N/A</c:v>
                </c:pt>
              </c:numCache>
            </c:numRef>
          </c:val>
          <c:smooth val="0"/>
          <c:extLst>
            <c:ext xmlns:c16="http://schemas.microsoft.com/office/drawing/2014/chart" uri="{C3380CC4-5D6E-409C-BE32-E72D297353CC}">
              <c16:uniqueId val="{0000000B-0319-4EE1-BF1B-41E11067E56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1207</c:v>
                </c:pt>
                <c:pt idx="1">
                  <c:v>1207</c:v>
                </c:pt>
                <c:pt idx="2">
                  <c:v>1209</c:v>
                </c:pt>
              </c:numCache>
            </c:numRef>
          </c:val>
          <c:extLst>
            <c:ext xmlns:c16="http://schemas.microsoft.com/office/drawing/2014/chart" uri="{C3380CC4-5D6E-409C-BE32-E72D297353CC}">
              <c16:uniqueId val="{00000000-ECA7-4850-ACE3-58464624B38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76</c:v>
                </c:pt>
                <c:pt idx="1">
                  <c:v>77</c:v>
                </c:pt>
                <c:pt idx="2">
                  <c:v>78</c:v>
                </c:pt>
              </c:numCache>
            </c:numRef>
          </c:val>
          <c:extLst>
            <c:ext xmlns:c16="http://schemas.microsoft.com/office/drawing/2014/chart" uri="{C3380CC4-5D6E-409C-BE32-E72D297353CC}">
              <c16:uniqueId val="{00000001-ECA7-4850-ACE3-58464624B38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467</c:v>
                </c:pt>
                <c:pt idx="1">
                  <c:v>475</c:v>
                </c:pt>
                <c:pt idx="2">
                  <c:v>477</c:v>
                </c:pt>
              </c:numCache>
            </c:numRef>
          </c:val>
          <c:extLst>
            <c:ext xmlns:c16="http://schemas.microsoft.com/office/drawing/2014/chart" uri="{C3380CC4-5D6E-409C-BE32-E72D297353CC}">
              <c16:uniqueId val="{00000002-ECA7-4850-ACE3-58464624B38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{8D8F7F81-B8AB-40C2-9EDD-31492BFA7385}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B8E-4F78-9882-7ACD96979B6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{658151F8-47C8-48E3-A087-087B5AC647C8}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B8E-4F78-9882-7ACD96979B6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{8CF68CFA-986F-4BAE-B233-4E45B191B315}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B8E-4F78-9882-7ACD96979B6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{6617FBAE-3685-4637-8FFC-8318E32A779D}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B8E-4F78-9882-7ACD96979B6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{5FB794E0-7601-46E0-90A3-2A5603D6477C}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B8E-4F78-9882-7ACD96979B65}"/>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{54D15A3A-2EFE-4AB0-84C8-3CD51587E9BB}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B8E-4F78-9882-7ACD96979B65}"/>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{2C272078-A156-4B2A-B3DF-573BA3DDE31C}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B8E-4F78-9882-7ACD96979B65}"/>
                </c:ext>
              </c:extLst>
            </c:dLbl>
            <c:dLbl>
              <c:idx val="24"/>
              <c:layout>
                <c:manualLayout>
                  <c:x val="0"/>
                  <c:y val="-1.1829008930858228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{895FF6CE-3D12-4B01-B1DD-9EA3F9912C88}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B8E-4F78-9882-7ACD96979B65}"/>
                </c:ext>
              </c:extLst>
            </c:dLbl>
            <c:dLbl>
              <c:idx val="32"/>
              <c:layout>
                <c:manualLayout>
                  <c:x val="0"/>
                  <c:y val="1.182900893085814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{6F27AFCC-D962-4A44-AD82-AFC629FF2523}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B8E-4F78-9882-7ACD96979B6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67.400000000000006</c:v>
                </c:pt>
                <c:pt idx="8">
                  <c:v>69.400000000000006</c:v>
                </c:pt>
                <c:pt idx="16">
                  <c:v>65.099999999999994</c:v>
                </c:pt>
                <c:pt idx="24">
                  <c:v>66.400000000000006</c:v>
                </c:pt>
                <c:pt idx="32">
                  <c:v>67.3</c:v>
                </c:pt>
              </c:numCache>
            </c:numRef>
          </c:xVal>
          <c:yVal>
            <c:numRef>
              <c:f>公会計指標分析・財政指標組合せ分析表!$BP$51:$DC$51</c:f>
              <c:numCache>
                <c:formatCode>#,##0.0;"▲ "#,##0.0</c:formatCode>
                <c:ptCount val="40"/>
                <c:pt idx="8">
                  <c:v>19.399999999999999</c:v>
                </c:pt>
                <c:pt idx="16">
                  <c:v>40.299999999999997</c:v>
                </c:pt>
                <c:pt idx="24">
                  <c:v>48.2</c:v>
                </c:pt>
                <c:pt idx="32">
                  <c:v>49.4</c:v>
                </c:pt>
              </c:numCache>
            </c:numRef>
          </c:yVal>
          <c:smooth val="0"/>
          <c:extLst>
            <c:ext xmlns:c16="http://schemas.microsoft.com/office/drawing/2014/chart" uri="{C3380CC4-5D6E-409C-BE32-E72D297353CC}">
              <c16:uniqueId val="{00000009-9B8E-4F78-9882-7ACD96979B6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{C8F4BD44-EBA4-4A07-8C36-21F83C3528CA}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B8E-4F78-9882-7ACD96979B6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{0ACF9F91-8CC5-432B-9D1C-B465A4DFB896}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B8E-4F78-9882-7ACD96979B6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{65EB10FD-D3BC-4694-80BC-A3FE22A2172F}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B8E-4F78-9882-7ACD96979B6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{7D953EE7-1B4C-423B-B650-66700B456BA4}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B8E-4F78-9882-7ACD96979B6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{CCBF8CF7-2F7C-4BF0-B0A7-88D7944F78DA}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B8E-4F78-9882-7ACD96979B6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{A560783E-C8FD-4ACD-845A-886C9D03E464}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B8E-4F78-9882-7ACD96979B6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{0F7BF4D3-8B1F-4163-8DDF-2A0C04DC0045}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B8E-4F78-9882-7ACD96979B6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{7ED0BE0C-10E5-47FD-BA58-73A006B36644}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B8E-4F78-9882-7ACD96979B6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{3BCD7208-1077-4C62-82B8-737CC35A4C1E}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B8E-4F78-9882-7ACD96979B6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9B8E-4F78-9882-7ACD96979B65}"/>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{2EAECF2C-B13A-4B09-A883-2788CA5B7BB1}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655-40CF-B1F2-6AF292C8A17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{E35B16A3-2A16-4342-90A4-20BE1DD64ECE}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655-40CF-B1F2-6AF292C8A17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{7F2DF877-1A7C-4343-B1E8-5023E09ECAB7}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655-40CF-B1F2-6AF292C8A17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{459C81A2-A589-4A99-A24F-9DAE1D56EAB8}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655-40CF-B1F2-6AF292C8A17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{EFA4CEFF-31C2-4446-B231-FDE00427A6A7}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655-40CF-B1F2-6AF292C8A173}"/>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{BB555DD7-467E-4DE0-B86E-FD9F6B8162D6}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655-40CF-B1F2-6AF292C8A173}"/>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{047FF124-488F-433A-B1D0-987755F914D9}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655-40CF-B1F2-6AF292C8A173}"/>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{C1566259-F42F-44B4-8DC2-4928B1D7AA21}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655-40CF-B1F2-6AF292C8A173}"/>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{8D50A4FA-25D6-4384-BFD6-9C9963E1090B}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655-40CF-B1F2-6AF292C8A17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-0.4</c:v>
                </c:pt>
                <c:pt idx="8">
                  <c:v>-0.7</c:v>
                </c:pt>
                <c:pt idx="16">
                  <c:v>0</c:v>
                </c:pt>
                <c:pt idx="24">
                  <c:v>0.4</c:v>
                </c:pt>
                <c:pt idx="32">
                  <c:v>1.5</c:v>
                </c:pt>
              </c:numCache>
            </c:numRef>
          </c:xVal>
          <c:yVal>
            <c:numRef>
              <c:f>公会計指標分析・財政指標組合せ分析表!$BP$73:$DC$73</c:f>
              <c:numCache>
                <c:formatCode>#,##0.0;"▲ "#,##0.0</c:formatCode>
                <c:ptCount val="40"/>
                <c:pt idx="8">
                  <c:v>19.399999999999999</c:v>
                </c:pt>
                <c:pt idx="16">
                  <c:v>40.299999999999997</c:v>
                </c:pt>
                <c:pt idx="24">
                  <c:v>48.2</c:v>
                </c:pt>
                <c:pt idx="32">
                  <c:v>49.4</c:v>
                </c:pt>
              </c:numCache>
            </c:numRef>
          </c:yVal>
          <c:smooth val="0"/>
          <c:extLst>
            <c:ext xmlns:c16="http://schemas.microsoft.com/office/drawing/2014/chart" uri="{C3380CC4-5D6E-409C-BE32-E72D297353CC}">
              <c16:uniqueId val="{00000009-0655-40CF-B1F2-6AF292C8A17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3.491900511470928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{FDCBE203-C17E-49AE-9CE7-005DA504F385}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655-40CF-B1F2-6AF292C8A17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{8C41369A-FCA0-4AE7-9344-87DA4B3AAEF2}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655-40CF-B1F2-6AF292C8A17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{9EF997E6-2FAC-4FC8-B8DB-961905A9FF68}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655-40CF-B1F2-6AF292C8A17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{1BE7A0F4-E9F2-4D2E-B543-B4FAAD02EFEE}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655-40CF-B1F2-6AF292C8A17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{83805D33-1EF4-4599-9C8A-53E5FB3B020B}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655-40CF-B1F2-6AF292C8A173}"/>
                </c:ext>
              </c:extLst>
            </c:dLbl>
            <c:dLbl>
              <c:idx val="8"/>
              <c:layout>
                <c:manualLayout>
                  <c:x val="0"/>
                  <c:y val="1.7726300373927927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{59FDCF34-43E6-49DB-BDD2-BA3EA88581BD}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655-40CF-B1F2-6AF292C8A173}"/>
                </c:ext>
              </c:extLst>
            </c:dLbl>
            <c:dLbl>
              <c:idx val="16"/>
              <c:layout>
                <c:manualLayout>
                  <c:x val="0"/>
                  <c:y val="-3.2258047944149867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{B31B5AF6-583E-4229-ABD2-6293959BD3C2}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655-40CF-B1F2-6AF292C8A173}"/>
                </c:ext>
              </c:extLst>
            </c:dLbl>
            <c:dLbl>
              <c:idx val="24"/>
              <c:layout>
                <c:manualLayout>
                  <c:x val="0"/>
                  <c:y val="-2.038777127584154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{C480D962-0499-4698-BE43-B467448D6418}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655-40CF-B1F2-6AF292C8A173}"/>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{BC2B182B-FC31-42A9-A06B-6B90E1D4BF20}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655-40CF-B1F2-6AF292C8A17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0655-40CF-B1F2-6AF292C8A173}"/>
            </c:ext>
          </c:extLst>
        </c:ser>
        <c:dLbls>
          <c:showLegendKey val="0"/>
          <c:showVal val="1"/>
          <c:showCatName val="0"/>
          <c:showSerName val="0"/>
          <c:showPercent val="0"/>
          <c:showBubbleSize val="0"/>
        </c:dLbls>
        <c:axId val="84219776"/>
        <c:axId val="84234240"/>
      </c:scatterChart>
      <c:valAx>
        <c:axId val="84219776"/>
        <c:scaling>
          <c:orientation val="maxMin"/>
          <c:max val="8"/>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奈良県三郷町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年度より実施している高利率の地方債の借換等により公債費の削減を図っていること、平成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年度において、償還額の大きい地方債の償還が完了したこと、また、地方債の新規発行の抑制を図っていることから実質公債費比率の抑制に繋がっている。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奈良県三郷町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将来負担額については平成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年度より実施している高利率の地方債の借換等により公債費の削減を図っていること、平成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年度において、償還額の大きい地方債の償還が完了したこと、また、地方債の新規発行の抑制を図っていることなどにより地方債は大幅に増加することなく推移していたが、平成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年度の中学校の建替工事費等のために発行額が増加したこと及び基金の取崩しを行ったことから充当可能財源が減少したことで将来負担比率が悪化している。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また、</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年度については、</a:t>
          </a:r>
          <a:r>
            <a:rPr lang="ja-JP" altLang="en-US" sz="1100">
              <a:solidFill>
                <a:schemeClr val="dk1"/>
              </a:solidFill>
              <a:effectLst/>
              <a:latin typeface="+mn-lt"/>
              <a:ea typeface="+mn-ea"/>
              <a:cs typeface="+mn-cs"/>
            </a:rPr>
            <a:t>三郷北小学校大規模改造事業や西部保育園建替事業に伴う地方債の発行により地方債残高が増加したことや</a:t>
          </a:r>
          <a:r>
            <a:rPr lang="ja-JP" altLang="ja-JP" sz="1100">
              <a:solidFill>
                <a:schemeClr val="dk1"/>
              </a:solidFill>
              <a:effectLst/>
              <a:latin typeface="+mn-lt"/>
              <a:ea typeface="+mn-ea"/>
              <a:cs typeface="+mn-cs"/>
            </a:rPr>
            <a:t>公営企業債等の繰入見込額が増加した</a:t>
          </a:r>
          <a:r>
            <a:rPr lang="ja-JP" altLang="en-US" sz="1100">
              <a:solidFill>
                <a:schemeClr val="dk1"/>
              </a:solidFill>
              <a:effectLst/>
              <a:latin typeface="+mn-lt"/>
              <a:ea typeface="+mn-ea"/>
              <a:cs typeface="+mn-cs"/>
            </a:rPr>
            <a:t>ことから</a:t>
          </a:r>
          <a:r>
            <a:rPr lang="ja-JP" altLang="ja-JP" sz="1100">
              <a:solidFill>
                <a:schemeClr val="dk1"/>
              </a:solidFill>
              <a:effectLst/>
              <a:latin typeface="+mn-lt"/>
              <a:ea typeface="+mn-ea"/>
              <a:cs typeface="+mn-cs"/>
            </a:rPr>
            <a:t>将来負担額が増加した。</a:t>
          </a:r>
          <a:endParaRPr lang="ja-JP" altLang="ja-JP" sz="1400">
            <a:effectLst/>
          </a:endParaRPr>
        </a:p>
        <a:p>
          <a:r>
            <a:rPr kumimoji="1" lang="ja-JP" altLang="ja-JP" sz="1100">
              <a:solidFill>
                <a:schemeClr val="dk1"/>
              </a:solidFill>
              <a:effectLst/>
              <a:latin typeface="+mn-lt"/>
              <a:ea typeface="+mn-ea"/>
              <a:cs typeface="+mn-cs"/>
            </a:rPr>
            <a:t>今後も公共施設の老朽化対策等、将来負担が増加する見込であることから必要な事業を見極め、歳出の抑制を図っていくよう努める。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奈良県三郷町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公共施設整備等基金については、</a:t>
          </a:r>
          <a:r>
            <a:rPr kumimoji="1" lang="ja-JP" altLang="en-US" sz="1400">
              <a:solidFill>
                <a:schemeClr val="dk1"/>
              </a:solidFill>
              <a:effectLst/>
              <a:latin typeface="+mn-lt"/>
              <a:ea typeface="+mn-ea"/>
              <a:cs typeface="+mn-cs"/>
            </a:rPr>
            <a:t>大きな積立及び取崩しがあったが、その他基金については、預金利息や条例分、またふるさと納税目的分の積立による微増があった程度で大きな変動がなかったため、結果として全体で約</a:t>
          </a:r>
          <a:r>
            <a:rPr kumimoji="1" lang="en-US" altLang="ja-JP" sz="1400">
              <a:solidFill>
                <a:schemeClr val="dk1"/>
              </a:solidFill>
              <a:effectLst/>
              <a:latin typeface="+mn-lt"/>
              <a:ea typeface="+mn-ea"/>
              <a:cs typeface="+mn-cs"/>
            </a:rPr>
            <a:t>5</a:t>
          </a:r>
          <a:r>
            <a:rPr kumimoji="1" lang="ja-JP" altLang="en-US" sz="1400">
              <a:solidFill>
                <a:schemeClr val="dk1"/>
              </a:solidFill>
              <a:effectLst/>
              <a:latin typeface="+mn-lt"/>
              <a:ea typeface="+mn-ea"/>
              <a:cs typeface="+mn-cs"/>
            </a:rPr>
            <a:t>百万円の増加となった。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財政調整基金については、標準財政規模の</a:t>
          </a:r>
          <a:r>
            <a:rPr kumimoji="1" lang="en-US" altLang="ja-JP" sz="1400">
              <a:solidFill>
                <a:schemeClr val="dk1"/>
              </a:solidFill>
              <a:effectLst/>
              <a:latin typeface="+mn-lt"/>
              <a:ea typeface="+mn-ea"/>
              <a:cs typeface="+mn-cs"/>
            </a:rPr>
            <a:t>20</a:t>
          </a:r>
          <a:r>
            <a:rPr kumimoji="1" lang="ja-JP" altLang="ja-JP" sz="1400">
              <a:solidFill>
                <a:schemeClr val="dk1"/>
              </a:solidFill>
              <a:effectLst/>
              <a:latin typeface="+mn-lt"/>
              <a:ea typeface="+mn-ea"/>
              <a:cs typeface="+mn-cs"/>
            </a:rPr>
            <a:t>％程度は備えとして確保しておきたいと考えている。</a:t>
          </a:r>
          <a:endParaRPr lang="ja-JP" altLang="ja-JP" sz="1400">
            <a:effectLst/>
          </a:endParaRPr>
        </a:p>
        <a:p>
          <a:r>
            <a:rPr kumimoji="1" lang="ja-JP" altLang="ja-JP" sz="1400">
              <a:solidFill>
                <a:schemeClr val="dk1"/>
              </a:solidFill>
              <a:effectLst/>
              <a:latin typeface="+mn-lt"/>
              <a:ea typeface="+mn-ea"/>
              <a:cs typeface="+mn-cs"/>
            </a:rPr>
            <a:t>また、今後は公共施設の長寿命化に係る費用が増加すると考えられることから、目的基金である公共施設整備等基金に計画的に積み立てていく。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公共施設整備等基金については、公共施設の整備に要する財源及び経済情勢、災害その他の特別な事情により一般財源が著しく不足する場合の財源確保のために設置されている。近年、中学校建替に伴う支払いに充当できるよう計画的に積み立ててきた。</a:t>
          </a:r>
          <a:endParaRPr lang="ja-JP" altLang="ja-JP" sz="1400">
            <a:effectLst/>
          </a:endParaRPr>
        </a:p>
        <a:p>
          <a:r>
            <a:rPr kumimoji="1" lang="ja-JP" altLang="ja-JP" sz="1400">
              <a:solidFill>
                <a:schemeClr val="dk1"/>
              </a:solidFill>
              <a:effectLst/>
              <a:latin typeface="+mn-lt"/>
              <a:ea typeface="+mn-ea"/>
              <a:cs typeface="+mn-cs"/>
            </a:rPr>
            <a:t>・地域振興基金については地域振興事業として高齢者福祉の増進を図るため、社会福祉振興基金については住民の社会福祉に寄与するために設置されている。</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公共施設整備等基金については、</a:t>
          </a:r>
          <a:r>
            <a:rPr kumimoji="1" lang="ja-JP" altLang="en-US" sz="1400">
              <a:solidFill>
                <a:schemeClr val="dk1"/>
              </a:solidFill>
              <a:effectLst/>
              <a:latin typeface="+mn-lt"/>
              <a:ea typeface="+mn-ea"/>
              <a:cs typeface="+mn-cs"/>
            </a:rPr>
            <a:t>三郷北小学校大規模改造事業に</a:t>
          </a:r>
          <a:r>
            <a:rPr kumimoji="1" lang="en-US" altLang="ja-JP" sz="1400">
              <a:solidFill>
                <a:schemeClr val="dk1"/>
              </a:solidFill>
              <a:effectLst/>
              <a:latin typeface="+mn-lt"/>
              <a:ea typeface="+mn-ea"/>
              <a:cs typeface="+mn-cs"/>
            </a:rPr>
            <a:t>105.7</a:t>
          </a:r>
          <a:r>
            <a:rPr kumimoji="1" lang="ja-JP" altLang="en-US" sz="1400">
              <a:solidFill>
                <a:schemeClr val="dk1"/>
              </a:solidFill>
              <a:effectLst/>
              <a:latin typeface="+mn-lt"/>
              <a:ea typeface="+mn-ea"/>
              <a:cs typeface="+mn-cs"/>
            </a:rPr>
            <a:t>百万円充当するため取崩したが、町有地売払収入として</a:t>
          </a:r>
          <a:r>
            <a:rPr kumimoji="1" lang="en-US" altLang="ja-JP" sz="1400">
              <a:solidFill>
                <a:schemeClr val="dk1"/>
              </a:solidFill>
              <a:effectLst/>
              <a:latin typeface="+mn-lt"/>
              <a:ea typeface="+mn-ea"/>
              <a:cs typeface="+mn-cs"/>
            </a:rPr>
            <a:t>105</a:t>
          </a:r>
          <a:r>
            <a:rPr kumimoji="1" lang="ja-JP" altLang="en-US" sz="1400">
              <a:solidFill>
                <a:schemeClr val="dk1"/>
              </a:solidFill>
              <a:effectLst/>
              <a:latin typeface="+mn-lt"/>
              <a:ea typeface="+mn-ea"/>
              <a:cs typeface="+mn-cs"/>
            </a:rPr>
            <a:t>百万円積み立てたため結果として微減となった。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公共施設整備等基金については、今後の町有施設の長寿命化に係る備えとして計画的に積み立てる。</a:t>
          </a:r>
          <a:endParaRPr lang="ja-JP" altLang="ja-JP" sz="1400">
            <a:effectLst/>
          </a:endParaRPr>
        </a:p>
        <a:p>
          <a:r>
            <a:rPr kumimoji="1" lang="ja-JP" altLang="ja-JP" sz="1400">
              <a:solidFill>
                <a:schemeClr val="dk1"/>
              </a:solidFill>
              <a:effectLst/>
              <a:latin typeface="+mn-lt"/>
              <a:ea typeface="+mn-ea"/>
              <a:cs typeface="+mn-cs"/>
            </a:rPr>
            <a:t>また、地域振興基金や社会福祉振興基金については、ここ数年増減がないが、令和元年度以降目的のとおり活用していく予定。</a:t>
          </a:r>
          <a:endParaRPr lang="ja-JP" altLang="ja-JP" sz="1400">
            <a:effectLst/>
          </a:endParaRPr>
        </a:p>
        <a:p>
          <a:r>
            <a:rPr kumimoji="1" lang="ja-JP" altLang="ja-JP" sz="1400">
              <a:solidFill>
                <a:schemeClr val="dk1"/>
              </a:solidFill>
              <a:effectLst/>
              <a:latin typeface="+mn-lt"/>
              <a:ea typeface="+mn-ea"/>
              <a:cs typeface="+mn-cs"/>
            </a:rPr>
            <a:t>その他の基金についても基金の目的のとおり活用していくとともに、不要な基金については廃止していく。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基金条例で定めら</a:t>
          </a:r>
          <a:r>
            <a:rPr kumimoji="1" lang="ja-JP" altLang="en-US" sz="1400">
              <a:solidFill>
                <a:schemeClr val="dk1"/>
              </a:solidFill>
              <a:effectLst/>
              <a:latin typeface="+mn-lt"/>
              <a:ea typeface="+mn-ea"/>
              <a:cs typeface="+mn-cs"/>
            </a:rPr>
            <a:t>れ</a:t>
          </a:r>
          <a:r>
            <a:rPr kumimoji="1" lang="ja-JP" altLang="ja-JP" sz="1400">
              <a:solidFill>
                <a:schemeClr val="dk1"/>
              </a:solidFill>
              <a:effectLst/>
              <a:latin typeface="+mn-lt"/>
              <a:ea typeface="+mn-ea"/>
              <a:cs typeface="+mn-cs"/>
            </a:rPr>
            <a:t>た金額分</a:t>
          </a:r>
          <a:r>
            <a:rPr kumimoji="1" lang="ja-JP" altLang="en-US" sz="1400">
              <a:solidFill>
                <a:schemeClr val="dk1"/>
              </a:solidFill>
              <a:effectLst/>
              <a:latin typeface="+mn-lt"/>
              <a:ea typeface="+mn-ea"/>
              <a:cs typeface="+mn-cs"/>
            </a:rPr>
            <a:t>及び基金利息分を</a:t>
          </a:r>
          <a:r>
            <a:rPr kumimoji="1" lang="ja-JP" altLang="ja-JP" sz="1400">
              <a:solidFill>
                <a:schemeClr val="dk1"/>
              </a:solidFill>
              <a:effectLst/>
              <a:latin typeface="+mn-lt"/>
              <a:ea typeface="+mn-ea"/>
              <a:cs typeface="+mn-cs"/>
            </a:rPr>
            <a:t>積み立てた。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標準財政規模の</a:t>
          </a:r>
          <a:r>
            <a:rPr kumimoji="1" lang="en-US" altLang="ja-JP" sz="1400">
              <a:solidFill>
                <a:schemeClr val="dk1"/>
              </a:solidFill>
              <a:effectLst/>
              <a:latin typeface="+mn-lt"/>
              <a:ea typeface="+mn-ea"/>
              <a:cs typeface="+mn-cs"/>
            </a:rPr>
            <a:t>20</a:t>
          </a:r>
          <a:r>
            <a:rPr kumimoji="1" lang="ja-JP" altLang="ja-JP" sz="1400">
              <a:solidFill>
                <a:schemeClr val="dk1"/>
              </a:solidFill>
              <a:effectLst/>
              <a:latin typeface="+mn-lt"/>
              <a:ea typeface="+mn-ea"/>
              <a:cs typeface="+mn-cs"/>
            </a:rPr>
            <a:t>％程度は備えとして確保しておきたいと考えている。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基金条例で定めら</a:t>
          </a:r>
          <a:r>
            <a:rPr kumimoji="1" lang="ja-JP" altLang="en-US" sz="1400">
              <a:solidFill>
                <a:schemeClr val="dk1"/>
              </a:solidFill>
              <a:effectLst/>
              <a:latin typeface="+mn-lt"/>
              <a:ea typeface="+mn-ea"/>
              <a:cs typeface="+mn-cs"/>
            </a:rPr>
            <a:t>れ</a:t>
          </a:r>
          <a:r>
            <a:rPr kumimoji="1" lang="ja-JP" altLang="ja-JP" sz="1400">
              <a:solidFill>
                <a:schemeClr val="dk1"/>
              </a:solidFill>
              <a:effectLst/>
              <a:latin typeface="+mn-lt"/>
              <a:ea typeface="+mn-ea"/>
              <a:cs typeface="+mn-cs"/>
            </a:rPr>
            <a:t>た金額分及び基金利息分を積み立てた。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想定外の財政需要が発生した際にも、地方債の償還ができるよう財政状況を勘案しながら一定額は積み立てていく。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奈良県三郷町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22,897
22,737
8.79
11,758,213
11,043,965
577,697
5,063,890
9,503,097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00000000-0008-0000-0D00-000016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00000000-0008-0000-0D00-00001A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00000000-0008-0000-0D00-00001B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00000000-0008-0000-0D00-00001C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00000000-0008-0000-0D00-000024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00000000-0008-0000-0D00-000032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年度</a:t>
          </a:r>
          <a:r>
            <a:rPr kumimoji="1" lang="ja-JP" altLang="en-US" sz="1050">
              <a:solidFill>
                <a:schemeClr val="dk1"/>
              </a:solidFill>
              <a:effectLst/>
              <a:latin typeface="+mn-lt"/>
              <a:ea typeface="+mn-ea"/>
              <a:cs typeface="+mn-cs"/>
            </a:rPr>
            <a:t>の</a:t>
          </a:r>
          <a:r>
            <a:rPr kumimoji="1" lang="ja-JP" altLang="ja-JP" sz="1050">
              <a:solidFill>
                <a:schemeClr val="dk1"/>
              </a:solidFill>
              <a:effectLst/>
              <a:latin typeface="+mn-lt"/>
              <a:ea typeface="+mn-ea"/>
              <a:cs typeface="+mn-cs"/>
            </a:rPr>
            <a:t>中学校の建替えに伴</a:t>
          </a:r>
          <a:r>
            <a:rPr kumimoji="1" lang="ja-JP" altLang="en-US" sz="1050">
              <a:solidFill>
                <a:schemeClr val="dk1"/>
              </a:solidFill>
              <a:effectLst/>
              <a:latin typeface="+mn-lt"/>
              <a:ea typeface="+mn-ea"/>
              <a:cs typeface="+mn-cs"/>
            </a:rPr>
            <a:t>う</a:t>
          </a:r>
          <a:r>
            <a:rPr kumimoji="1" lang="ja-JP" altLang="ja-JP" sz="1050">
              <a:solidFill>
                <a:schemeClr val="dk1"/>
              </a:solidFill>
              <a:effectLst/>
              <a:latin typeface="+mn-lt"/>
              <a:ea typeface="+mn-ea"/>
              <a:cs typeface="+mn-cs"/>
            </a:rPr>
            <a:t>若干</a:t>
          </a:r>
          <a:r>
            <a:rPr kumimoji="1" lang="ja-JP" altLang="en-US" sz="1050">
              <a:solidFill>
                <a:schemeClr val="dk1"/>
              </a:solidFill>
              <a:effectLst/>
              <a:latin typeface="+mn-lt"/>
              <a:ea typeface="+mn-ea"/>
              <a:cs typeface="+mn-cs"/>
            </a:rPr>
            <a:t>の</a:t>
          </a:r>
          <a:r>
            <a:rPr kumimoji="1" lang="ja-JP" altLang="ja-JP" sz="1050">
              <a:solidFill>
                <a:schemeClr val="dk1"/>
              </a:solidFill>
              <a:effectLst/>
              <a:latin typeface="+mn-lt"/>
              <a:ea typeface="+mn-ea"/>
              <a:cs typeface="+mn-cs"/>
            </a:rPr>
            <a:t>低下</a:t>
          </a:r>
          <a:r>
            <a:rPr kumimoji="1" lang="ja-JP" altLang="en-US" sz="1050">
              <a:solidFill>
                <a:schemeClr val="dk1"/>
              </a:solidFill>
              <a:effectLst/>
              <a:latin typeface="+mn-lt"/>
              <a:ea typeface="+mn-ea"/>
              <a:cs typeface="+mn-cs"/>
            </a:rPr>
            <a:t>以降は、上昇傾向にあり令和</a:t>
          </a:r>
          <a:r>
            <a:rPr kumimoji="1" lang="en-US" altLang="ja-JP" sz="1050">
              <a:solidFill>
                <a:schemeClr val="dk1"/>
              </a:solidFill>
              <a:effectLst/>
              <a:latin typeface="+mn-lt"/>
              <a:ea typeface="+mn-ea"/>
              <a:cs typeface="+mn-cs"/>
            </a:rPr>
            <a:t>2</a:t>
          </a:r>
          <a:r>
            <a:rPr kumimoji="1" lang="ja-JP" altLang="en-US" sz="1050">
              <a:solidFill>
                <a:schemeClr val="dk1"/>
              </a:solidFill>
              <a:effectLst/>
              <a:latin typeface="+mn-lt"/>
              <a:ea typeface="+mn-ea"/>
              <a:cs typeface="+mn-cs"/>
            </a:rPr>
            <a:t>年度に</a:t>
          </a:r>
          <a:r>
            <a:rPr kumimoji="1" lang="ja-JP" altLang="ja-JP" sz="1050">
              <a:solidFill>
                <a:schemeClr val="dk1"/>
              </a:solidFill>
              <a:effectLst/>
              <a:latin typeface="+mn-lt"/>
              <a:ea typeface="+mn-ea"/>
              <a:cs typeface="+mn-cs"/>
            </a:rPr>
            <a:t>ついて</a:t>
          </a:r>
          <a:r>
            <a:rPr kumimoji="1" lang="ja-JP" altLang="en-US" sz="1050">
              <a:solidFill>
                <a:schemeClr val="dk1"/>
              </a:solidFill>
              <a:effectLst/>
              <a:latin typeface="+mn-lt"/>
              <a:ea typeface="+mn-ea"/>
              <a:cs typeface="+mn-cs"/>
            </a:rPr>
            <a:t>も前年度比</a:t>
          </a:r>
          <a:r>
            <a:rPr kumimoji="1" lang="en-US" altLang="ja-JP" sz="1050">
              <a:solidFill>
                <a:schemeClr val="dk1"/>
              </a:solidFill>
              <a:effectLst/>
              <a:latin typeface="+mn-lt"/>
              <a:ea typeface="+mn-ea"/>
              <a:cs typeface="+mn-cs"/>
            </a:rPr>
            <a:t>0.9%</a:t>
          </a:r>
          <a:r>
            <a:rPr kumimoji="1" lang="ja-JP" altLang="ja-JP" sz="1050">
              <a:solidFill>
                <a:schemeClr val="dk1"/>
              </a:solidFill>
              <a:effectLst/>
              <a:latin typeface="+mn-lt"/>
              <a:ea typeface="+mn-ea"/>
              <a:cs typeface="+mn-cs"/>
            </a:rPr>
            <a:t>増</a:t>
          </a:r>
          <a:r>
            <a:rPr kumimoji="1" lang="ja-JP" altLang="en-US" sz="1050">
              <a:solidFill>
                <a:schemeClr val="dk1"/>
              </a:solidFill>
              <a:effectLst/>
              <a:latin typeface="+mn-lt"/>
              <a:ea typeface="+mn-ea"/>
              <a:cs typeface="+mn-cs"/>
            </a:rPr>
            <a:t>で</a:t>
          </a:r>
          <a:r>
            <a:rPr kumimoji="1" lang="ja-JP" altLang="ja-JP" sz="1050">
              <a:solidFill>
                <a:schemeClr val="dk1"/>
              </a:solidFill>
              <a:effectLst/>
              <a:latin typeface="+mn-lt"/>
              <a:ea typeface="+mn-ea"/>
              <a:cs typeface="+mn-cs"/>
            </a:rPr>
            <a:t>、全国平均や類似団体よりも高くなっている。</a:t>
          </a:r>
          <a:r>
            <a:rPr kumimoji="0" lang="ja-JP" altLang="en-US" sz="1050">
              <a:solidFill>
                <a:schemeClr val="dk1"/>
              </a:solidFill>
              <a:effectLst/>
              <a:latin typeface="+mn-lt"/>
              <a:ea typeface="+mn-ea"/>
              <a:cs typeface="+mn-cs"/>
            </a:rPr>
            <a:t>今後も</a:t>
          </a:r>
          <a:r>
            <a:rPr kumimoji="1" lang="ja-JP" altLang="ja-JP" sz="1050">
              <a:solidFill>
                <a:schemeClr val="dk1"/>
              </a:solidFill>
              <a:effectLst/>
              <a:latin typeface="+mn-lt"/>
              <a:ea typeface="+mn-ea"/>
              <a:cs typeface="+mn-cs"/>
            </a:rPr>
            <a:t>公共施設の老朽化</a:t>
          </a:r>
          <a:r>
            <a:rPr kumimoji="1" lang="ja-JP" altLang="en-US" sz="1050">
              <a:solidFill>
                <a:schemeClr val="dk1"/>
              </a:solidFill>
              <a:effectLst/>
              <a:latin typeface="+mn-lt"/>
              <a:ea typeface="+mn-ea"/>
              <a:cs typeface="+mn-cs"/>
            </a:rPr>
            <a:t>により</a:t>
          </a:r>
          <a:r>
            <a:rPr kumimoji="1" lang="ja-JP" altLang="ja-JP" sz="1050">
              <a:solidFill>
                <a:schemeClr val="dk1"/>
              </a:solidFill>
              <a:effectLst/>
              <a:latin typeface="+mn-lt"/>
              <a:ea typeface="+mn-ea"/>
              <a:cs typeface="+mn-cs"/>
            </a:rPr>
            <a:t>、更新費用の増加が見込まれる</a:t>
          </a:r>
          <a:r>
            <a:rPr kumimoji="1" lang="ja-JP" altLang="en-US" sz="1050">
              <a:solidFill>
                <a:schemeClr val="dk1"/>
              </a:solidFill>
              <a:effectLst/>
              <a:latin typeface="+mn-lt"/>
              <a:ea typeface="+mn-ea"/>
              <a:cs typeface="+mn-cs"/>
            </a:rPr>
            <a:t>ため</a:t>
          </a:r>
          <a:r>
            <a:rPr kumimoji="1" lang="ja-JP" altLang="ja-JP" sz="1050">
              <a:solidFill>
                <a:schemeClr val="dk1"/>
              </a:solidFill>
              <a:effectLst/>
              <a:latin typeface="+mn-lt"/>
              <a:ea typeface="+mn-ea"/>
              <a:cs typeface="+mn-cs"/>
            </a:rPr>
            <a:t>、公共施設等総合管理計画や個別施設計画に基づきながら施設の集約等の適切な資産管理を検討し</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計画的に修繕・改修等を進めていく必要がある。</a:t>
          </a:r>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0000000-0008-0000-0D00-000044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flipV="1">
          <a:off x="4760595" y="5178153"/>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70" name="有形固定資産減価償却率最小値テキスト">
          <a:extLst>
            <a:ext uri="{FF2B5EF4-FFF2-40B4-BE49-F238E27FC236}">
              <a16:creationId xmlns:a16="http://schemas.microsoft.com/office/drawing/2014/main" id="{00000000-0008-0000-0D00-000046000000}"/>
            </a:ext>
          </a:extLst>
        </xdr:cNvPr>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2" name="有形固定資産減価償却率最大値テキスト">
          <a:extLst>
            <a:ext uri="{FF2B5EF4-FFF2-40B4-BE49-F238E27FC236}">
              <a16:creationId xmlns:a16="http://schemas.microsoft.com/office/drawing/2014/main" id="{00000000-0008-0000-0D00-000048000000}"/>
            </a:ext>
          </a:extLst>
        </xdr:cNvPr>
        <xdr:cNvSpPr txBox="1"/>
      </xdr:nvSpPr>
      <xdr:spPr>
        <a:xfrm>
          <a:off x="4813300" y="495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4673600" y="517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149968</xdr:rowOff>
    </xdr:from>
    <xdr:ext cx="405111" cy="259045"/>
    <xdr:sp macro="" textlink="">
      <xdr:nvSpPr>
        <xdr:cNvPr id="74" name="有形固定資産減価償却率平均値テキスト">
          <a:extLst>
            <a:ext uri="{FF2B5EF4-FFF2-40B4-BE49-F238E27FC236}">
              <a16:creationId xmlns:a16="http://schemas.microsoft.com/office/drawing/2014/main" id="{00000000-0008-0000-0D00-00004A000000}"/>
            </a:ext>
          </a:extLst>
        </xdr:cNvPr>
        <xdr:cNvSpPr txBox="1"/>
      </xdr:nvSpPr>
      <xdr:spPr>
        <a:xfrm>
          <a:off x="4813300" y="5722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4711700" y="58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3238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1714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137614</xdr:rowOff>
    </xdr:from>
    <xdr:to>
      <xdr:col>23</xdr:col>
      <xdr:colOff>136525</xdr:colOff>
      <xdr:row>31</xdr:row>
      <xdr:rowOff>67764</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711700" y="605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116041</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D00-000056000000}"/>
            </a:ext>
          </a:extLst>
        </xdr:cNvPr>
        <xdr:cNvSpPr txBox="1"/>
      </xdr:nvSpPr>
      <xdr:spPr>
        <a:xfrm>
          <a:off x="4813300" y="6031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109855</xdr:rowOff>
    </xdr:from>
    <xdr:to>
      <xdr:col>19</xdr:col>
      <xdr:colOff>187325</xdr:colOff>
      <xdr:row>31</xdr:row>
      <xdr:rowOff>40005</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000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160655</xdr:rowOff>
    </xdr:from>
    <xdr:to>
      <xdr:col>23</xdr:col>
      <xdr:colOff>85725</xdr:colOff>
      <xdr:row>31</xdr:row>
      <xdr:rowOff>16964</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4051300" y="6075680"/>
          <a:ext cx="711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69759</xdr:rowOff>
    </xdr:from>
    <xdr:to>
      <xdr:col>15</xdr:col>
      <xdr:colOff>187325</xdr:colOff>
      <xdr:row>30</xdr:row>
      <xdr:rowOff>171359</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3238500" y="598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120559</xdr:rowOff>
    </xdr:from>
    <xdr:to>
      <xdr:col>19</xdr:col>
      <xdr:colOff>136525</xdr:colOff>
      <xdr:row>30</xdr:row>
      <xdr:rowOff>160655</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3289300" y="6035584"/>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30933</xdr:rowOff>
    </xdr:from>
    <xdr:to>
      <xdr:col>11</xdr:col>
      <xdr:colOff>187325</xdr:colOff>
      <xdr:row>31</xdr:row>
      <xdr:rowOff>132533</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2476500" y="611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120559</xdr:rowOff>
    </xdr:from>
    <xdr:to>
      <xdr:col>15</xdr:col>
      <xdr:colOff>136525</xdr:colOff>
      <xdr:row>31</xdr:row>
      <xdr:rowOff>81733</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flipV="1">
          <a:off x="2527300" y="6035584"/>
          <a:ext cx="762000" cy="13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140698</xdr:rowOff>
    </xdr:from>
    <xdr:to>
      <xdr:col>7</xdr:col>
      <xdr:colOff>187325</xdr:colOff>
      <xdr:row>31</xdr:row>
      <xdr:rowOff>70848</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17145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20048</xdr:rowOff>
    </xdr:from>
    <xdr:to>
      <xdr:col>11</xdr:col>
      <xdr:colOff>136525</xdr:colOff>
      <xdr:row>31</xdr:row>
      <xdr:rowOff>81733</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1765300" y="6106523"/>
          <a:ext cx="762000" cy="6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95" name="n_1aveValue有形固定資産減価償却率">
          <a:extLst>
            <a:ext uri="{FF2B5EF4-FFF2-40B4-BE49-F238E27FC236}">
              <a16:creationId xmlns:a16="http://schemas.microsoft.com/office/drawing/2014/main" id="{00000000-0008-0000-0D00-00005F000000}"/>
            </a:ext>
          </a:extLst>
        </xdr:cNvPr>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8998</xdr:rowOff>
    </xdr:from>
    <xdr:ext cx="405111" cy="259045"/>
    <xdr:sp macro="" textlink="">
      <xdr:nvSpPr>
        <xdr:cNvPr id="96" name="n_2aveValue有形固定資産減価償却率">
          <a:extLst>
            <a:ext uri="{FF2B5EF4-FFF2-40B4-BE49-F238E27FC236}">
              <a16:creationId xmlns:a16="http://schemas.microsoft.com/office/drawing/2014/main" id="{00000000-0008-0000-0D00-000060000000}"/>
            </a:ext>
          </a:extLst>
        </xdr:cNvPr>
        <xdr:cNvSpPr txBox="1"/>
      </xdr:nvSpPr>
      <xdr:spPr>
        <a:xfrm>
          <a:off x="3086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97" name="n_3aveValue有形固定資産減価償却率">
          <a:extLst>
            <a:ext uri="{FF2B5EF4-FFF2-40B4-BE49-F238E27FC236}">
              <a16:creationId xmlns:a16="http://schemas.microsoft.com/office/drawing/2014/main" id="{00000000-0008-0000-0D00-000061000000}"/>
            </a:ext>
          </a:extLst>
        </xdr:cNvPr>
        <xdr:cNvSpPr txBox="1"/>
      </xdr:nvSpPr>
      <xdr:spPr>
        <a:xfrm>
          <a:off x="2324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98" name="n_4aveValue有形固定資産減価償却率">
          <a:extLst>
            <a:ext uri="{FF2B5EF4-FFF2-40B4-BE49-F238E27FC236}">
              <a16:creationId xmlns:a16="http://schemas.microsoft.com/office/drawing/2014/main" id="{00000000-0008-0000-0D00-000062000000}"/>
            </a:ext>
          </a:extLst>
        </xdr:cNvPr>
        <xdr:cNvSpPr txBox="1"/>
      </xdr:nvSpPr>
      <xdr:spPr>
        <a:xfrm>
          <a:off x="1562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31132</xdr:rowOff>
    </xdr:from>
    <xdr:ext cx="405111" cy="259045"/>
    <xdr:sp macro="" textlink="">
      <xdr:nvSpPr>
        <xdr:cNvPr id="99" name="n_1mainValue有形固定資産減価償却率">
          <a:extLst>
            <a:ext uri="{FF2B5EF4-FFF2-40B4-BE49-F238E27FC236}">
              <a16:creationId xmlns:a16="http://schemas.microsoft.com/office/drawing/2014/main" id="{00000000-0008-0000-0D00-000063000000}"/>
            </a:ext>
          </a:extLst>
        </xdr:cNvPr>
        <xdr:cNvSpPr txBox="1"/>
      </xdr:nvSpPr>
      <xdr:spPr>
        <a:xfrm>
          <a:off x="383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162486</xdr:rowOff>
    </xdr:from>
    <xdr:ext cx="405111" cy="259045"/>
    <xdr:sp macro="" textlink="">
      <xdr:nvSpPr>
        <xdr:cNvPr id="100" name="n_2mainValue有形固定資産減価償却率">
          <a:extLst>
            <a:ext uri="{FF2B5EF4-FFF2-40B4-BE49-F238E27FC236}">
              <a16:creationId xmlns:a16="http://schemas.microsoft.com/office/drawing/2014/main" id="{00000000-0008-0000-0D00-000064000000}"/>
            </a:ext>
          </a:extLst>
        </xdr:cNvPr>
        <xdr:cNvSpPr txBox="1"/>
      </xdr:nvSpPr>
      <xdr:spPr>
        <a:xfrm>
          <a:off x="3086744" y="6077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123660</xdr:rowOff>
    </xdr:from>
    <xdr:ext cx="405111" cy="259045"/>
    <xdr:sp macro="" textlink="">
      <xdr:nvSpPr>
        <xdr:cNvPr id="101" name="n_3mainValue有形固定資産減価償却率">
          <a:extLst>
            <a:ext uri="{FF2B5EF4-FFF2-40B4-BE49-F238E27FC236}">
              <a16:creationId xmlns:a16="http://schemas.microsoft.com/office/drawing/2014/main" id="{00000000-0008-0000-0D00-000065000000}"/>
            </a:ext>
          </a:extLst>
        </xdr:cNvPr>
        <xdr:cNvSpPr txBox="1"/>
      </xdr:nvSpPr>
      <xdr:spPr>
        <a:xfrm>
          <a:off x="2324744" y="621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61975</xdr:rowOff>
    </xdr:from>
    <xdr:ext cx="405111" cy="259045"/>
    <xdr:sp macro="" textlink="">
      <xdr:nvSpPr>
        <xdr:cNvPr id="102" name="n_4mainValue有形固定資産減価償却率">
          <a:extLst>
            <a:ext uri="{FF2B5EF4-FFF2-40B4-BE49-F238E27FC236}">
              <a16:creationId xmlns:a16="http://schemas.microsoft.com/office/drawing/2014/main" id="{00000000-0008-0000-0D00-000066000000}"/>
            </a:ext>
          </a:extLst>
        </xdr:cNvPr>
        <xdr:cNvSpPr txBox="1"/>
      </xdr:nvSpPr>
      <xdr:spPr>
        <a:xfrm>
          <a:off x="1562744" y="6148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年度の中学校建替えに伴う地方債の借入の影響により地方債残高が増加したため、以降債務償還比率が上昇し、全国平均や類似団体を上回った。</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年度については充当可能財源等の微増により若干の減となっているが、</a:t>
          </a:r>
          <a:r>
            <a:rPr kumimoji="1" lang="ja-JP" altLang="ja-JP" sz="1100">
              <a:solidFill>
                <a:schemeClr val="dk1"/>
              </a:solidFill>
              <a:effectLst/>
              <a:latin typeface="+mn-lt"/>
              <a:ea typeface="+mn-ea"/>
              <a:cs typeface="+mn-cs"/>
            </a:rPr>
            <a:t>公共施設の老朽化が進んでいるため、今後も更新費用が増加し、債務償還比率も悪化する見込みである。</a:t>
          </a:r>
          <a:endParaRPr lang="ja-JP" altLang="ja-JP">
            <a:effectLst/>
          </a:endParaRPr>
        </a:p>
        <a:p>
          <a:r>
            <a:rPr kumimoji="1" lang="ja-JP" altLang="ja-JP" sz="1100">
              <a:solidFill>
                <a:schemeClr val="dk1"/>
              </a:solidFill>
              <a:effectLst/>
              <a:latin typeface="+mn-lt"/>
              <a:ea typeface="+mn-ea"/>
              <a:cs typeface="+mn-cs"/>
            </a:rPr>
            <a:t>施設の集約化を検討するなど将来の負担を少しでも抑えられるよう最適な方法で運営していく。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D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flipV="1">
          <a:off x="14793595" y="5384800"/>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30" name="債務償還比率最小値テキスト">
          <a:extLst>
            <a:ext uri="{FF2B5EF4-FFF2-40B4-BE49-F238E27FC236}">
              <a16:creationId xmlns:a16="http://schemas.microsoft.com/office/drawing/2014/main" id="{00000000-0008-0000-0D00-000082000000}"/>
            </a:ext>
          </a:extLst>
        </xdr:cNvPr>
        <xdr:cNvSpPr txBox="1"/>
      </xdr:nvSpPr>
      <xdr:spPr>
        <a:xfrm>
          <a:off x="14846300" y="6730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672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2" name="債務償還比率最大値テキスト">
          <a:extLst>
            <a:ext uri="{FF2B5EF4-FFF2-40B4-BE49-F238E27FC236}">
              <a16:creationId xmlns:a16="http://schemas.microsoft.com/office/drawing/2014/main" id="{00000000-0008-0000-0D00-000084000000}"/>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93809</xdr:rowOff>
    </xdr:from>
    <xdr:ext cx="469744" cy="259045"/>
    <xdr:sp macro="" textlink="">
      <xdr:nvSpPr>
        <xdr:cNvPr id="134" name="債務償還比率平均値テキスト">
          <a:extLst>
            <a:ext uri="{FF2B5EF4-FFF2-40B4-BE49-F238E27FC236}">
              <a16:creationId xmlns:a16="http://schemas.microsoft.com/office/drawing/2014/main" id="{00000000-0008-0000-0D00-000086000000}"/>
            </a:ext>
          </a:extLst>
        </xdr:cNvPr>
        <xdr:cNvSpPr txBox="1"/>
      </xdr:nvSpPr>
      <xdr:spPr>
        <a:xfrm>
          <a:off x="14846300" y="5665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4744700" y="581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033500" y="585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3271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2509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1747500" y="58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130582</xdr:rowOff>
    </xdr:from>
    <xdr:to>
      <xdr:col>76</xdr:col>
      <xdr:colOff>73025</xdr:colOff>
      <xdr:row>31</xdr:row>
      <xdr:rowOff>60732</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744700" y="604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109009</xdr:rowOff>
    </xdr:from>
    <xdr:ext cx="469744"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4846300" y="602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149753</xdr:rowOff>
    </xdr:from>
    <xdr:to>
      <xdr:col>72</xdr:col>
      <xdr:colOff>123825</xdr:colOff>
      <xdr:row>31</xdr:row>
      <xdr:rowOff>79903</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033500" y="606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9932</xdr:rowOff>
    </xdr:from>
    <xdr:to>
      <xdr:col>76</xdr:col>
      <xdr:colOff>22225</xdr:colOff>
      <xdr:row>31</xdr:row>
      <xdr:rowOff>29103</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4084300" y="6096407"/>
          <a:ext cx="711200" cy="1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119527</xdr:rowOff>
    </xdr:from>
    <xdr:to>
      <xdr:col>68</xdr:col>
      <xdr:colOff>123825</xdr:colOff>
      <xdr:row>31</xdr:row>
      <xdr:rowOff>49677</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3271500" y="603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170327</xdr:rowOff>
    </xdr:from>
    <xdr:to>
      <xdr:col>72</xdr:col>
      <xdr:colOff>73025</xdr:colOff>
      <xdr:row>31</xdr:row>
      <xdr:rowOff>29103</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3322300" y="6085352"/>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93299</xdr:rowOff>
    </xdr:from>
    <xdr:to>
      <xdr:col>64</xdr:col>
      <xdr:colOff>123825</xdr:colOff>
      <xdr:row>30</xdr:row>
      <xdr:rowOff>23449</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2509500" y="583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144099</xdr:rowOff>
    </xdr:from>
    <xdr:to>
      <xdr:col>68</xdr:col>
      <xdr:colOff>73025</xdr:colOff>
      <xdr:row>30</xdr:row>
      <xdr:rowOff>170327</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2560300" y="5887674"/>
          <a:ext cx="762000" cy="19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131730</xdr:rowOff>
    </xdr:from>
    <xdr:to>
      <xdr:col>60</xdr:col>
      <xdr:colOff>123825</xdr:colOff>
      <xdr:row>30</xdr:row>
      <xdr:rowOff>61880</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1747500" y="587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144099</xdr:rowOff>
    </xdr:from>
    <xdr:to>
      <xdr:col>64</xdr:col>
      <xdr:colOff>73025</xdr:colOff>
      <xdr:row>30</xdr:row>
      <xdr:rowOff>11080</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1798300" y="5887674"/>
          <a:ext cx="762000" cy="3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60098</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3836727" y="56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48094</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3087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22694</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2325427" y="593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62862</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11563427" y="563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71030</xdr:rowOff>
    </xdr:from>
    <xdr:ext cx="469744" cy="259045"/>
    <xdr:sp macro="" textlink="">
      <xdr:nvSpPr>
        <xdr:cNvPr id="159" name="n_1mainValue債務償還比率">
          <a:extLst>
            <a:ext uri="{FF2B5EF4-FFF2-40B4-BE49-F238E27FC236}">
              <a16:creationId xmlns:a16="http://schemas.microsoft.com/office/drawing/2014/main" id="{00000000-0008-0000-0D00-00009F000000}"/>
            </a:ext>
          </a:extLst>
        </xdr:cNvPr>
        <xdr:cNvSpPr txBox="1"/>
      </xdr:nvSpPr>
      <xdr:spPr>
        <a:xfrm>
          <a:off x="13836727" y="6157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40804</xdr:rowOff>
    </xdr:from>
    <xdr:ext cx="469744" cy="259045"/>
    <xdr:sp macro="" textlink="">
      <xdr:nvSpPr>
        <xdr:cNvPr id="160" name="n_2mainValue債務償還比率">
          <a:extLst>
            <a:ext uri="{FF2B5EF4-FFF2-40B4-BE49-F238E27FC236}">
              <a16:creationId xmlns:a16="http://schemas.microsoft.com/office/drawing/2014/main" id="{00000000-0008-0000-0D00-0000A0000000}"/>
            </a:ext>
          </a:extLst>
        </xdr:cNvPr>
        <xdr:cNvSpPr txBox="1"/>
      </xdr:nvSpPr>
      <xdr:spPr>
        <a:xfrm>
          <a:off x="13087427" y="612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39976</xdr:rowOff>
    </xdr:from>
    <xdr:ext cx="469744" cy="259045"/>
    <xdr:sp macro="" textlink="">
      <xdr:nvSpPr>
        <xdr:cNvPr id="161" name="n_3mainValue債務償還比率">
          <a:extLst>
            <a:ext uri="{FF2B5EF4-FFF2-40B4-BE49-F238E27FC236}">
              <a16:creationId xmlns:a16="http://schemas.microsoft.com/office/drawing/2014/main" id="{00000000-0008-0000-0D00-0000A1000000}"/>
            </a:ext>
          </a:extLst>
        </xdr:cNvPr>
        <xdr:cNvSpPr txBox="1"/>
      </xdr:nvSpPr>
      <xdr:spPr>
        <a:xfrm>
          <a:off x="12325427" y="561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53007</xdr:rowOff>
    </xdr:from>
    <xdr:ext cx="469744" cy="259045"/>
    <xdr:sp macro="" textlink="">
      <xdr:nvSpPr>
        <xdr:cNvPr id="162" name="n_4mainValue債務償還比率">
          <a:extLst>
            <a:ext uri="{FF2B5EF4-FFF2-40B4-BE49-F238E27FC236}">
              <a16:creationId xmlns:a16="http://schemas.microsoft.com/office/drawing/2014/main" id="{00000000-0008-0000-0D00-0000A2000000}"/>
            </a:ext>
          </a:extLst>
        </xdr:cNvPr>
        <xdr:cNvSpPr txBox="1"/>
      </xdr:nvSpPr>
      <xdr:spPr>
        <a:xfrm>
          <a:off x="11563427" y="596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奈良県三郷町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22,897
22,737
8.79
11,758,213
11,043,965
577,697
5,063,890
9,503,097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29227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164465</xdr:rowOff>
    </xdr:from>
    <xdr:to>
      <xdr:col>24</xdr:col>
      <xdr:colOff>114300</xdr:colOff>
      <xdr:row>40</xdr:row>
      <xdr:rowOff>94615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85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142892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82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139700</xdr:rowOff>
    </xdr:from>
    <xdr:to>
      <xdr:col>20</xdr:col>
      <xdr:colOff>38100</xdr:colOff>
      <xdr:row>40</xdr:row>
      <xdr:rowOff>69850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19050</xdr:rowOff>
    </xdr:from>
    <xdr:to>
      <xdr:col>24</xdr:col>
      <xdr:colOff>63500</xdr:colOff>
      <xdr:row>40</xdr:row>
      <xdr:rowOff>43815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87705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111125</xdr:rowOff>
    </xdr:from>
    <xdr:to>
      <xdr:col>15</xdr:col>
      <xdr:colOff>101600</xdr:colOff>
      <xdr:row>40</xdr:row>
      <xdr:rowOff>41275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161925</xdr:rowOff>
    </xdr:from>
    <xdr:to>
      <xdr:col>19</xdr:col>
      <xdr:colOff>177800</xdr:colOff>
      <xdr:row>40</xdr:row>
      <xdr:rowOff>19050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8484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120650</xdr:rowOff>
    </xdr:from>
    <xdr:to>
      <xdr:col>10</xdr:col>
      <xdr:colOff>165100</xdr:colOff>
      <xdr:row>40</xdr:row>
      <xdr:rowOff>50800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161925</xdr:rowOff>
    </xdr:from>
    <xdr:to>
      <xdr:col>15</xdr:col>
      <xdr:colOff>50800</xdr:colOff>
      <xdr:row>40</xdr:row>
      <xdr:rowOff>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flipV="1">
          <a:off x="2019300" y="68484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111125</xdr:rowOff>
    </xdr:from>
    <xdr:to>
      <xdr:col>6</xdr:col>
      <xdr:colOff>38100</xdr:colOff>
      <xdr:row>40</xdr:row>
      <xdr:rowOff>41275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161925</xdr:rowOff>
    </xdr:from>
    <xdr:to>
      <xdr:col>10</xdr:col>
      <xdr:colOff>114300</xdr:colOff>
      <xdr:row>40</xdr:row>
      <xdr:rowOff>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8484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93997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4462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60977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32402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89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41927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89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32402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89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5033</xdr:rowOff>
    </xdr:from>
    <xdr:ext cx="469744"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691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150749</xdr:rowOff>
    </xdr:from>
    <xdr:to>
      <xdr:col>55</xdr:col>
      <xdr:colOff>50800</xdr:colOff>
      <xdr:row>41</xdr:row>
      <xdr:rowOff>80899</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700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65676</xdr:rowOff>
    </xdr:from>
    <xdr:ext cx="469744"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92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150902</xdr:rowOff>
    </xdr:from>
    <xdr:to>
      <xdr:col>50</xdr:col>
      <xdr:colOff>165100</xdr:colOff>
      <xdr:row>41</xdr:row>
      <xdr:rowOff>81052</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700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30099</xdr:rowOff>
    </xdr:from>
    <xdr:to>
      <xdr:col>55</xdr:col>
      <xdr:colOff>0</xdr:colOff>
      <xdr:row>41</xdr:row>
      <xdr:rowOff>30252</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7059549"/>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152235</xdr:rowOff>
    </xdr:from>
    <xdr:to>
      <xdr:col>46</xdr:col>
      <xdr:colOff>38100</xdr:colOff>
      <xdr:row>41</xdr:row>
      <xdr:rowOff>82385</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701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30252</xdr:rowOff>
    </xdr:from>
    <xdr:to>
      <xdr:col>50</xdr:col>
      <xdr:colOff>114300</xdr:colOff>
      <xdr:row>41</xdr:row>
      <xdr:rowOff>31585</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7059702"/>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152997</xdr:rowOff>
    </xdr:from>
    <xdr:to>
      <xdr:col>41</xdr:col>
      <xdr:colOff>101600</xdr:colOff>
      <xdr:row>41</xdr:row>
      <xdr:rowOff>83147</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70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31585</xdr:rowOff>
    </xdr:from>
    <xdr:to>
      <xdr:col>45</xdr:col>
      <xdr:colOff>177800</xdr:colOff>
      <xdr:row>41</xdr:row>
      <xdr:rowOff>32347</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706103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36868</xdr:rowOff>
    </xdr:from>
    <xdr:to>
      <xdr:col>36</xdr:col>
      <xdr:colOff>165100</xdr:colOff>
      <xdr:row>39</xdr:row>
      <xdr:rowOff>138468</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72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87668</xdr:rowOff>
    </xdr:from>
    <xdr:to>
      <xdr:col>41</xdr:col>
      <xdr:colOff>50800</xdr:colOff>
      <xdr:row>41</xdr:row>
      <xdr:rowOff>32347</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6972300" y="6774218"/>
          <a:ext cx="889000" cy="28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84282</xdr:rowOff>
    </xdr:from>
    <xdr:ext cx="469744"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917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82376</xdr:rowOff>
    </xdr:from>
    <xdr:ext cx="469744"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515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97731</xdr:rowOff>
    </xdr:from>
    <xdr:ext cx="469744"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626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43451</xdr:rowOff>
    </xdr:from>
    <xdr:ext cx="469744"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37427" y="690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72179</xdr:rowOff>
    </xdr:from>
    <xdr:ext cx="469744"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91727" y="710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73512</xdr:rowOff>
    </xdr:from>
    <xdr:ext cx="469744"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515427" y="710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74274</xdr:rowOff>
    </xdr:from>
    <xdr:ext cx="469744"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626427" y="710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154995</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649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166370</xdr:rowOff>
    </xdr:from>
    <xdr:to>
      <xdr:col>24</xdr:col>
      <xdr:colOff>114300</xdr:colOff>
      <xdr:row>62</xdr:row>
      <xdr:rowOff>96520</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144797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146776</xdr:rowOff>
    </xdr:from>
    <xdr:to>
      <xdr:col>20</xdr:col>
      <xdr:colOff>38100</xdr:colOff>
      <xdr:row>62</xdr:row>
      <xdr:rowOff>76926</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26126</xdr:rowOff>
    </xdr:from>
    <xdr:to>
      <xdr:col>24</xdr:col>
      <xdr:colOff>63500</xdr:colOff>
      <xdr:row>62</xdr:row>
      <xdr:rowOff>45720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65602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125549</xdr:rowOff>
    </xdr:from>
    <xdr:to>
      <xdr:col>15</xdr:col>
      <xdr:colOff>101600</xdr:colOff>
      <xdr:row>62</xdr:row>
      <xdr:rowOff>55699</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5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4899</xdr:rowOff>
    </xdr:from>
    <xdr:to>
      <xdr:col>19</xdr:col>
      <xdr:colOff>177800</xdr:colOff>
      <xdr:row>62</xdr:row>
      <xdr:rowOff>26126</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1063479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97790</xdr:rowOff>
    </xdr:from>
    <xdr:to>
      <xdr:col>10</xdr:col>
      <xdr:colOff>165100</xdr:colOff>
      <xdr:row>62</xdr:row>
      <xdr:rowOff>27940</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148590</xdr:rowOff>
    </xdr:from>
    <xdr:to>
      <xdr:col>15</xdr:col>
      <xdr:colOff>50800</xdr:colOff>
      <xdr:row>62</xdr:row>
      <xdr:rowOff>4899</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60704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65133</xdr:rowOff>
    </xdr:from>
    <xdr:to>
      <xdr:col>6</xdr:col>
      <xdr:colOff>38100</xdr:colOff>
      <xdr:row>61</xdr:row>
      <xdr:rowOff>166733</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115933</xdr:rowOff>
    </xdr:from>
    <xdr:to>
      <xdr:col>10</xdr:col>
      <xdr:colOff>114300</xdr:colOff>
      <xdr:row>61</xdr:row>
      <xdr:rowOff>148590</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05743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68053</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46826</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19067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157860</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E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E00-0000E7000000}"/>
            </a:ext>
          </a:extLst>
        </xdr:cNvPr>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E00-0000E9000000}"/>
            </a:ext>
          </a:extLst>
        </xdr:cNvPr>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139109</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E00-0000EB000000}"/>
            </a:ext>
          </a:extLst>
        </xdr:cNvPr>
        <xdr:cNvSpPr txBox="1"/>
      </xdr:nvSpPr>
      <xdr:spPr>
        <a:xfrm>
          <a:off x="10515600" y="10769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16082</xdr:rowOff>
    </xdr:from>
    <xdr:to>
      <xdr:col>55</xdr:col>
      <xdr:colOff>50800</xdr:colOff>
      <xdr:row>62</xdr:row>
      <xdr:rowOff>117682</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10426700" y="1064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38959</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E00-0000F7000000}"/>
            </a:ext>
          </a:extLst>
        </xdr:cNvPr>
        <xdr:cNvSpPr txBox="1"/>
      </xdr:nvSpPr>
      <xdr:spPr>
        <a:xfrm>
          <a:off x="10515600" y="10497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17003</xdr:rowOff>
    </xdr:from>
    <xdr:to>
      <xdr:col>50</xdr:col>
      <xdr:colOff>165100</xdr:colOff>
      <xdr:row>62</xdr:row>
      <xdr:rowOff>118603</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9588500" y="1064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66882</xdr:rowOff>
    </xdr:from>
    <xdr:to>
      <xdr:col>55</xdr:col>
      <xdr:colOff>0</xdr:colOff>
      <xdr:row>62</xdr:row>
      <xdr:rowOff>67803</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9639300" y="10696782"/>
          <a:ext cx="838200" cy="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19026</xdr:rowOff>
    </xdr:from>
    <xdr:to>
      <xdr:col>46</xdr:col>
      <xdr:colOff>38100</xdr:colOff>
      <xdr:row>62</xdr:row>
      <xdr:rowOff>120626</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8699500" y="1064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67803</xdr:rowOff>
    </xdr:from>
    <xdr:to>
      <xdr:col>50</xdr:col>
      <xdr:colOff>114300</xdr:colOff>
      <xdr:row>62</xdr:row>
      <xdr:rowOff>69826</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8750300" y="10697703"/>
          <a:ext cx="889000" cy="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19645</xdr:rowOff>
    </xdr:from>
    <xdr:to>
      <xdr:col>41</xdr:col>
      <xdr:colOff>101600</xdr:colOff>
      <xdr:row>62</xdr:row>
      <xdr:rowOff>121245</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7810500" y="106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69826</xdr:rowOff>
    </xdr:from>
    <xdr:to>
      <xdr:col>45</xdr:col>
      <xdr:colOff>177800</xdr:colOff>
      <xdr:row>62</xdr:row>
      <xdr:rowOff>70445</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7861300" y="10699726"/>
          <a:ext cx="889000" cy="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21609</xdr:rowOff>
    </xdr:from>
    <xdr:to>
      <xdr:col>36</xdr:col>
      <xdr:colOff>165100</xdr:colOff>
      <xdr:row>62</xdr:row>
      <xdr:rowOff>123209</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921500" y="1065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70445</xdr:rowOff>
    </xdr:from>
    <xdr:to>
      <xdr:col>41</xdr:col>
      <xdr:colOff>50800</xdr:colOff>
      <xdr:row>62</xdr:row>
      <xdr:rowOff>72409</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6972300" y="10700345"/>
          <a:ext cx="889000" cy="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31268</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9327095" y="1083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45703</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450795" y="10847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47007</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561795" y="1084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56614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672795" y="10857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135130</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9327095" y="10422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137153</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8450795" y="10424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137772</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7561795" y="1042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139736</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6672795" y="10426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E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00000000-0008-0000-0E00-000022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00000000-0008-0000-0E00-000024010000}"/>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62428</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E00-000026010000}"/>
            </a:ext>
          </a:extLst>
        </xdr:cNvPr>
        <xdr:cNvSpPr txBox="1"/>
      </xdr:nvSpPr>
      <xdr:spPr>
        <a:xfrm>
          <a:off x="4673600" y="1412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28121</xdr:rowOff>
    </xdr:from>
    <xdr:to>
      <xdr:col>24</xdr:col>
      <xdr:colOff>114300</xdr:colOff>
      <xdr:row>84</xdr:row>
      <xdr:rowOff>129721</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4584700" y="1442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6548</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E00-000032010000}"/>
            </a:ext>
          </a:extLst>
        </xdr:cNvPr>
        <xdr:cNvSpPr txBox="1"/>
      </xdr:nvSpPr>
      <xdr:spPr>
        <a:xfrm>
          <a:off x="4673600"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363</xdr:rowOff>
    </xdr:from>
    <xdr:to>
      <xdr:col>20</xdr:col>
      <xdr:colOff>38100</xdr:colOff>
      <xdr:row>84</xdr:row>
      <xdr:rowOff>101963</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3746500" y="144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51163</xdr:rowOff>
    </xdr:from>
    <xdr:to>
      <xdr:col>24</xdr:col>
      <xdr:colOff>63500</xdr:colOff>
      <xdr:row>84</xdr:row>
      <xdr:rowOff>78921</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3797300" y="1445296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144055</xdr:rowOff>
    </xdr:from>
    <xdr:to>
      <xdr:col>15</xdr:col>
      <xdr:colOff>101600</xdr:colOff>
      <xdr:row>84</xdr:row>
      <xdr:rowOff>74205</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2857500" y="1437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23405</xdr:rowOff>
    </xdr:from>
    <xdr:to>
      <xdr:col>19</xdr:col>
      <xdr:colOff>177800</xdr:colOff>
      <xdr:row>84</xdr:row>
      <xdr:rowOff>51163</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908300" y="1442520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113030</xdr:rowOff>
    </xdr:from>
    <xdr:to>
      <xdr:col>10</xdr:col>
      <xdr:colOff>165100</xdr:colOff>
      <xdr:row>84</xdr:row>
      <xdr:rowOff>43180</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968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163830</xdr:rowOff>
    </xdr:from>
    <xdr:to>
      <xdr:col>15</xdr:col>
      <xdr:colOff>50800</xdr:colOff>
      <xdr:row>84</xdr:row>
      <xdr:rowOff>23405</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2019300" y="1439418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83638</xdr:rowOff>
    </xdr:from>
    <xdr:to>
      <xdr:col>6</xdr:col>
      <xdr:colOff>38100</xdr:colOff>
      <xdr:row>84</xdr:row>
      <xdr:rowOff>13788</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1079500" y="143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134438</xdr:rowOff>
    </xdr:from>
    <xdr:to>
      <xdr:col>10</xdr:col>
      <xdr:colOff>114300</xdr:colOff>
      <xdr:row>83</xdr:row>
      <xdr:rowOff>163830</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1130300" y="1436478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162577</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E00-00003B010000}"/>
            </a:ext>
          </a:extLst>
        </xdr:cNvPr>
        <xdr:cNvSpPr txBox="1"/>
      </xdr:nvSpPr>
      <xdr:spPr>
        <a:xfrm>
          <a:off x="35820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154413</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E00-00003C010000}"/>
            </a:ext>
          </a:extLst>
        </xdr:cNvPr>
        <xdr:cNvSpPr txBox="1"/>
      </xdr:nvSpPr>
      <xdr:spPr>
        <a:xfrm>
          <a:off x="2705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E00-00003D010000}"/>
            </a:ext>
          </a:extLst>
        </xdr:cNvPr>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129920</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E00-00003E010000}"/>
            </a:ext>
          </a:extLst>
        </xdr:cNvPr>
        <xdr:cNvSpPr txBox="1"/>
      </xdr:nvSpPr>
      <xdr:spPr>
        <a:xfrm>
          <a:off x="927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93090</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E00-00003F010000}"/>
            </a:ext>
          </a:extLst>
        </xdr:cNvPr>
        <xdr:cNvSpPr txBox="1"/>
      </xdr:nvSpPr>
      <xdr:spPr>
        <a:xfrm>
          <a:off x="3582044" y="1449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65332</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E00-000040010000}"/>
            </a:ext>
          </a:extLst>
        </xdr:cNvPr>
        <xdr:cNvSpPr txBox="1"/>
      </xdr:nvSpPr>
      <xdr:spPr>
        <a:xfrm>
          <a:off x="2705744" y="1446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34307</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E00-000041010000}"/>
            </a:ext>
          </a:extLst>
        </xdr:cNvPr>
        <xdr:cNvSpPr txBox="1"/>
      </xdr:nvSpPr>
      <xdr:spPr>
        <a:xfrm>
          <a:off x="1816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4915</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E00-000042010000}"/>
            </a:ext>
          </a:extLst>
        </xdr:cNvPr>
        <xdr:cNvSpPr txBox="1"/>
      </xdr:nvSpPr>
      <xdr:spPr>
        <a:xfrm>
          <a:off x="927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0000000-0008-0000-0E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a16="http://schemas.microsoft.com/office/drawing/2014/main" id="{00000000-0008-0000-0E00-000059010000}"/>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47" name="【公営住宅】&#10;一人当たり面積最大値テキスト">
          <a:extLst>
            <a:ext uri="{FF2B5EF4-FFF2-40B4-BE49-F238E27FC236}">
              <a16:creationId xmlns:a16="http://schemas.microsoft.com/office/drawing/2014/main" id="{00000000-0008-0000-0E00-00005B010000}"/>
            </a:ext>
          </a:extLst>
        </xdr:cNvPr>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11219</xdr:rowOff>
    </xdr:from>
    <xdr:ext cx="469744" cy="259045"/>
    <xdr:sp macro="" textlink="">
      <xdr:nvSpPr>
        <xdr:cNvPr id="349" name="【公営住宅】&#10;一人当たり面積平均値テキスト">
          <a:extLst>
            <a:ext uri="{FF2B5EF4-FFF2-40B4-BE49-F238E27FC236}">
              <a16:creationId xmlns:a16="http://schemas.microsoft.com/office/drawing/2014/main" id="{00000000-0008-0000-0E00-00005D010000}"/>
            </a:ext>
          </a:extLst>
        </xdr:cNvPr>
        <xdr:cNvSpPr txBox="1"/>
      </xdr:nvSpPr>
      <xdr:spPr>
        <a:xfrm>
          <a:off x="10515600" y="1458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148462</xdr:rowOff>
    </xdr:from>
    <xdr:to>
      <xdr:col>55</xdr:col>
      <xdr:colOff>50800</xdr:colOff>
      <xdr:row>83</xdr:row>
      <xdr:rowOff>78612</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10426700" y="1420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171339</xdr:rowOff>
    </xdr:from>
    <xdr:ext cx="469744" cy="259045"/>
    <xdr:sp macro="" textlink="">
      <xdr:nvSpPr>
        <xdr:cNvPr id="361" name="【公営住宅】&#10;一人当たり面積該当値テキスト">
          <a:extLst>
            <a:ext uri="{FF2B5EF4-FFF2-40B4-BE49-F238E27FC236}">
              <a16:creationId xmlns:a16="http://schemas.microsoft.com/office/drawing/2014/main" id="{00000000-0008-0000-0E00-000069010000}"/>
            </a:ext>
          </a:extLst>
        </xdr:cNvPr>
        <xdr:cNvSpPr txBox="1"/>
      </xdr:nvSpPr>
      <xdr:spPr>
        <a:xfrm>
          <a:off x="10515600" y="1405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152349</xdr:rowOff>
    </xdr:from>
    <xdr:to>
      <xdr:col>50</xdr:col>
      <xdr:colOff>165100</xdr:colOff>
      <xdr:row>83</xdr:row>
      <xdr:rowOff>82499</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9588500" y="1421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27812</xdr:rowOff>
    </xdr:from>
    <xdr:to>
      <xdr:col>55</xdr:col>
      <xdr:colOff>0</xdr:colOff>
      <xdr:row>83</xdr:row>
      <xdr:rowOff>31699</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flipV="1">
          <a:off x="9639300" y="14258162"/>
          <a:ext cx="8382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155321</xdr:rowOff>
    </xdr:from>
    <xdr:to>
      <xdr:col>46</xdr:col>
      <xdr:colOff>38100</xdr:colOff>
      <xdr:row>83</xdr:row>
      <xdr:rowOff>85471</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8699500" y="1421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31699</xdr:rowOff>
    </xdr:from>
    <xdr:to>
      <xdr:col>50</xdr:col>
      <xdr:colOff>114300</xdr:colOff>
      <xdr:row>83</xdr:row>
      <xdr:rowOff>34671</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8750300" y="14262049"/>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156235</xdr:rowOff>
    </xdr:from>
    <xdr:to>
      <xdr:col>41</xdr:col>
      <xdr:colOff>101600</xdr:colOff>
      <xdr:row>83</xdr:row>
      <xdr:rowOff>86385</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7810500" y="1421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34671</xdr:rowOff>
    </xdr:from>
    <xdr:to>
      <xdr:col>45</xdr:col>
      <xdr:colOff>177800</xdr:colOff>
      <xdr:row>83</xdr:row>
      <xdr:rowOff>35585</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7861300" y="1426502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159207</xdr:rowOff>
    </xdr:from>
    <xdr:to>
      <xdr:col>36</xdr:col>
      <xdr:colOff>165100</xdr:colOff>
      <xdr:row>83</xdr:row>
      <xdr:rowOff>89357</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6921500" y="1421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35585</xdr:rowOff>
    </xdr:from>
    <xdr:to>
      <xdr:col>41</xdr:col>
      <xdr:colOff>50800</xdr:colOff>
      <xdr:row>83</xdr:row>
      <xdr:rowOff>38557</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flipV="1">
          <a:off x="6972300" y="14265935"/>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113174</xdr:rowOff>
    </xdr:from>
    <xdr:ext cx="469744" cy="259045"/>
    <xdr:sp macro="" textlink="">
      <xdr:nvSpPr>
        <xdr:cNvPr id="370" name="n_1aveValue【公営住宅】&#10;一人当たり面積">
          <a:extLst>
            <a:ext uri="{FF2B5EF4-FFF2-40B4-BE49-F238E27FC236}">
              <a16:creationId xmlns:a16="http://schemas.microsoft.com/office/drawing/2014/main" id="{00000000-0008-0000-0E00-000072010000}"/>
            </a:ext>
          </a:extLst>
        </xdr:cNvPr>
        <xdr:cNvSpPr txBox="1"/>
      </xdr:nvSpPr>
      <xdr:spPr>
        <a:xfrm>
          <a:off x="9391727" y="14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113403</xdr:rowOff>
    </xdr:from>
    <xdr:ext cx="469744" cy="259045"/>
    <xdr:sp macro="" textlink="">
      <xdr:nvSpPr>
        <xdr:cNvPr id="371" name="n_2aveValue【公営住宅】&#10;一人当たり面積">
          <a:extLst>
            <a:ext uri="{FF2B5EF4-FFF2-40B4-BE49-F238E27FC236}">
              <a16:creationId xmlns:a16="http://schemas.microsoft.com/office/drawing/2014/main" id="{00000000-0008-0000-0E00-000073010000}"/>
            </a:ext>
          </a:extLst>
        </xdr:cNvPr>
        <xdr:cNvSpPr txBox="1"/>
      </xdr:nvSpPr>
      <xdr:spPr>
        <a:xfrm>
          <a:off x="8515427" y="1468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127804</xdr:rowOff>
    </xdr:from>
    <xdr:ext cx="469744" cy="259045"/>
    <xdr:sp macro="" textlink="">
      <xdr:nvSpPr>
        <xdr:cNvPr id="372" name="n_3aveValue【公営住宅】&#10;一人当たり面積">
          <a:extLst>
            <a:ext uri="{FF2B5EF4-FFF2-40B4-BE49-F238E27FC236}">
              <a16:creationId xmlns:a16="http://schemas.microsoft.com/office/drawing/2014/main" id="{00000000-0008-0000-0E00-000074010000}"/>
            </a:ext>
          </a:extLst>
        </xdr:cNvPr>
        <xdr:cNvSpPr txBox="1"/>
      </xdr:nvSpPr>
      <xdr:spPr>
        <a:xfrm>
          <a:off x="7626427" y="1470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110202</xdr:rowOff>
    </xdr:from>
    <xdr:ext cx="469744" cy="259045"/>
    <xdr:sp macro="" textlink="">
      <xdr:nvSpPr>
        <xdr:cNvPr id="373" name="n_4aveValue【公営住宅】&#10;一人当たり面積">
          <a:extLst>
            <a:ext uri="{FF2B5EF4-FFF2-40B4-BE49-F238E27FC236}">
              <a16:creationId xmlns:a16="http://schemas.microsoft.com/office/drawing/2014/main" id="{00000000-0008-0000-0E00-000075010000}"/>
            </a:ext>
          </a:extLst>
        </xdr:cNvPr>
        <xdr:cNvSpPr txBox="1"/>
      </xdr:nvSpPr>
      <xdr:spPr>
        <a:xfrm>
          <a:off x="6737427" y="1468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99026</xdr:rowOff>
    </xdr:from>
    <xdr:ext cx="469744" cy="259045"/>
    <xdr:sp macro="" textlink="">
      <xdr:nvSpPr>
        <xdr:cNvPr id="374" name="n_1mainValue【公営住宅】&#10;一人当たり面積">
          <a:extLst>
            <a:ext uri="{FF2B5EF4-FFF2-40B4-BE49-F238E27FC236}">
              <a16:creationId xmlns:a16="http://schemas.microsoft.com/office/drawing/2014/main" id="{00000000-0008-0000-0E00-000076010000}"/>
            </a:ext>
          </a:extLst>
        </xdr:cNvPr>
        <xdr:cNvSpPr txBox="1"/>
      </xdr:nvSpPr>
      <xdr:spPr>
        <a:xfrm>
          <a:off x="9391727" y="1398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101998</xdr:rowOff>
    </xdr:from>
    <xdr:ext cx="469744" cy="259045"/>
    <xdr:sp macro="" textlink="">
      <xdr:nvSpPr>
        <xdr:cNvPr id="375" name="n_2mainValue【公営住宅】&#10;一人当たり面積">
          <a:extLst>
            <a:ext uri="{FF2B5EF4-FFF2-40B4-BE49-F238E27FC236}">
              <a16:creationId xmlns:a16="http://schemas.microsoft.com/office/drawing/2014/main" id="{00000000-0008-0000-0E00-000077010000}"/>
            </a:ext>
          </a:extLst>
        </xdr:cNvPr>
        <xdr:cNvSpPr txBox="1"/>
      </xdr:nvSpPr>
      <xdr:spPr>
        <a:xfrm>
          <a:off x="8515427" y="13989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102912</xdr:rowOff>
    </xdr:from>
    <xdr:ext cx="469744" cy="259045"/>
    <xdr:sp macro="" textlink="">
      <xdr:nvSpPr>
        <xdr:cNvPr id="376" name="n_3mainValue【公営住宅】&#10;一人当たり面積">
          <a:extLst>
            <a:ext uri="{FF2B5EF4-FFF2-40B4-BE49-F238E27FC236}">
              <a16:creationId xmlns:a16="http://schemas.microsoft.com/office/drawing/2014/main" id="{00000000-0008-0000-0E00-000078010000}"/>
            </a:ext>
          </a:extLst>
        </xdr:cNvPr>
        <xdr:cNvSpPr txBox="1"/>
      </xdr:nvSpPr>
      <xdr:spPr>
        <a:xfrm>
          <a:off x="7626427" y="1399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105884</xdr:rowOff>
    </xdr:from>
    <xdr:ext cx="469744" cy="259045"/>
    <xdr:sp macro="" textlink="">
      <xdr:nvSpPr>
        <xdr:cNvPr id="377" name="n_4mainValue【公営住宅】&#10;一人当たり面積">
          <a:extLst>
            <a:ext uri="{FF2B5EF4-FFF2-40B4-BE49-F238E27FC236}">
              <a16:creationId xmlns:a16="http://schemas.microsoft.com/office/drawing/2014/main" id="{00000000-0008-0000-0E00-000079010000}"/>
            </a:ext>
          </a:extLst>
        </xdr:cNvPr>
        <xdr:cNvSpPr txBox="1"/>
      </xdr:nvSpPr>
      <xdr:spPr>
        <a:xfrm>
          <a:off x="6737427" y="1399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E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E00-0000A3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E00-0000A5010000}"/>
            </a:ext>
          </a:extLst>
        </xdr:cNvPr>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145432</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E00-0000A7010000}"/>
            </a:ext>
          </a:extLst>
        </xdr:cNvPr>
        <xdr:cNvSpPr txBox="1"/>
      </xdr:nvSpPr>
      <xdr:spPr>
        <a:xfrm>
          <a:off x="16357600" y="614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93980</xdr:rowOff>
    </xdr:from>
    <xdr:to>
      <xdr:col>85</xdr:col>
      <xdr:colOff>177800</xdr:colOff>
      <xdr:row>40</xdr:row>
      <xdr:rowOff>24130</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62687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72407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E00-0000B3010000}"/>
            </a:ext>
          </a:extLst>
        </xdr:cNvPr>
        <xdr:cNvSpPr txBox="1"/>
      </xdr:nvSpPr>
      <xdr:spPr>
        <a:xfrm>
          <a:off x="16357600"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139700</xdr:rowOff>
    </xdr:from>
    <xdr:to>
      <xdr:col>81</xdr:col>
      <xdr:colOff>101600</xdr:colOff>
      <xdr:row>40</xdr:row>
      <xdr:rowOff>69850</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5430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144780</xdr:rowOff>
    </xdr:from>
    <xdr:to>
      <xdr:col>85</xdr:col>
      <xdr:colOff>127000</xdr:colOff>
      <xdr:row>40</xdr:row>
      <xdr:rowOff>19050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flipV="1">
          <a:off x="15481300" y="68313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128270</xdr:rowOff>
    </xdr:from>
    <xdr:to>
      <xdr:col>76</xdr:col>
      <xdr:colOff>165100</xdr:colOff>
      <xdr:row>40</xdr:row>
      <xdr:rowOff>58420</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4541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7620</xdr:rowOff>
    </xdr:from>
    <xdr:to>
      <xdr:col>81</xdr:col>
      <xdr:colOff>50800</xdr:colOff>
      <xdr:row>40</xdr:row>
      <xdr:rowOff>19050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4592300" y="68656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101600</xdr:rowOff>
    </xdr:from>
    <xdr:to>
      <xdr:col>72</xdr:col>
      <xdr:colOff>38100</xdr:colOff>
      <xdr:row>40</xdr:row>
      <xdr:rowOff>31750</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3652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152400</xdr:rowOff>
    </xdr:from>
    <xdr:to>
      <xdr:col>76</xdr:col>
      <xdr:colOff>114300</xdr:colOff>
      <xdr:row>40</xdr:row>
      <xdr:rowOff>7620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3703300" y="68389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65405</xdr:rowOff>
    </xdr:from>
    <xdr:to>
      <xdr:col>67</xdr:col>
      <xdr:colOff>101600</xdr:colOff>
      <xdr:row>39</xdr:row>
      <xdr:rowOff>167005</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27635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116205</xdr:rowOff>
    </xdr:from>
    <xdr:to>
      <xdr:col>71</xdr:col>
      <xdr:colOff>177800</xdr:colOff>
      <xdr:row>39</xdr:row>
      <xdr:rowOff>152400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2814300" y="68027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69232</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52660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4389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60977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52660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49547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43897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22877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3500744" y="688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158132</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2611744" y="684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E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E00-0000DA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E00-0000DC010000}"/>
            </a:ext>
          </a:extLst>
        </xdr:cNvPr>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162577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E00-0000DE010000}"/>
            </a:ext>
          </a:extLst>
        </xdr:cNvPr>
        <xdr:cNvSpPr txBox="1"/>
      </xdr:nvSpPr>
      <xdr:spPr>
        <a:xfrm>
          <a:off x="22199600" y="667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23114</xdr:rowOff>
    </xdr:from>
    <xdr:to>
      <xdr:col>116</xdr:col>
      <xdr:colOff>114300</xdr:colOff>
      <xdr:row>41</xdr:row>
      <xdr:rowOff>124714</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221107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109491</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E00-0000EA010000}"/>
            </a:ext>
          </a:extLst>
        </xdr:cNvPr>
        <xdr:cNvSpPr txBox="1"/>
      </xdr:nvSpPr>
      <xdr:spPr>
        <a:xfrm>
          <a:off x="22199600" y="696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45974</xdr:rowOff>
    </xdr:from>
    <xdr:to>
      <xdr:col>112</xdr:col>
      <xdr:colOff>38100</xdr:colOff>
      <xdr:row>40</xdr:row>
      <xdr:rowOff>147574</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21272500" y="690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96774</xdr:rowOff>
    </xdr:from>
    <xdr:to>
      <xdr:col>116</xdr:col>
      <xdr:colOff>63500</xdr:colOff>
      <xdr:row>41</xdr:row>
      <xdr:rowOff>73914</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21323300" y="6954774"/>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48260</xdr:rowOff>
    </xdr:from>
    <xdr:to>
      <xdr:col>107</xdr:col>
      <xdr:colOff>101600</xdr:colOff>
      <xdr:row>40</xdr:row>
      <xdr:rowOff>149860</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0383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96774</xdr:rowOff>
    </xdr:from>
    <xdr:to>
      <xdr:col>111</xdr:col>
      <xdr:colOff>177800</xdr:colOff>
      <xdr:row>40</xdr:row>
      <xdr:rowOff>99060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flipV="1">
          <a:off x="20434300" y="695477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19494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99060</xdr:rowOff>
    </xdr:from>
    <xdr:to>
      <xdr:col>107</xdr:col>
      <xdr:colOff>50800</xdr:colOff>
      <xdr:row>40</xdr:row>
      <xdr:rowOff>99060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9545300" y="695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48260</xdr:rowOff>
    </xdr:from>
    <xdr:to>
      <xdr:col>98</xdr:col>
      <xdr:colOff>38100</xdr:colOff>
      <xdr:row>40</xdr:row>
      <xdr:rowOff>149860</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18605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99060</xdr:rowOff>
    </xdr:from>
    <xdr:to>
      <xdr:col>102</xdr:col>
      <xdr:colOff>114300</xdr:colOff>
      <xdr:row>40</xdr:row>
      <xdr:rowOff>99060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8656300" y="695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68089</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210757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79519</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0199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40657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8421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138701</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1075727" y="699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140987</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0199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140987</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9310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140987</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8421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00000000-0008-0000-0E00-00001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00000000-0008-0000-0E00-000014020000}"/>
            </a:ext>
          </a:extLst>
        </xdr:cNvPr>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00000000-0008-0000-0E00-000016020000}"/>
            </a:ext>
          </a:extLst>
        </xdr:cNvPr>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160037</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00000000-0008-0000-0E00-000018020000}"/>
            </a:ext>
          </a:extLst>
        </xdr:cNvPr>
        <xdr:cNvSpPr txBox="1"/>
      </xdr:nvSpPr>
      <xdr:spPr>
        <a:xfrm>
          <a:off x="16357600" y="1027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86360</xdr:rowOff>
    </xdr:from>
    <xdr:to>
      <xdr:col>85</xdr:col>
      <xdr:colOff>177800</xdr:colOff>
      <xdr:row>59</xdr:row>
      <xdr:rowOff>16510</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162687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109237</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00000000-0008-0000-0E00-000024020000}"/>
            </a:ext>
          </a:extLst>
        </xdr:cNvPr>
        <xdr:cNvSpPr txBox="1"/>
      </xdr:nvSpPr>
      <xdr:spPr>
        <a:xfrm>
          <a:off x="16357600"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57785</xdr:rowOff>
    </xdr:from>
    <xdr:to>
      <xdr:col>81</xdr:col>
      <xdr:colOff>101600</xdr:colOff>
      <xdr:row>58</xdr:row>
      <xdr:rowOff>159385</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154305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108585</xdr:rowOff>
    </xdr:from>
    <xdr:to>
      <xdr:col>85</xdr:col>
      <xdr:colOff>127000</xdr:colOff>
      <xdr:row>58</xdr:row>
      <xdr:rowOff>137160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5481300" y="1005268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36830</xdr:rowOff>
    </xdr:from>
    <xdr:to>
      <xdr:col>76</xdr:col>
      <xdr:colOff>165100</xdr:colOff>
      <xdr:row>58</xdr:row>
      <xdr:rowOff>138430</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45415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87630</xdr:rowOff>
    </xdr:from>
    <xdr:to>
      <xdr:col>81</xdr:col>
      <xdr:colOff>50800</xdr:colOff>
      <xdr:row>58</xdr:row>
      <xdr:rowOff>108585</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4592300" y="1003173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128270</xdr:rowOff>
    </xdr:from>
    <xdr:to>
      <xdr:col>72</xdr:col>
      <xdr:colOff>38100</xdr:colOff>
      <xdr:row>63</xdr:row>
      <xdr:rowOff>58420</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3652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87630</xdr:rowOff>
    </xdr:from>
    <xdr:to>
      <xdr:col>76</xdr:col>
      <xdr:colOff>114300</xdr:colOff>
      <xdr:row>63</xdr:row>
      <xdr:rowOff>7620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flipV="1">
          <a:off x="13703300" y="10031730"/>
          <a:ext cx="889000" cy="77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113030</xdr:rowOff>
    </xdr:from>
    <xdr:to>
      <xdr:col>67</xdr:col>
      <xdr:colOff>101600</xdr:colOff>
      <xdr:row>63</xdr:row>
      <xdr:rowOff>43180</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2763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163830</xdr:rowOff>
    </xdr:from>
    <xdr:to>
      <xdr:col>71</xdr:col>
      <xdr:colOff>177800</xdr:colOff>
      <xdr:row>63</xdr:row>
      <xdr:rowOff>7620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2814300" y="107937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89552</xdr:rowOff>
    </xdr:from>
    <xdr:ext cx="405111" cy="259045"/>
    <xdr:sp macro="" textlink="">
      <xdr:nvSpPr>
        <xdr:cNvPr id="557" name="n_1aveValue【学校施設】&#10;有形固定資産減価償却率">
          <a:extLst>
            <a:ext uri="{FF2B5EF4-FFF2-40B4-BE49-F238E27FC236}">
              <a16:creationId xmlns:a16="http://schemas.microsoft.com/office/drawing/2014/main" id="{00000000-0008-0000-0E00-00002D020000}"/>
            </a:ext>
          </a:extLst>
        </xdr:cNvPr>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95267</xdr:rowOff>
    </xdr:from>
    <xdr:ext cx="405111" cy="259045"/>
    <xdr:sp macro="" textlink="">
      <xdr:nvSpPr>
        <xdr:cNvPr id="558" name="n_2aveValue【学校施設】&#10;有形固定資産減価償却率">
          <a:extLst>
            <a:ext uri="{FF2B5EF4-FFF2-40B4-BE49-F238E27FC236}">
              <a16:creationId xmlns:a16="http://schemas.microsoft.com/office/drawing/2014/main" id="{00000000-0008-0000-0E00-00002E020000}"/>
            </a:ext>
          </a:extLst>
        </xdr:cNvPr>
        <xdr:cNvSpPr txBox="1"/>
      </xdr:nvSpPr>
      <xdr:spPr>
        <a:xfrm>
          <a:off x="14389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559" name="n_3aveValue【学校施設】&#10;有形固定資産減価償却率">
          <a:extLst>
            <a:ext uri="{FF2B5EF4-FFF2-40B4-BE49-F238E27FC236}">
              <a16:creationId xmlns:a16="http://schemas.microsoft.com/office/drawing/2014/main" id="{00000000-0008-0000-0E00-00002F020000}"/>
            </a:ext>
          </a:extLst>
        </xdr:cNvPr>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560" name="n_4aveValue【学校施設】&#10;有形固定資産減価償却率">
          <a:extLst>
            <a:ext uri="{FF2B5EF4-FFF2-40B4-BE49-F238E27FC236}">
              <a16:creationId xmlns:a16="http://schemas.microsoft.com/office/drawing/2014/main" id="{00000000-0008-0000-0E00-000030020000}"/>
            </a:ext>
          </a:extLst>
        </xdr:cNvPr>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4462</xdr:rowOff>
    </xdr:from>
    <xdr:ext cx="405111" cy="259045"/>
    <xdr:sp macro="" textlink="">
      <xdr:nvSpPr>
        <xdr:cNvPr id="561" name="n_1mainValue【学校施設】&#10;有形固定資産減価償却率">
          <a:extLst>
            <a:ext uri="{FF2B5EF4-FFF2-40B4-BE49-F238E27FC236}">
              <a16:creationId xmlns:a16="http://schemas.microsoft.com/office/drawing/2014/main" id="{00000000-0008-0000-0E00-000031020000}"/>
            </a:ext>
          </a:extLst>
        </xdr:cNvPr>
        <xdr:cNvSpPr txBox="1"/>
      </xdr:nvSpPr>
      <xdr:spPr>
        <a:xfrm>
          <a:off x="152660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154957</xdr:rowOff>
    </xdr:from>
    <xdr:ext cx="405111" cy="259045"/>
    <xdr:sp macro="" textlink="">
      <xdr:nvSpPr>
        <xdr:cNvPr id="562" name="n_2mainValue【学校施設】&#10;有形固定資産減価償却率">
          <a:extLst>
            <a:ext uri="{FF2B5EF4-FFF2-40B4-BE49-F238E27FC236}">
              <a16:creationId xmlns:a16="http://schemas.microsoft.com/office/drawing/2014/main" id="{00000000-0008-0000-0E00-000032020000}"/>
            </a:ext>
          </a:extLst>
        </xdr:cNvPr>
        <xdr:cNvSpPr txBox="1"/>
      </xdr:nvSpPr>
      <xdr:spPr>
        <a:xfrm>
          <a:off x="143897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49547</xdr:rowOff>
    </xdr:from>
    <xdr:ext cx="405111" cy="259045"/>
    <xdr:sp macro="" textlink="">
      <xdr:nvSpPr>
        <xdr:cNvPr id="563" name="n_3mainValue【学校施設】&#10;有形固定資産減価償却率">
          <a:extLst>
            <a:ext uri="{FF2B5EF4-FFF2-40B4-BE49-F238E27FC236}">
              <a16:creationId xmlns:a16="http://schemas.microsoft.com/office/drawing/2014/main" id="{00000000-0008-0000-0E00-000033020000}"/>
            </a:ext>
          </a:extLst>
        </xdr:cNvPr>
        <xdr:cNvSpPr txBox="1"/>
      </xdr:nvSpPr>
      <xdr:spPr>
        <a:xfrm>
          <a:off x="13500744"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34307</xdr:rowOff>
    </xdr:from>
    <xdr:ext cx="405111" cy="259045"/>
    <xdr:sp macro="" textlink="">
      <xdr:nvSpPr>
        <xdr:cNvPr id="564" name="n_4mainValue【学校施設】&#10;有形固定資産減価償却率">
          <a:extLst>
            <a:ext uri="{FF2B5EF4-FFF2-40B4-BE49-F238E27FC236}">
              <a16:creationId xmlns:a16="http://schemas.microsoft.com/office/drawing/2014/main" id="{00000000-0008-0000-0E00-000034020000}"/>
            </a:ext>
          </a:extLst>
        </xdr:cNvPr>
        <xdr:cNvSpPr txBox="1"/>
      </xdr:nvSpPr>
      <xdr:spPr>
        <a:xfrm>
          <a:off x="12611744"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E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E00-00004E020000}"/>
            </a:ext>
          </a:extLst>
        </xdr:cNvPr>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92" name="【学校施設】&#10;一人当たり面積最大値テキスト">
          <a:extLst>
            <a:ext uri="{FF2B5EF4-FFF2-40B4-BE49-F238E27FC236}">
              <a16:creationId xmlns:a16="http://schemas.microsoft.com/office/drawing/2014/main" id="{00000000-0008-0000-0E00-000050020000}"/>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143273</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E00-000052020000}"/>
            </a:ext>
          </a:extLst>
        </xdr:cNvPr>
        <xdr:cNvSpPr txBox="1"/>
      </xdr:nvSpPr>
      <xdr:spPr>
        <a:xfrm>
          <a:off x="22199600" y="10601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26162</xdr:rowOff>
    </xdr:from>
    <xdr:to>
      <xdr:col>116</xdr:col>
      <xdr:colOff>114300</xdr:colOff>
      <xdr:row>61</xdr:row>
      <xdr:rowOff>127762</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22110700" y="1048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49039</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E00-00005E020000}"/>
            </a:ext>
          </a:extLst>
        </xdr:cNvPr>
        <xdr:cNvSpPr txBox="1"/>
      </xdr:nvSpPr>
      <xdr:spPr>
        <a:xfrm>
          <a:off x="22199600"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38354</xdr:rowOff>
    </xdr:from>
    <xdr:to>
      <xdr:col>112</xdr:col>
      <xdr:colOff>38100</xdr:colOff>
      <xdr:row>61</xdr:row>
      <xdr:rowOff>139954</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12725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76962</xdr:rowOff>
    </xdr:from>
    <xdr:to>
      <xdr:col>116</xdr:col>
      <xdr:colOff>63500</xdr:colOff>
      <xdr:row>61</xdr:row>
      <xdr:rowOff>89154</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flipV="1">
          <a:off x="21323300" y="10535412"/>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45212</xdr:rowOff>
    </xdr:from>
    <xdr:to>
      <xdr:col>107</xdr:col>
      <xdr:colOff>101600</xdr:colOff>
      <xdr:row>61</xdr:row>
      <xdr:rowOff>146812</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20383500" y="1050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89154</xdr:rowOff>
    </xdr:from>
    <xdr:to>
      <xdr:col>111</xdr:col>
      <xdr:colOff>177800</xdr:colOff>
      <xdr:row>61</xdr:row>
      <xdr:rowOff>96012</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20434300" y="1054760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54356</xdr:rowOff>
    </xdr:from>
    <xdr:to>
      <xdr:col>102</xdr:col>
      <xdr:colOff>165100</xdr:colOff>
      <xdr:row>63</xdr:row>
      <xdr:rowOff>155956</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9494500" y="1085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96012</xdr:rowOff>
    </xdr:from>
    <xdr:to>
      <xdr:col>107</xdr:col>
      <xdr:colOff>50800</xdr:colOff>
      <xdr:row>63</xdr:row>
      <xdr:rowOff>105156</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19545300" y="10554462"/>
          <a:ext cx="889000" cy="35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71882</xdr:rowOff>
    </xdr:from>
    <xdr:to>
      <xdr:col>98</xdr:col>
      <xdr:colOff>38100</xdr:colOff>
      <xdr:row>64</xdr:row>
      <xdr:rowOff>2032</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18605500" y="1087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105156</xdr:rowOff>
    </xdr:from>
    <xdr:to>
      <xdr:col>102</xdr:col>
      <xdr:colOff>114300</xdr:colOff>
      <xdr:row>63</xdr:row>
      <xdr:rowOff>122682</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flipV="1">
          <a:off x="18656300" y="10906506"/>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63263</xdr:rowOff>
    </xdr:from>
    <xdr:ext cx="469744" cy="259045"/>
    <xdr:sp macro="" textlink="">
      <xdr:nvSpPr>
        <xdr:cNvPr id="615" name="n_1aveValue【学校施設】&#10;一人当たり面積">
          <a:extLst>
            <a:ext uri="{FF2B5EF4-FFF2-40B4-BE49-F238E27FC236}">
              <a16:creationId xmlns:a16="http://schemas.microsoft.com/office/drawing/2014/main" id="{00000000-0008-0000-0E00-000067020000}"/>
            </a:ext>
          </a:extLst>
        </xdr:cNvPr>
        <xdr:cNvSpPr txBox="1"/>
      </xdr:nvSpPr>
      <xdr:spPr>
        <a:xfrm>
          <a:off x="21075727" y="1069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16" name="n_2aveValue【学校施設】&#10;一人当たり面積">
          <a:extLst>
            <a:ext uri="{FF2B5EF4-FFF2-40B4-BE49-F238E27FC236}">
              <a16:creationId xmlns:a16="http://schemas.microsoft.com/office/drawing/2014/main" id="{00000000-0008-0000-0E00-000068020000}"/>
            </a:ext>
          </a:extLst>
        </xdr:cNvPr>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121429</xdr:rowOff>
    </xdr:from>
    <xdr:ext cx="469744" cy="259045"/>
    <xdr:sp macro="" textlink="">
      <xdr:nvSpPr>
        <xdr:cNvPr id="617" name="n_3aveValue【学校施設】&#10;一人当たり面積">
          <a:extLst>
            <a:ext uri="{FF2B5EF4-FFF2-40B4-BE49-F238E27FC236}">
              <a16:creationId xmlns:a16="http://schemas.microsoft.com/office/drawing/2014/main" id="{00000000-0008-0000-0E00-000069020000}"/>
            </a:ext>
          </a:extLst>
        </xdr:cNvPr>
        <xdr:cNvSpPr txBox="1"/>
      </xdr:nvSpPr>
      <xdr:spPr>
        <a:xfrm>
          <a:off x="19310427" y="1040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129049</xdr:rowOff>
    </xdr:from>
    <xdr:ext cx="469744" cy="259045"/>
    <xdr:sp macro="" textlink="">
      <xdr:nvSpPr>
        <xdr:cNvPr id="618" name="n_4aveValue【学校施設】&#10;一人当たり面積">
          <a:extLst>
            <a:ext uri="{FF2B5EF4-FFF2-40B4-BE49-F238E27FC236}">
              <a16:creationId xmlns:a16="http://schemas.microsoft.com/office/drawing/2014/main" id="{00000000-0008-0000-0E00-00006A020000}"/>
            </a:ext>
          </a:extLst>
        </xdr:cNvPr>
        <xdr:cNvSpPr txBox="1"/>
      </xdr:nvSpPr>
      <xdr:spPr>
        <a:xfrm>
          <a:off x="18421427" y="104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156481</xdr:rowOff>
    </xdr:from>
    <xdr:ext cx="469744" cy="259045"/>
    <xdr:sp macro="" textlink="">
      <xdr:nvSpPr>
        <xdr:cNvPr id="619" name="n_1mainValue【学校施設】&#10;一人当たり面積">
          <a:extLst>
            <a:ext uri="{FF2B5EF4-FFF2-40B4-BE49-F238E27FC236}">
              <a16:creationId xmlns:a16="http://schemas.microsoft.com/office/drawing/2014/main" id="{00000000-0008-0000-0E00-00006B020000}"/>
            </a:ext>
          </a:extLst>
        </xdr:cNvPr>
        <xdr:cNvSpPr txBox="1"/>
      </xdr:nvSpPr>
      <xdr:spPr>
        <a:xfrm>
          <a:off x="21075727" y="102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163339</xdr:rowOff>
    </xdr:from>
    <xdr:ext cx="469744" cy="259045"/>
    <xdr:sp macro="" textlink="">
      <xdr:nvSpPr>
        <xdr:cNvPr id="620" name="n_2mainValue【学校施設】&#10;一人当たり面積">
          <a:extLst>
            <a:ext uri="{FF2B5EF4-FFF2-40B4-BE49-F238E27FC236}">
              <a16:creationId xmlns:a16="http://schemas.microsoft.com/office/drawing/2014/main" id="{00000000-0008-0000-0E00-00006C020000}"/>
            </a:ext>
          </a:extLst>
        </xdr:cNvPr>
        <xdr:cNvSpPr txBox="1"/>
      </xdr:nvSpPr>
      <xdr:spPr>
        <a:xfrm>
          <a:off x="20199427" y="1027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147083</xdr:rowOff>
    </xdr:from>
    <xdr:ext cx="469744" cy="259045"/>
    <xdr:sp macro="" textlink="">
      <xdr:nvSpPr>
        <xdr:cNvPr id="621" name="n_3mainValue【学校施設】&#10;一人当たり面積">
          <a:extLst>
            <a:ext uri="{FF2B5EF4-FFF2-40B4-BE49-F238E27FC236}">
              <a16:creationId xmlns:a16="http://schemas.microsoft.com/office/drawing/2014/main" id="{00000000-0008-0000-0E00-00006D020000}"/>
            </a:ext>
          </a:extLst>
        </xdr:cNvPr>
        <xdr:cNvSpPr txBox="1"/>
      </xdr:nvSpPr>
      <xdr:spPr>
        <a:xfrm>
          <a:off x="19310427" y="1094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164609</xdr:rowOff>
    </xdr:from>
    <xdr:ext cx="469744" cy="259045"/>
    <xdr:sp macro="" textlink="">
      <xdr:nvSpPr>
        <xdr:cNvPr id="622" name="n_4mainValue【学校施設】&#10;一人当たり面積">
          <a:extLst>
            <a:ext uri="{FF2B5EF4-FFF2-40B4-BE49-F238E27FC236}">
              <a16:creationId xmlns:a16="http://schemas.microsoft.com/office/drawing/2014/main" id="{00000000-0008-0000-0E00-00006E020000}"/>
            </a:ext>
          </a:extLst>
        </xdr:cNvPr>
        <xdr:cNvSpPr txBox="1"/>
      </xdr:nvSpPr>
      <xdr:spPr>
        <a:xfrm>
          <a:off x="18421427" y="1096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00000000-0008-0000-0E00-00008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flipV="1">
          <a:off x="16318864" y="133948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a:extLst>
            <a:ext uri="{FF2B5EF4-FFF2-40B4-BE49-F238E27FC236}">
              <a16:creationId xmlns:a16="http://schemas.microsoft.com/office/drawing/2014/main" id="{00000000-0008-0000-0E00-000089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651" name="【児童館】&#10;有形固定資産減価償却率最大値テキスト">
          <a:extLst>
            <a:ext uri="{FF2B5EF4-FFF2-40B4-BE49-F238E27FC236}">
              <a16:creationId xmlns:a16="http://schemas.microsoft.com/office/drawing/2014/main" id="{00000000-0008-0000-0E00-00008B020000}"/>
            </a:ext>
          </a:extLst>
        </xdr:cNvPr>
        <xdr:cNvSpPr txBox="1"/>
      </xdr:nvSpPr>
      <xdr:spPr>
        <a:xfrm>
          <a:off x="16357600" y="13170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6230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37935</xdr:rowOff>
    </xdr:from>
    <xdr:ext cx="405111" cy="259045"/>
    <xdr:sp macro="" textlink="">
      <xdr:nvSpPr>
        <xdr:cNvPr id="653" name="【児童館】&#10;有形固定資産減価償却率平均値テキスト">
          <a:extLst>
            <a:ext uri="{FF2B5EF4-FFF2-40B4-BE49-F238E27FC236}">
              <a16:creationId xmlns:a16="http://schemas.microsoft.com/office/drawing/2014/main" id="{00000000-0008-0000-0E00-00008D020000}"/>
            </a:ext>
          </a:extLst>
        </xdr:cNvPr>
        <xdr:cNvSpPr txBox="1"/>
      </xdr:nvSpPr>
      <xdr:spPr>
        <a:xfrm>
          <a:off x="16357600" y="1392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6268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5262</xdr:rowOff>
    </xdr:from>
    <xdr:to>
      <xdr:col>81</xdr:col>
      <xdr:colOff>101600</xdr:colOff>
      <xdr:row>82</xdr:row>
      <xdr:rowOff>106862</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5430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3652500" y="139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65677</xdr:rowOff>
    </xdr:from>
    <xdr:to>
      <xdr:col>67</xdr:col>
      <xdr:colOff>101600</xdr:colOff>
      <xdr:row>81</xdr:row>
      <xdr:rowOff>167277</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2763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75474</xdr:rowOff>
    </xdr:from>
    <xdr:to>
      <xdr:col>85</xdr:col>
      <xdr:colOff>177800</xdr:colOff>
      <xdr:row>85</xdr:row>
      <xdr:rowOff>5624</xdr:rowOff>
    </xdr:to>
    <xdr:sp macro="" textlink="">
      <xdr:nvSpPr>
        <xdr:cNvPr id="664" name="楕円 663">
          <a:extLst>
            <a:ext uri="{FF2B5EF4-FFF2-40B4-BE49-F238E27FC236}">
              <a16:creationId xmlns:a16="http://schemas.microsoft.com/office/drawing/2014/main" id="{00000000-0008-0000-0E00-000098020000}"/>
            </a:ext>
          </a:extLst>
        </xdr:cNvPr>
        <xdr:cNvSpPr/>
      </xdr:nvSpPr>
      <xdr:spPr>
        <a:xfrm>
          <a:off x="162687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53901</xdr:rowOff>
    </xdr:from>
    <xdr:ext cx="405111" cy="259045"/>
    <xdr:sp macro="" textlink="">
      <xdr:nvSpPr>
        <xdr:cNvPr id="665" name="【児童館】&#10;有形固定資産減価償却率該当値テキスト">
          <a:extLst>
            <a:ext uri="{FF2B5EF4-FFF2-40B4-BE49-F238E27FC236}">
              <a16:creationId xmlns:a16="http://schemas.microsoft.com/office/drawing/2014/main" id="{00000000-0008-0000-0E00-000099020000}"/>
            </a:ext>
          </a:extLst>
        </xdr:cNvPr>
        <xdr:cNvSpPr txBox="1"/>
      </xdr:nvSpPr>
      <xdr:spPr>
        <a:xfrm>
          <a:off x="16357600"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42818</xdr:rowOff>
    </xdr:from>
    <xdr:to>
      <xdr:col>81</xdr:col>
      <xdr:colOff>101600</xdr:colOff>
      <xdr:row>84</xdr:row>
      <xdr:rowOff>144418</xdr:rowOff>
    </xdr:to>
    <xdr:sp macro="" textlink="">
      <xdr:nvSpPr>
        <xdr:cNvPr id="666" name="楕円 665">
          <a:extLst>
            <a:ext uri="{FF2B5EF4-FFF2-40B4-BE49-F238E27FC236}">
              <a16:creationId xmlns:a16="http://schemas.microsoft.com/office/drawing/2014/main" id="{00000000-0008-0000-0E00-00009A020000}"/>
            </a:ext>
          </a:extLst>
        </xdr:cNvPr>
        <xdr:cNvSpPr/>
      </xdr:nvSpPr>
      <xdr:spPr>
        <a:xfrm>
          <a:off x="154305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93618</xdr:rowOff>
    </xdr:from>
    <xdr:to>
      <xdr:col>85</xdr:col>
      <xdr:colOff>127000</xdr:colOff>
      <xdr:row>84</xdr:row>
      <xdr:rowOff>126274</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5481300" y="14495418"/>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11793</xdr:rowOff>
    </xdr:from>
    <xdr:to>
      <xdr:col>76</xdr:col>
      <xdr:colOff>165100</xdr:colOff>
      <xdr:row>84</xdr:row>
      <xdr:rowOff>113393</xdr:rowOff>
    </xdr:to>
    <xdr:sp macro="" textlink="">
      <xdr:nvSpPr>
        <xdr:cNvPr id="668" name="楕円 667">
          <a:extLst>
            <a:ext uri="{FF2B5EF4-FFF2-40B4-BE49-F238E27FC236}">
              <a16:creationId xmlns:a16="http://schemas.microsoft.com/office/drawing/2014/main" id="{00000000-0008-0000-0E00-00009C020000}"/>
            </a:ext>
          </a:extLst>
        </xdr:cNvPr>
        <xdr:cNvSpPr/>
      </xdr:nvSpPr>
      <xdr:spPr>
        <a:xfrm>
          <a:off x="14541500" y="1441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62593</xdr:rowOff>
    </xdr:from>
    <xdr:to>
      <xdr:col>81</xdr:col>
      <xdr:colOff>50800</xdr:colOff>
      <xdr:row>84</xdr:row>
      <xdr:rowOff>93618</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4592300" y="1446439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153851</xdr:rowOff>
    </xdr:from>
    <xdr:to>
      <xdr:col>72</xdr:col>
      <xdr:colOff>38100</xdr:colOff>
      <xdr:row>84</xdr:row>
      <xdr:rowOff>84001</xdr:rowOff>
    </xdr:to>
    <xdr:sp macro="" textlink="">
      <xdr:nvSpPr>
        <xdr:cNvPr id="670" name="楕円 669">
          <a:extLst>
            <a:ext uri="{FF2B5EF4-FFF2-40B4-BE49-F238E27FC236}">
              <a16:creationId xmlns:a16="http://schemas.microsoft.com/office/drawing/2014/main" id="{00000000-0008-0000-0E00-00009E020000}"/>
            </a:ext>
          </a:extLst>
        </xdr:cNvPr>
        <xdr:cNvSpPr/>
      </xdr:nvSpPr>
      <xdr:spPr>
        <a:xfrm>
          <a:off x="13652500" y="143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33201</xdr:rowOff>
    </xdr:from>
    <xdr:to>
      <xdr:col>76</xdr:col>
      <xdr:colOff>114300</xdr:colOff>
      <xdr:row>84</xdr:row>
      <xdr:rowOff>62593</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3703300" y="1443500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124461</xdr:rowOff>
    </xdr:from>
    <xdr:to>
      <xdr:col>67</xdr:col>
      <xdr:colOff>101600</xdr:colOff>
      <xdr:row>84</xdr:row>
      <xdr:rowOff>54611</xdr:rowOff>
    </xdr:to>
    <xdr:sp macro="" textlink="">
      <xdr:nvSpPr>
        <xdr:cNvPr id="672" name="楕円 671">
          <a:extLst>
            <a:ext uri="{FF2B5EF4-FFF2-40B4-BE49-F238E27FC236}">
              <a16:creationId xmlns:a16="http://schemas.microsoft.com/office/drawing/2014/main" id="{00000000-0008-0000-0E00-0000A0020000}"/>
            </a:ext>
          </a:extLst>
        </xdr:cNvPr>
        <xdr:cNvSpPr/>
      </xdr:nvSpPr>
      <xdr:spPr>
        <a:xfrm>
          <a:off x="12763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3811</xdr:rowOff>
    </xdr:from>
    <xdr:to>
      <xdr:col>71</xdr:col>
      <xdr:colOff>177800</xdr:colOff>
      <xdr:row>84</xdr:row>
      <xdr:rowOff>33201</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2814300" y="14405611"/>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123389</xdr:rowOff>
    </xdr:from>
    <xdr:ext cx="405111" cy="259045"/>
    <xdr:sp macro="" textlink="">
      <xdr:nvSpPr>
        <xdr:cNvPr id="674" name="n_1aveValue【児童館】&#10;有形固定資産減価償却率">
          <a:extLst>
            <a:ext uri="{FF2B5EF4-FFF2-40B4-BE49-F238E27FC236}">
              <a16:creationId xmlns:a16="http://schemas.microsoft.com/office/drawing/2014/main" id="{00000000-0008-0000-0E00-0000A2020000}"/>
            </a:ext>
          </a:extLst>
        </xdr:cNvPr>
        <xdr:cNvSpPr txBox="1"/>
      </xdr:nvSpPr>
      <xdr:spPr>
        <a:xfrm>
          <a:off x="15266044" y="1383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675" name="n_2aveValue【児童館】&#10;有形固定資産減価償却率">
          <a:extLst>
            <a:ext uri="{FF2B5EF4-FFF2-40B4-BE49-F238E27FC236}">
              <a16:creationId xmlns:a16="http://schemas.microsoft.com/office/drawing/2014/main" id="{00000000-0008-0000-0E00-0000A3020000}"/>
            </a:ext>
          </a:extLst>
        </xdr:cNvPr>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51543</xdr:rowOff>
    </xdr:from>
    <xdr:ext cx="405111" cy="259045"/>
    <xdr:sp macro="" textlink="">
      <xdr:nvSpPr>
        <xdr:cNvPr id="676" name="n_3aveValue【児童館】&#10;有形固定資産減価償却率">
          <a:extLst>
            <a:ext uri="{FF2B5EF4-FFF2-40B4-BE49-F238E27FC236}">
              <a16:creationId xmlns:a16="http://schemas.microsoft.com/office/drawing/2014/main" id="{00000000-0008-0000-0E00-0000A4020000}"/>
            </a:ext>
          </a:extLst>
        </xdr:cNvPr>
        <xdr:cNvSpPr txBox="1"/>
      </xdr:nvSpPr>
      <xdr:spPr>
        <a:xfrm>
          <a:off x="135007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12354</xdr:rowOff>
    </xdr:from>
    <xdr:ext cx="405111" cy="259045"/>
    <xdr:sp macro="" textlink="">
      <xdr:nvSpPr>
        <xdr:cNvPr id="677" name="n_4aveValue【児童館】&#10;有形固定資産減価償却率">
          <a:extLst>
            <a:ext uri="{FF2B5EF4-FFF2-40B4-BE49-F238E27FC236}">
              <a16:creationId xmlns:a16="http://schemas.microsoft.com/office/drawing/2014/main" id="{00000000-0008-0000-0E00-0000A5020000}"/>
            </a:ext>
          </a:extLst>
        </xdr:cNvPr>
        <xdr:cNvSpPr txBox="1"/>
      </xdr:nvSpPr>
      <xdr:spPr>
        <a:xfrm>
          <a:off x="12611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135545</xdr:rowOff>
    </xdr:from>
    <xdr:ext cx="405111" cy="259045"/>
    <xdr:sp macro="" textlink="">
      <xdr:nvSpPr>
        <xdr:cNvPr id="678" name="n_1mainValue【児童館】&#10;有形固定資産減価償却率">
          <a:extLst>
            <a:ext uri="{FF2B5EF4-FFF2-40B4-BE49-F238E27FC236}">
              <a16:creationId xmlns:a16="http://schemas.microsoft.com/office/drawing/2014/main" id="{00000000-0008-0000-0E00-0000A6020000}"/>
            </a:ext>
          </a:extLst>
        </xdr:cNvPr>
        <xdr:cNvSpPr txBox="1"/>
      </xdr:nvSpPr>
      <xdr:spPr>
        <a:xfrm>
          <a:off x="15266044" y="1453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104520</xdr:rowOff>
    </xdr:from>
    <xdr:ext cx="405111" cy="259045"/>
    <xdr:sp macro="" textlink="">
      <xdr:nvSpPr>
        <xdr:cNvPr id="679" name="n_2mainValue【児童館】&#10;有形固定資産減価償却率">
          <a:extLst>
            <a:ext uri="{FF2B5EF4-FFF2-40B4-BE49-F238E27FC236}">
              <a16:creationId xmlns:a16="http://schemas.microsoft.com/office/drawing/2014/main" id="{00000000-0008-0000-0E00-0000A7020000}"/>
            </a:ext>
          </a:extLst>
        </xdr:cNvPr>
        <xdr:cNvSpPr txBox="1"/>
      </xdr:nvSpPr>
      <xdr:spPr>
        <a:xfrm>
          <a:off x="14389744" y="1450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75128</xdr:rowOff>
    </xdr:from>
    <xdr:ext cx="405111" cy="259045"/>
    <xdr:sp macro="" textlink="">
      <xdr:nvSpPr>
        <xdr:cNvPr id="680" name="n_3mainValue【児童館】&#10;有形固定資産減価償却率">
          <a:extLst>
            <a:ext uri="{FF2B5EF4-FFF2-40B4-BE49-F238E27FC236}">
              <a16:creationId xmlns:a16="http://schemas.microsoft.com/office/drawing/2014/main" id="{00000000-0008-0000-0E00-0000A8020000}"/>
            </a:ext>
          </a:extLst>
        </xdr:cNvPr>
        <xdr:cNvSpPr txBox="1"/>
      </xdr:nvSpPr>
      <xdr:spPr>
        <a:xfrm>
          <a:off x="13500744" y="1447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45738</xdr:rowOff>
    </xdr:from>
    <xdr:ext cx="405111" cy="259045"/>
    <xdr:sp macro="" textlink="">
      <xdr:nvSpPr>
        <xdr:cNvPr id="681" name="n_4mainValue【児童館】&#10;有形固定資産減価償却率">
          <a:extLst>
            <a:ext uri="{FF2B5EF4-FFF2-40B4-BE49-F238E27FC236}">
              <a16:creationId xmlns:a16="http://schemas.microsoft.com/office/drawing/2014/main" id="{00000000-0008-0000-0E00-0000A9020000}"/>
            </a:ext>
          </a:extLst>
        </xdr:cNvPr>
        <xdr:cNvSpPr txBox="1"/>
      </xdr:nvSpPr>
      <xdr:spPr>
        <a:xfrm>
          <a:off x="12611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a:extLst>
            <a:ext uri="{FF2B5EF4-FFF2-40B4-BE49-F238E27FC236}">
              <a16:creationId xmlns:a16="http://schemas.microsoft.com/office/drawing/2014/main" id="{00000000-0008-0000-0E00-0000C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flipV="1">
          <a:off x="22160864" y="13284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6" name="【児童館】&#10;一人当たり面積最小値テキスト">
          <a:extLst>
            <a:ext uri="{FF2B5EF4-FFF2-40B4-BE49-F238E27FC236}">
              <a16:creationId xmlns:a16="http://schemas.microsoft.com/office/drawing/2014/main" id="{00000000-0008-0000-0E00-0000C2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708" name="【児童館】&#10;一人当たり面積最大値テキスト">
          <a:extLst>
            <a:ext uri="{FF2B5EF4-FFF2-40B4-BE49-F238E27FC236}">
              <a16:creationId xmlns:a16="http://schemas.microsoft.com/office/drawing/2014/main" id="{00000000-0008-0000-0E00-0000C4020000}"/>
            </a:ext>
          </a:extLst>
        </xdr:cNvPr>
        <xdr:cNvSpPr txBox="1"/>
      </xdr:nvSpPr>
      <xdr:spPr>
        <a:xfrm>
          <a:off x="221996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710" name="【児童館】&#10;一人当たり面積平均値テキスト">
          <a:extLst>
            <a:ext uri="{FF2B5EF4-FFF2-40B4-BE49-F238E27FC236}">
              <a16:creationId xmlns:a16="http://schemas.microsoft.com/office/drawing/2014/main" id="{00000000-0008-0000-0E00-0000C6020000}"/>
            </a:ext>
          </a:extLst>
        </xdr:cNvPr>
        <xdr:cNvSpPr txBox="1"/>
      </xdr:nvSpPr>
      <xdr:spPr>
        <a:xfrm>
          <a:off x="2219960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0</xdr:rowOff>
    </xdr:from>
    <xdr:to>
      <xdr:col>102</xdr:col>
      <xdr:colOff>165100</xdr:colOff>
      <xdr:row>84</xdr:row>
      <xdr:rowOff>101600</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19494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12700</xdr:rowOff>
    </xdr:from>
    <xdr:to>
      <xdr:col>98</xdr:col>
      <xdr:colOff>38100</xdr:colOff>
      <xdr:row>84</xdr:row>
      <xdr:rowOff>114300</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18605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721" name="楕円 720">
          <a:extLst>
            <a:ext uri="{FF2B5EF4-FFF2-40B4-BE49-F238E27FC236}">
              <a16:creationId xmlns:a16="http://schemas.microsoft.com/office/drawing/2014/main" id="{00000000-0008-0000-0E00-0000D1020000}"/>
            </a:ext>
          </a:extLst>
        </xdr:cNvPr>
        <xdr:cNvSpPr/>
      </xdr:nvSpPr>
      <xdr:spPr>
        <a:xfrm>
          <a:off x="22110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86377</xdr:rowOff>
    </xdr:from>
    <xdr:ext cx="469744" cy="259045"/>
    <xdr:sp macro="" textlink="">
      <xdr:nvSpPr>
        <xdr:cNvPr id="722" name="【児童館】&#10;一人当たり面積該当値テキスト">
          <a:extLst>
            <a:ext uri="{FF2B5EF4-FFF2-40B4-BE49-F238E27FC236}">
              <a16:creationId xmlns:a16="http://schemas.microsoft.com/office/drawing/2014/main" id="{00000000-0008-0000-0E00-0000D2020000}"/>
            </a:ext>
          </a:extLst>
        </xdr:cNvPr>
        <xdr:cNvSpPr txBox="1"/>
      </xdr:nvSpPr>
      <xdr:spPr>
        <a:xfrm>
          <a:off x="22199600"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76200</xdr:rowOff>
    </xdr:from>
    <xdr:to>
      <xdr:col>112</xdr:col>
      <xdr:colOff>38100</xdr:colOff>
      <xdr:row>83</xdr:row>
      <xdr:rowOff>6350</xdr:rowOff>
    </xdr:to>
    <xdr:sp macro="" textlink="">
      <xdr:nvSpPr>
        <xdr:cNvPr id="723" name="楕円 722">
          <a:extLst>
            <a:ext uri="{FF2B5EF4-FFF2-40B4-BE49-F238E27FC236}">
              <a16:creationId xmlns:a16="http://schemas.microsoft.com/office/drawing/2014/main" id="{00000000-0008-0000-0E00-0000D3020000}"/>
            </a:ext>
          </a:extLst>
        </xdr:cNvPr>
        <xdr:cNvSpPr/>
      </xdr:nvSpPr>
      <xdr:spPr>
        <a:xfrm>
          <a:off x="212725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114300</xdr:rowOff>
    </xdr:from>
    <xdr:to>
      <xdr:col>116</xdr:col>
      <xdr:colOff>63500</xdr:colOff>
      <xdr:row>82</xdr:row>
      <xdr:rowOff>127000</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flipV="1">
          <a:off x="21323300" y="14173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76200</xdr:rowOff>
    </xdr:from>
    <xdr:to>
      <xdr:col>107</xdr:col>
      <xdr:colOff>101600</xdr:colOff>
      <xdr:row>83</xdr:row>
      <xdr:rowOff>6350</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203835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127000</xdr:rowOff>
    </xdr:from>
    <xdr:to>
      <xdr:col>111</xdr:col>
      <xdr:colOff>177800</xdr:colOff>
      <xdr:row>82</xdr:row>
      <xdr:rowOff>127000</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a:off x="20434300" y="1418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76200</xdr:rowOff>
    </xdr:from>
    <xdr:to>
      <xdr:col>102</xdr:col>
      <xdr:colOff>165100</xdr:colOff>
      <xdr:row>83</xdr:row>
      <xdr:rowOff>6350</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194945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127000</xdr:rowOff>
    </xdr:from>
    <xdr:to>
      <xdr:col>107</xdr:col>
      <xdr:colOff>50800</xdr:colOff>
      <xdr:row>82</xdr:row>
      <xdr:rowOff>127000</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19545300" y="1418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76200</xdr:rowOff>
    </xdr:from>
    <xdr:to>
      <xdr:col>98</xdr:col>
      <xdr:colOff>38100</xdr:colOff>
      <xdr:row>83</xdr:row>
      <xdr:rowOff>6350</xdr:rowOff>
    </xdr:to>
    <xdr:sp macro="" textlink="">
      <xdr:nvSpPr>
        <xdr:cNvPr id="729" name="楕円 728">
          <a:extLst>
            <a:ext uri="{FF2B5EF4-FFF2-40B4-BE49-F238E27FC236}">
              <a16:creationId xmlns:a16="http://schemas.microsoft.com/office/drawing/2014/main" id="{00000000-0008-0000-0E00-0000D9020000}"/>
            </a:ext>
          </a:extLst>
        </xdr:cNvPr>
        <xdr:cNvSpPr/>
      </xdr:nvSpPr>
      <xdr:spPr>
        <a:xfrm>
          <a:off x="186055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127000</xdr:rowOff>
    </xdr:from>
    <xdr:to>
      <xdr:col>102</xdr:col>
      <xdr:colOff>114300</xdr:colOff>
      <xdr:row>82</xdr:row>
      <xdr:rowOff>127000</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18656300" y="1418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731" name="n_1aveValue【児童館】&#10;一人当たり面積">
          <a:extLst>
            <a:ext uri="{FF2B5EF4-FFF2-40B4-BE49-F238E27FC236}">
              <a16:creationId xmlns:a16="http://schemas.microsoft.com/office/drawing/2014/main" id="{00000000-0008-0000-0E00-0000DB020000}"/>
            </a:ext>
          </a:extLst>
        </xdr:cNvPr>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732" name="n_2aveValue【児童館】&#10;一人当たり面積">
          <a:extLst>
            <a:ext uri="{FF2B5EF4-FFF2-40B4-BE49-F238E27FC236}">
              <a16:creationId xmlns:a16="http://schemas.microsoft.com/office/drawing/2014/main" id="{00000000-0008-0000-0E00-0000DC020000}"/>
            </a:ext>
          </a:extLst>
        </xdr:cNvPr>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92727</xdr:rowOff>
    </xdr:from>
    <xdr:ext cx="469744" cy="259045"/>
    <xdr:sp macro="" textlink="">
      <xdr:nvSpPr>
        <xdr:cNvPr id="733" name="n_3aveValue【児童館】&#10;一人当たり面積">
          <a:extLst>
            <a:ext uri="{FF2B5EF4-FFF2-40B4-BE49-F238E27FC236}">
              <a16:creationId xmlns:a16="http://schemas.microsoft.com/office/drawing/2014/main" id="{00000000-0008-0000-0E00-0000DD020000}"/>
            </a:ext>
          </a:extLst>
        </xdr:cNvPr>
        <xdr:cNvSpPr txBox="1"/>
      </xdr:nvSpPr>
      <xdr:spPr>
        <a:xfrm>
          <a:off x="19310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105427</xdr:rowOff>
    </xdr:from>
    <xdr:ext cx="469744" cy="259045"/>
    <xdr:sp macro="" textlink="">
      <xdr:nvSpPr>
        <xdr:cNvPr id="734" name="n_4aveValue【児童館】&#10;一人当たり面積">
          <a:extLst>
            <a:ext uri="{FF2B5EF4-FFF2-40B4-BE49-F238E27FC236}">
              <a16:creationId xmlns:a16="http://schemas.microsoft.com/office/drawing/2014/main" id="{00000000-0008-0000-0E00-0000DE020000}"/>
            </a:ext>
          </a:extLst>
        </xdr:cNvPr>
        <xdr:cNvSpPr txBox="1"/>
      </xdr:nvSpPr>
      <xdr:spPr>
        <a:xfrm>
          <a:off x="18421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22877</xdr:rowOff>
    </xdr:from>
    <xdr:ext cx="469744" cy="259045"/>
    <xdr:sp macro="" textlink="">
      <xdr:nvSpPr>
        <xdr:cNvPr id="735" name="n_1mainValue【児童館】&#10;一人当たり面積">
          <a:extLst>
            <a:ext uri="{FF2B5EF4-FFF2-40B4-BE49-F238E27FC236}">
              <a16:creationId xmlns:a16="http://schemas.microsoft.com/office/drawing/2014/main" id="{00000000-0008-0000-0E00-0000DF020000}"/>
            </a:ext>
          </a:extLst>
        </xdr:cNvPr>
        <xdr:cNvSpPr txBox="1"/>
      </xdr:nvSpPr>
      <xdr:spPr>
        <a:xfrm>
          <a:off x="210757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22877</xdr:rowOff>
    </xdr:from>
    <xdr:ext cx="469744" cy="259045"/>
    <xdr:sp macro="" textlink="">
      <xdr:nvSpPr>
        <xdr:cNvPr id="736" name="n_2mainValue【児童館】&#10;一人当たり面積">
          <a:extLst>
            <a:ext uri="{FF2B5EF4-FFF2-40B4-BE49-F238E27FC236}">
              <a16:creationId xmlns:a16="http://schemas.microsoft.com/office/drawing/2014/main" id="{00000000-0008-0000-0E00-0000E0020000}"/>
            </a:ext>
          </a:extLst>
        </xdr:cNvPr>
        <xdr:cNvSpPr txBox="1"/>
      </xdr:nvSpPr>
      <xdr:spPr>
        <a:xfrm>
          <a:off x="20199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22877</xdr:rowOff>
    </xdr:from>
    <xdr:ext cx="469744" cy="259045"/>
    <xdr:sp macro="" textlink="">
      <xdr:nvSpPr>
        <xdr:cNvPr id="737" name="n_3mainValue【児童館】&#10;一人当たり面積">
          <a:extLst>
            <a:ext uri="{FF2B5EF4-FFF2-40B4-BE49-F238E27FC236}">
              <a16:creationId xmlns:a16="http://schemas.microsoft.com/office/drawing/2014/main" id="{00000000-0008-0000-0E00-0000E1020000}"/>
            </a:ext>
          </a:extLst>
        </xdr:cNvPr>
        <xdr:cNvSpPr txBox="1"/>
      </xdr:nvSpPr>
      <xdr:spPr>
        <a:xfrm>
          <a:off x="19310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22877</xdr:rowOff>
    </xdr:from>
    <xdr:ext cx="469744" cy="259045"/>
    <xdr:sp macro="" textlink="">
      <xdr:nvSpPr>
        <xdr:cNvPr id="738" name="n_4mainValue【児童館】&#10;一人当たり面積">
          <a:extLst>
            <a:ext uri="{FF2B5EF4-FFF2-40B4-BE49-F238E27FC236}">
              <a16:creationId xmlns:a16="http://schemas.microsoft.com/office/drawing/2014/main" id="{00000000-0008-0000-0E00-0000E2020000}"/>
            </a:ext>
          </a:extLst>
        </xdr:cNvPr>
        <xdr:cNvSpPr txBox="1"/>
      </xdr:nvSpPr>
      <xdr:spPr>
        <a:xfrm>
          <a:off x="18421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9" name="正方形/長方形 748">
          <a:extLst>
            <a:ext uri="{FF2B5EF4-FFF2-40B4-BE49-F238E27FC236}">
              <a16:creationId xmlns:a16="http://schemas.microsoft.com/office/drawing/2014/main" id="{00000000-0008-0000-0E00-0000E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0" name="正方形/長方形 749">
          <a:extLst>
            <a:ext uri="{FF2B5EF4-FFF2-40B4-BE49-F238E27FC236}">
              <a16:creationId xmlns:a16="http://schemas.microsoft.com/office/drawing/2014/main" id="{00000000-0008-0000-0E00-0000E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1" name="正方形/長方形 750">
          <a:extLst>
            <a:ext uri="{FF2B5EF4-FFF2-40B4-BE49-F238E27FC236}">
              <a16:creationId xmlns:a16="http://schemas.microsoft.com/office/drawing/2014/main" id="{00000000-0008-0000-0E00-0000E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2" name="正方形/長方形 751">
          <a:extLst>
            <a:ext uri="{FF2B5EF4-FFF2-40B4-BE49-F238E27FC236}">
              <a16:creationId xmlns:a16="http://schemas.microsoft.com/office/drawing/2014/main" id="{00000000-0008-0000-0E00-0000F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3" name="正方形/長方形 752">
          <a:extLst>
            <a:ext uri="{FF2B5EF4-FFF2-40B4-BE49-F238E27FC236}">
              <a16:creationId xmlns:a16="http://schemas.microsoft.com/office/drawing/2014/main" id="{00000000-0008-0000-0E00-0000F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4" name="正方形/長方形 753">
          <a:extLst>
            <a:ext uri="{FF2B5EF4-FFF2-40B4-BE49-F238E27FC236}">
              <a16:creationId xmlns:a16="http://schemas.microsoft.com/office/drawing/2014/main" id="{00000000-0008-0000-0E00-0000F2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a:extLst>
            <a:ext uri="{FF2B5EF4-FFF2-40B4-BE49-F238E27FC236}">
              <a16:creationId xmlns:a16="http://schemas.microsoft.com/office/drawing/2014/main" id="{00000000-0008-0000-0E00-0000F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a:extLst>
            <a:ext uri="{FF2B5EF4-FFF2-40B4-BE49-F238E27FC236}">
              <a16:creationId xmlns:a16="http://schemas.microsoft.com/office/drawing/2014/main" id="{00000000-0008-0000-0E00-0000F4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全体的</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減価償却率が高くなっており、施設の老朽化が進んでいる状況にある。</a:t>
          </a:r>
          <a:endParaRPr lang="ja-JP" altLang="ja-JP" sz="1400">
            <a:effectLst/>
          </a:endParaRPr>
        </a:p>
        <a:p>
          <a:r>
            <a:rPr kumimoji="1" lang="ja-JP" altLang="ja-JP" sz="1100">
              <a:solidFill>
                <a:schemeClr val="dk1"/>
              </a:solidFill>
              <a:effectLst/>
              <a:latin typeface="+mn-lt"/>
              <a:ea typeface="+mn-ea"/>
              <a:cs typeface="+mn-cs"/>
            </a:rPr>
            <a:t>学校施設については、平成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年度に建替が完了したため減価償却率が下がった。また、</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年度にて</a:t>
          </a:r>
          <a:r>
            <a:rPr kumimoji="1" lang="ja-JP" altLang="ja-JP" sz="1100">
              <a:solidFill>
                <a:schemeClr val="dk1"/>
              </a:solidFill>
              <a:effectLst/>
              <a:latin typeface="+mn-lt"/>
              <a:ea typeface="+mn-ea"/>
              <a:cs typeface="+mn-cs"/>
            </a:rPr>
            <a:t>小学校の</a:t>
          </a:r>
          <a:r>
            <a:rPr kumimoji="1" lang="ja-JP" altLang="en-US" sz="1100">
              <a:solidFill>
                <a:schemeClr val="dk1"/>
              </a:solidFill>
              <a:effectLst/>
              <a:latin typeface="+mn-lt"/>
              <a:ea typeface="+mn-ea"/>
              <a:cs typeface="+mn-cs"/>
            </a:rPr>
            <a:t>大規模改造</a:t>
          </a:r>
          <a:r>
            <a:rPr kumimoji="1" lang="ja-JP" altLang="ja-JP" sz="1100">
              <a:solidFill>
                <a:schemeClr val="dk1"/>
              </a:solidFill>
              <a:effectLst/>
              <a:latin typeface="+mn-lt"/>
              <a:ea typeface="+mn-ea"/>
              <a:cs typeface="+mn-cs"/>
            </a:rPr>
            <a:t>をおこなっていることから更に改善する見込みである。</a:t>
          </a:r>
          <a:endParaRPr lang="ja-JP" altLang="ja-JP" sz="1400">
            <a:effectLst/>
          </a:endParaRPr>
        </a:p>
        <a:p>
          <a:r>
            <a:rPr kumimoji="1" lang="ja-JP" altLang="ja-JP" sz="1100">
              <a:solidFill>
                <a:schemeClr val="dk1"/>
              </a:solidFill>
              <a:effectLst/>
              <a:latin typeface="+mn-lt"/>
              <a:ea typeface="+mn-ea"/>
              <a:cs typeface="+mn-cs"/>
            </a:rPr>
            <a:t>保育園施設についても減価償却率が高くなっている</a:t>
          </a:r>
          <a:r>
            <a:rPr kumimoji="1" lang="ja-JP" altLang="en-US" sz="1100">
              <a:solidFill>
                <a:schemeClr val="dk1"/>
              </a:solidFill>
              <a:effectLst/>
              <a:latin typeface="+mn-lt"/>
              <a:ea typeface="+mn-ea"/>
              <a:cs typeface="+mn-cs"/>
            </a:rPr>
            <a:t>が、令和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年度にて建替え工事が完了するため改善する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道路については、地形上、一人当たり延長が大きく維持に費用がかかるため、更新が類似団体より進んでいない。今後も個別施設計画に基づき、優先順位をつけ計画的に更新を進める。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奈良県三郷町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22,897
22,737
8.79
11,758,213
11,043,965
577,697
5,063,890
9,503,097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xdr:rowOff>
    </xdr:from>
    <xdr:to>
      <xdr:col>24</xdr:col>
      <xdr:colOff>114300</xdr:colOff>
      <xdr:row>37</xdr:row>
      <xdr:rowOff>109039</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30316</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20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142966</xdr:rowOff>
    </xdr:from>
    <xdr:to>
      <xdr:col>20</xdr:col>
      <xdr:colOff>38100</xdr:colOff>
      <xdr:row>37</xdr:row>
      <xdr:rowOff>73116</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22316</xdr:rowOff>
    </xdr:from>
    <xdr:to>
      <xdr:col>24</xdr:col>
      <xdr:colOff>63500</xdr:colOff>
      <xdr:row>37</xdr:row>
      <xdr:rowOff>58239</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36596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128270</xdr:rowOff>
    </xdr:from>
    <xdr:to>
      <xdr:col>15</xdr:col>
      <xdr:colOff>101600</xdr:colOff>
      <xdr:row>37</xdr:row>
      <xdr:rowOff>58420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7620</xdr:rowOff>
    </xdr:from>
    <xdr:to>
      <xdr:col>19</xdr:col>
      <xdr:colOff>177800</xdr:colOff>
      <xdr:row>37</xdr:row>
      <xdr:rowOff>22316</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35127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93980</xdr:rowOff>
    </xdr:from>
    <xdr:to>
      <xdr:col>10</xdr:col>
      <xdr:colOff>165100</xdr:colOff>
      <xdr:row>37</xdr:row>
      <xdr:rowOff>24130</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144780</xdr:rowOff>
    </xdr:from>
    <xdr:to>
      <xdr:col>15</xdr:col>
      <xdr:colOff>50800</xdr:colOff>
      <xdr:row>37</xdr:row>
      <xdr:rowOff>7620</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3169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61323</xdr:rowOff>
    </xdr:from>
    <xdr:to>
      <xdr:col>6</xdr:col>
      <xdr:colOff>38100</xdr:colOff>
      <xdr:row>36</xdr:row>
      <xdr:rowOff>162923</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23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112123</xdr:rowOff>
    </xdr:from>
    <xdr:to>
      <xdr:col>10</xdr:col>
      <xdr:colOff>114300</xdr:colOff>
      <xdr:row>36</xdr:row>
      <xdr:rowOff>144780</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2843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108330</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101799</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41383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89643</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74947</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40657</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8000</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166370</xdr:rowOff>
    </xdr:from>
    <xdr:to>
      <xdr:col>55</xdr:col>
      <xdr:colOff>50800</xdr:colOff>
      <xdr:row>37</xdr:row>
      <xdr:rowOff>96520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17797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18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2540</xdr:rowOff>
    </xdr:from>
    <xdr:to>
      <xdr:col>50</xdr:col>
      <xdr:colOff>165100</xdr:colOff>
      <xdr:row>37</xdr:row>
      <xdr:rowOff>104140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45720</xdr:rowOff>
    </xdr:from>
    <xdr:to>
      <xdr:col>55</xdr:col>
      <xdr:colOff>0</xdr:colOff>
      <xdr:row>37</xdr:row>
      <xdr:rowOff>53340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9639300" y="63893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6350</xdr:rowOff>
    </xdr:from>
    <xdr:to>
      <xdr:col>46</xdr:col>
      <xdr:colOff>38100</xdr:colOff>
      <xdr:row>37</xdr:row>
      <xdr:rowOff>107950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53340</xdr:rowOff>
    </xdr:from>
    <xdr:to>
      <xdr:col>50</xdr:col>
      <xdr:colOff>114300</xdr:colOff>
      <xdr:row>37</xdr:row>
      <xdr:rowOff>57150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8750300" y="63969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6350</xdr:rowOff>
    </xdr:from>
    <xdr:to>
      <xdr:col>41</xdr:col>
      <xdr:colOff>101600</xdr:colOff>
      <xdr:row>37</xdr:row>
      <xdr:rowOff>107950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57150</xdr:rowOff>
    </xdr:from>
    <xdr:to>
      <xdr:col>45</xdr:col>
      <xdr:colOff>177800</xdr:colOff>
      <xdr:row>37</xdr:row>
      <xdr:rowOff>57150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861300" y="640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10160</xdr:rowOff>
    </xdr:from>
    <xdr:to>
      <xdr:col>36</xdr:col>
      <xdr:colOff>165100</xdr:colOff>
      <xdr:row>37</xdr:row>
      <xdr:rowOff>111760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57150</xdr:rowOff>
    </xdr:from>
    <xdr:to>
      <xdr:col>41</xdr:col>
      <xdr:colOff>50800</xdr:colOff>
      <xdr:row>37</xdr:row>
      <xdr:rowOff>60960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6972300" y="64008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22877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34307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19067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120667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61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124477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124477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128287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612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F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F00-0000AF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00000000-0008-0000-0F00-0000B1000000}"/>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32493</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F00-0000B3000000}"/>
            </a:ext>
          </a:extLst>
        </xdr:cNvPr>
        <xdr:cNvSpPr txBox="1"/>
      </xdr:nvSpPr>
      <xdr:spPr>
        <a:xfrm>
          <a:off x="4673600" y="1031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73297</xdr:rowOff>
    </xdr:from>
    <xdr:to>
      <xdr:col>24</xdr:col>
      <xdr:colOff>114300</xdr:colOff>
      <xdr:row>62</xdr:row>
      <xdr:rowOff>3447</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4584700" y="105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51724</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F00-0000BF000000}"/>
            </a:ext>
          </a:extLst>
        </xdr:cNvPr>
        <xdr:cNvSpPr txBox="1"/>
      </xdr:nvSpPr>
      <xdr:spPr>
        <a:xfrm>
          <a:off x="4673600"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58601</xdr:rowOff>
    </xdr:from>
    <xdr:to>
      <xdr:col>20</xdr:col>
      <xdr:colOff>38100</xdr:colOff>
      <xdr:row>61</xdr:row>
      <xdr:rowOff>160201</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3746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109401</xdr:rowOff>
    </xdr:from>
    <xdr:to>
      <xdr:col>24</xdr:col>
      <xdr:colOff>63500</xdr:colOff>
      <xdr:row>61</xdr:row>
      <xdr:rowOff>124097</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3797300" y="10567851"/>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24312</xdr:rowOff>
    </xdr:from>
    <xdr:to>
      <xdr:col>15</xdr:col>
      <xdr:colOff>101600</xdr:colOff>
      <xdr:row>61</xdr:row>
      <xdr:rowOff>125912</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2857500" y="104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75112</xdr:rowOff>
    </xdr:from>
    <xdr:to>
      <xdr:col>19</xdr:col>
      <xdr:colOff>177800</xdr:colOff>
      <xdr:row>61</xdr:row>
      <xdr:rowOff>109401</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908300" y="1053356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158206</xdr:rowOff>
    </xdr:from>
    <xdr:to>
      <xdr:col>10</xdr:col>
      <xdr:colOff>165100</xdr:colOff>
      <xdr:row>61</xdr:row>
      <xdr:rowOff>88356</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968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37556</xdr:rowOff>
    </xdr:from>
    <xdr:to>
      <xdr:col>15</xdr:col>
      <xdr:colOff>50800</xdr:colOff>
      <xdr:row>61</xdr:row>
      <xdr:rowOff>75112</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2019300" y="1049600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120650</xdr:rowOff>
    </xdr:from>
    <xdr:to>
      <xdr:col>6</xdr:col>
      <xdr:colOff>38100</xdr:colOff>
      <xdr:row>61</xdr:row>
      <xdr:rowOff>50800</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1079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0</xdr:rowOff>
    </xdr:from>
    <xdr:to>
      <xdr:col>10</xdr:col>
      <xdr:colOff>114300</xdr:colOff>
      <xdr:row>61</xdr:row>
      <xdr:rowOff>37556</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130300" y="1045845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151328</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35820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117039</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2705744"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79483</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18167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41927</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927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F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F00-0000E8000000}"/>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F00-0000EA000000}"/>
            </a:ext>
          </a:extLst>
        </xdr:cNvPr>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40022</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F00-0000EC000000}"/>
            </a:ext>
          </a:extLst>
        </xdr:cNvPr>
        <xdr:cNvSpPr txBox="1"/>
      </xdr:nvSpPr>
      <xdr:spPr>
        <a:xfrm>
          <a:off x="10515600" y="1066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107315</xdr:rowOff>
    </xdr:from>
    <xdr:to>
      <xdr:col>55</xdr:col>
      <xdr:colOff>50800</xdr:colOff>
      <xdr:row>61</xdr:row>
      <xdr:rowOff>37465</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104267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130192</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F00-0000F8000000}"/>
            </a:ext>
          </a:extLst>
        </xdr:cNvPr>
        <xdr:cNvSpPr txBox="1"/>
      </xdr:nvSpPr>
      <xdr:spPr>
        <a:xfrm>
          <a:off x="10515600" y="1024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113030</xdr:rowOff>
    </xdr:from>
    <xdr:to>
      <xdr:col>50</xdr:col>
      <xdr:colOff>165100</xdr:colOff>
      <xdr:row>61</xdr:row>
      <xdr:rowOff>43180</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9588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158115</xdr:rowOff>
    </xdr:from>
    <xdr:to>
      <xdr:col>55</xdr:col>
      <xdr:colOff>0</xdr:colOff>
      <xdr:row>60</xdr:row>
      <xdr:rowOff>163830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9639300" y="1044511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116840</xdr:rowOff>
    </xdr:from>
    <xdr:to>
      <xdr:col>46</xdr:col>
      <xdr:colOff>38100</xdr:colOff>
      <xdr:row>61</xdr:row>
      <xdr:rowOff>46990</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8699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163830</xdr:rowOff>
    </xdr:from>
    <xdr:to>
      <xdr:col>50</xdr:col>
      <xdr:colOff>114300</xdr:colOff>
      <xdr:row>60</xdr:row>
      <xdr:rowOff>167640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8750300" y="104508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118745</xdr:rowOff>
    </xdr:from>
    <xdr:to>
      <xdr:col>41</xdr:col>
      <xdr:colOff>101600</xdr:colOff>
      <xdr:row>61</xdr:row>
      <xdr:rowOff>48895</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78105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167640</xdr:rowOff>
    </xdr:from>
    <xdr:to>
      <xdr:col>45</xdr:col>
      <xdr:colOff>177800</xdr:colOff>
      <xdr:row>60</xdr:row>
      <xdr:rowOff>169545</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7861300" y="104546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122555</xdr:rowOff>
    </xdr:from>
    <xdr:to>
      <xdr:col>36</xdr:col>
      <xdr:colOff>165100</xdr:colOff>
      <xdr:row>61</xdr:row>
      <xdr:rowOff>52705</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69215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169545</xdr:rowOff>
    </xdr:from>
    <xdr:to>
      <xdr:col>41</xdr:col>
      <xdr:colOff>50800</xdr:colOff>
      <xdr:row>61</xdr:row>
      <xdr:rowOff>1905</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flipV="1">
          <a:off x="6972300" y="104565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146702</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F00-000001010000}"/>
            </a:ext>
          </a:extLst>
        </xdr:cNvPr>
        <xdr:cNvSpPr txBox="1"/>
      </xdr:nvSpPr>
      <xdr:spPr>
        <a:xfrm>
          <a:off x="93917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139082</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F00-000002010000}"/>
            </a:ext>
          </a:extLst>
        </xdr:cNvPr>
        <xdr:cNvSpPr txBox="1"/>
      </xdr:nvSpPr>
      <xdr:spPr>
        <a:xfrm>
          <a:off x="8515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150512</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F00-000003010000}"/>
            </a:ext>
          </a:extLst>
        </xdr:cNvPr>
        <xdr:cNvSpPr txBox="1"/>
      </xdr:nvSpPr>
      <xdr:spPr>
        <a:xfrm>
          <a:off x="7626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137177</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F00-000004010000}"/>
            </a:ext>
          </a:extLst>
        </xdr:cNvPr>
        <xdr:cNvSpPr txBox="1"/>
      </xdr:nvSpPr>
      <xdr:spPr>
        <a:xfrm>
          <a:off x="6737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59707</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F00-000005010000}"/>
            </a:ext>
          </a:extLst>
        </xdr:cNvPr>
        <xdr:cNvSpPr txBox="1"/>
      </xdr:nvSpPr>
      <xdr:spPr>
        <a:xfrm>
          <a:off x="9391727" y="1017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63517</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F00-000006010000}"/>
            </a:ext>
          </a:extLst>
        </xdr:cNvPr>
        <xdr:cNvSpPr txBox="1"/>
      </xdr:nvSpPr>
      <xdr:spPr>
        <a:xfrm>
          <a:off x="8515427" y="1017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65422</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F00-000007010000}"/>
            </a:ext>
          </a:extLst>
        </xdr:cNvPr>
        <xdr:cNvSpPr txBox="1"/>
      </xdr:nvSpPr>
      <xdr:spPr>
        <a:xfrm>
          <a:off x="7626427" y="1018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69232</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F00-000008010000}"/>
            </a:ext>
          </a:extLst>
        </xdr:cNvPr>
        <xdr:cNvSpPr txBox="1"/>
      </xdr:nvSpPr>
      <xdr:spPr>
        <a:xfrm>
          <a:off x="6737427" y="1018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00000000-0008-0000-0F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flipV="1">
          <a:off x="4634865"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00000000-0008-0000-0F00-000023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293" name="【福祉施設】&#10;有形固定資産減価償却率最大値テキスト">
          <a:extLst>
            <a:ext uri="{FF2B5EF4-FFF2-40B4-BE49-F238E27FC236}">
              <a16:creationId xmlns:a16="http://schemas.microsoft.com/office/drawing/2014/main" id="{00000000-0008-0000-0F00-000025010000}"/>
            </a:ext>
          </a:extLst>
        </xdr:cNvPr>
        <xdr:cNvSpPr txBox="1"/>
      </xdr:nvSpPr>
      <xdr:spPr>
        <a:xfrm>
          <a:off x="4673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148970</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00000000-0008-0000-0F00-000027010000}"/>
            </a:ext>
          </a:extLst>
        </xdr:cNvPr>
        <xdr:cNvSpPr txBox="1"/>
      </xdr:nvSpPr>
      <xdr:spPr>
        <a:xfrm>
          <a:off x="4673600" y="1403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45847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2857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968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1079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165281</xdr:rowOff>
    </xdr:from>
    <xdr:to>
      <xdr:col>24</xdr:col>
      <xdr:colOff>114300</xdr:colOff>
      <xdr:row>84</xdr:row>
      <xdr:rowOff>95431</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4584700" y="143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143708</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00000000-0008-0000-0F00-000033010000}"/>
            </a:ext>
          </a:extLst>
        </xdr:cNvPr>
        <xdr:cNvSpPr txBox="1"/>
      </xdr:nvSpPr>
      <xdr:spPr>
        <a:xfrm>
          <a:off x="4673600" y="1437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119562</xdr:rowOff>
    </xdr:from>
    <xdr:to>
      <xdr:col>20</xdr:col>
      <xdr:colOff>38100</xdr:colOff>
      <xdr:row>84</xdr:row>
      <xdr:rowOff>49712</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37465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170362</xdr:rowOff>
    </xdr:from>
    <xdr:to>
      <xdr:col>24</xdr:col>
      <xdr:colOff>63500</xdr:colOff>
      <xdr:row>84</xdr:row>
      <xdr:rowOff>44631</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3797300" y="14400712"/>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170180</xdr:rowOff>
    </xdr:from>
    <xdr:to>
      <xdr:col>15</xdr:col>
      <xdr:colOff>101600</xdr:colOff>
      <xdr:row>84</xdr:row>
      <xdr:rowOff>100330</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2857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170362</xdr:rowOff>
    </xdr:from>
    <xdr:to>
      <xdr:col>19</xdr:col>
      <xdr:colOff>177800</xdr:colOff>
      <xdr:row>84</xdr:row>
      <xdr:rowOff>49530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flipV="1">
          <a:off x="2908300" y="14400712"/>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139156</xdr:rowOff>
    </xdr:from>
    <xdr:to>
      <xdr:col>10</xdr:col>
      <xdr:colOff>165100</xdr:colOff>
      <xdr:row>84</xdr:row>
      <xdr:rowOff>69306</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19685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18506</xdr:rowOff>
    </xdr:from>
    <xdr:to>
      <xdr:col>15</xdr:col>
      <xdr:colOff>50800</xdr:colOff>
      <xdr:row>84</xdr:row>
      <xdr:rowOff>49530</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2019300" y="1442030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98334</xdr:rowOff>
    </xdr:from>
    <xdr:to>
      <xdr:col>6</xdr:col>
      <xdr:colOff>38100</xdr:colOff>
      <xdr:row>84</xdr:row>
      <xdr:rowOff>28484</xdr:rowOff>
    </xdr:to>
    <xdr:sp macro="" textlink="">
      <xdr:nvSpPr>
        <xdr:cNvPr id="314" name="楕円 313">
          <a:extLst>
            <a:ext uri="{FF2B5EF4-FFF2-40B4-BE49-F238E27FC236}">
              <a16:creationId xmlns:a16="http://schemas.microsoft.com/office/drawing/2014/main" id="{00000000-0008-0000-0F00-00003A010000}"/>
            </a:ext>
          </a:extLst>
        </xdr:cNvPr>
        <xdr:cNvSpPr/>
      </xdr:nvSpPr>
      <xdr:spPr>
        <a:xfrm>
          <a:off x="1079500" y="1432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149134</xdr:rowOff>
    </xdr:from>
    <xdr:to>
      <xdr:col>10</xdr:col>
      <xdr:colOff>114300</xdr:colOff>
      <xdr:row>84</xdr:row>
      <xdr:rowOff>18506</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1130300" y="1437948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61340</xdr:rowOff>
    </xdr:from>
    <xdr:ext cx="405111" cy="259045"/>
    <xdr:sp macro="" textlink="">
      <xdr:nvSpPr>
        <xdr:cNvPr id="316" name="n_1aveValue【福祉施設】&#10;有形固定資産減価償却率">
          <a:extLst>
            <a:ext uri="{FF2B5EF4-FFF2-40B4-BE49-F238E27FC236}">
              <a16:creationId xmlns:a16="http://schemas.microsoft.com/office/drawing/2014/main" id="{00000000-0008-0000-0F00-00003C010000}"/>
            </a:ext>
          </a:extLst>
        </xdr:cNvPr>
        <xdr:cNvSpPr txBox="1"/>
      </xdr:nvSpPr>
      <xdr:spPr>
        <a:xfrm>
          <a:off x="35820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31948</xdr:rowOff>
    </xdr:from>
    <xdr:ext cx="405111" cy="259045"/>
    <xdr:sp macro="" textlink="">
      <xdr:nvSpPr>
        <xdr:cNvPr id="317" name="n_2aveValue【福祉施設】&#10;有形固定資産減価償却率">
          <a:extLst>
            <a:ext uri="{FF2B5EF4-FFF2-40B4-BE49-F238E27FC236}">
              <a16:creationId xmlns:a16="http://schemas.microsoft.com/office/drawing/2014/main" id="{00000000-0008-0000-0F00-00003D010000}"/>
            </a:ext>
          </a:extLst>
        </xdr:cNvPr>
        <xdr:cNvSpPr txBox="1"/>
      </xdr:nvSpPr>
      <xdr:spPr>
        <a:xfrm>
          <a:off x="2705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136451</xdr:rowOff>
    </xdr:from>
    <xdr:ext cx="405111" cy="259045"/>
    <xdr:sp macro="" textlink="">
      <xdr:nvSpPr>
        <xdr:cNvPr id="318" name="n_3aveValue【福祉施設】&#10;有形固定資産減価償却率">
          <a:extLst>
            <a:ext uri="{FF2B5EF4-FFF2-40B4-BE49-F238E27FC236}">
              <a16:creationId xmlns:a16="http://schemas.microsoft.com/office/drawing/2014/main" id="{00000000-0008-0000-0F00-00003E010000}"/>
            </a:ext>
          </a:extLst>
        </xdr:cNvPr>
        <xdr:cNvSpPr txBox="1"/>
      </xdr:nvSpPr>
      <xdr:spPr>
        <a:xfrm>
          <a:off x="1816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131553</xdr:rowOff>
    </xdr:from>
    <xdr:ext cx="405111" cy="259045"/>
    <xdr:sp macro="" textlink="">
      <xdr:nvSpPr>
        <xdr:cNvPr id="319" name="n_4aveValue【福祉施設】&#10;有形固定資産減価償却率">
          <a:extLst>
            <a:ext uri="{FF2B5EF4-FFF2-40B4-BE49-F238E27FC236}">
              <a16:creationId xmlns:a16="http://schemas.microsoft.com/office/drawing/2014/main" id="{00000000-0008-0000-0F00-00003F010000}"/>
            </a:ext>
          </a:extLst>
        </xdr:cNvPr>
        <xdr:cNvSpPr txBox="1"/>
      </xdr:nvSpPr>
      <xdr:spPr>
        <a:xfrm>
          <a:off x="927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40839</xdr:rowOff>
    </xdr:from>
    <xdr:ext cx="405111" cy="259045"/>
    <xdr:sp macro="" textlink="">
      <xdr:nvSpPr>
        <xdr:cNvPr id="320" name="n_1mainValue【福祉施設】&#10;有形固定資産減価償却率">
          <a:extLst>
            <a:ext uri="{FF2B5EF4-FFF2-40B4-BE49-F238E27FC236}">
              <a16:creationId xmlns:a16="http://schemas.microsoft.com/office/drawing/2014/main" id="{00000000-0008-0000-0F00-000040010000}"/>
            </a:ext>
          </a:extLst>
        </xdr:cNvPr>
        <xdr:cNvSpPr txBox="1"/>
      </xdr:nvSpPr>
      <xdr:spPr>
        <a:xfrm>
          <a:off x="3582044"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91457</xdr:rowOff>
    </xdr:from>
    <xdr:ext cx="405111" cy="259045"/>
    <xdr:sp macro="" textlink="">
      <xdr:nvSpPr>
        <xdr:cNvPr id="321" name="n_2mainValue【福祉施設】&#10;有形固定資産減価償却率">
          <a:extLst>
            <a:ext uri="{FF2B5EF4-FFF2-40B4-BE49-F238E27FC236}">
              <a16:creationId xmlns:a16="http://schemas.microsoft.com/office/drawing/2014/main" id="{00000000-0008-0000-0F00-000041010000}"/>
            </a:ext>
          </a:extLst>
        </xdr:cNvPr>
        <xdr:cNvSpPr txBox="1"/>
      </xdr:nvSpPr>
      <xdr:spPr>
        <a:xfrm>
          <a:off x="2705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60433</xdr:rowOff>
    </xdr:from>
    <xdr:ext cx="405111" cy="259045"/>
    <xdr:sp macro="" textlink="">
      <xdr:nvSpPr>
        <xdr:cNvPr id="322" name="n_3mainValue【福祉施設】&#10;有形固定資産減価償却率">
          <a:extLst>
            <a:ext uri="{FF2B5EF4-FFF2-40B4-BE49-F238E27FC236}">
              <a16:creationId xmlns:a16="http://schemas.microsoft.com/office/drawing/2014/main" id="{00000000-0008-0000-0F00-000042010000}"/>
            </a:ext>
          </a:extLst>
        </xdr:cNvPr>
        <xdr:cNvSpPr txBox="1"/>
      </xdr:nvSpPr>
      <xdr:spPr>
        <a:xfrm>
          <a:off x="1816744"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19611</xdr:rowOff>
    </xdr:from>
    <xdr:ext cx="405111" cy="259045"/>
    <xdr:sp macro="" textlink="">
      <xdr:nvSpPr>
        <xdr:cNvPr id="323" name="n_4mainValue【福祉施設】&#10;有形固定資産減価償却率">
          <a:extLst>
            <a:ext uri="{FF2B5EF4-FFF2-40B4-BE49-F238E27FC236}">
              <a16:creationId xmlns:a16="http://schemas.microsoft.com/office/drawing/2014/main" id="{00000000-0008-0000-0F00-000043010000}"/>
            </a:ext>
          </a:extLst>
        </xdr:cNvPr>
        <xdr:cNvSpPr txBox="1"/>
      </xdr:nvSpPr>
      <xdr:spPr>
        <a:xfrm>
          <a:off x="9277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F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flipV="1">
          <a:off x="10476865" y="1344777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F00-00005A010000}"/>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F00-00005C010000}"/>
            </a:ext>
          </a:extLst>
        </xdr:cNvPr>
        <xdr:cNvSpPr txBox="1"/>
      </xdr:nvSpPr>
      <xdr:spPr>
        <a:xfrm>
          <a:off x="10515600" y="132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0388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126764</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F00-00005E010000}"/>
            </a:ext>
          </a:extLst>
        </xdr:cNvPr>
        <xdr:cNvSpPr txBox="1"/>
      </xdr:nvSpPr>
      <xdr:spPr>
        <a:xfrm>
          <a:off x="10515600" y="14185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10426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9588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8699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7810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692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122174</xdr:rowOff>
    </xdr:from>
    <xdr:to>
      <xdr:col>55</xdr:col>
      <xdr:colOff>50800</xdr:colOff>
      <xdr:row>84</xdr:row>
      <xdr:rowOff>52324</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104267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100601</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F00-00006A010000}"/>
            </a:ext>
          </a:extLst>
        </xdr:cNvPr>
        <xdr:cNvSpPr txBox="1"/>
      </xdr:nvSpPr>
      <xdr:spPr>
        <a:xfrm>
          <a:off x="10515600" y="1433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126746</xdr:rowOff>
    </xdr:from>
    <xdr:to>
      <xdr:col>50</xdr:col>
      <xdr:colOff>165100</xdr:colOff>
      <xdr:row>84</xdr:row>
      <xdr:rowOff>56896</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9588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1524</xdr:rowOff>
    </xdr:from>
    <xdr:to>
      <xdr:col>55</xdr:col>
      <xdr:colOff>0</xdr:colOff>
      <xdr:row>84</xdr:row>
      <xdr:rowOff>6096</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9639300" y="144033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145035</xdr:rowOff>
    </xdr:from>
    <xdr:to>
      <xdr:col>46</xdr:col>
      <xdr:colOff>38100</xdr:colOff>
      <xdr:row>84</xdr:row>
      <xdr:rowOff>75185</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8699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6096</xdr:rowOff>
    </xdr:from>
    <xdr:to>
      <xdr:col>50</xdr:col>
      <xdr:colOff>114300</xdr:colOff>
      <xdr:row>84</xdr:row>
      <xdr:rowOff>24385</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8750300" y="144078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145035</xdr:rowOff>
    </xdr:from>
    <xdr:to>
      <xdr:col>41</xdr:col>
      <xdr:colOff>101600</xdr:colOff>
      <xdr:row>84</xdr:row>
      <xdr:rowOff>75185</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7810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24385</xdr:rowOff>
    </xdr:from>
    <xdr:to>
      <xdr:col>45</xdr:col>
      <xdr:colOff>177800</xdr:colOff>
      <xdr:row>84</xdr:row>
      <xdr:rowOff>24385</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7861300" y="14426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6921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24385</xdr:rowOff>
    </xdr:from>
    <xdr:to>
      <xdr:col>41</xdr:col>
      <xdr:colOff>50800</xdr:colOff>
      <xdr:row>84</xdr:row>
      <xdr:rowOff>24385</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6972300" y="14426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36847</xdr:rowOff>
    </xdr:from>
    <xdr:ext cx="469744" cy="259045"/>
    <xdr:sp macro="" textlink="">
      <xdr:nvSpPr>
        <xdr:cNvPr id="371" name="n_1aveValue【福祉施設】&#10;一人当たり面積">
          <a:extLst>
            <a:ext uri="{FF2B5EF4-FFF2-40B4-BE49-F238E27FC236}">
              <a16:creationId xmlns:a16="http://schemas.microsoft.com/office/drawing/2014/main" id="{00000000-0008-0000-0F00-000073010000}"/>
            </a:ext>
          </a:extLst>
        </xdr:cNvPr>
        <xdr:cNvSpPr txBox="1"/>
      </xdr:nvSpPr>
      <xdr:spPr>
        <a:xfrm>
          <a:off x="9391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32275</xdr:rowOff>
    </xdr:from>
    <xdr:ext cx="469744" cy="259045"/>
    <xdr:sp macro="" textlink="">
      <xdr:nvSpPr>
        <xdr:cNvPr id="372" name="n_2aveValue【福祉施設】&#10;一人当たり面積">
          <a:extLst>
            <a:ext uri="{FF2B5EF4-FFF2-40B4-BE49-F238E27FC236}">
              <a16:creationId xmlns:a16="http://schemas.microsoft.com/office/drawing/2014/main" id="{00000000-0008-0000-0F00-000074010000}"/>
            </a:ext>
          </a:extLst>
        </xdr:cNvPr>
        <xdr:cNvSpPr txBox="1"/>
      </xdr:nvSpPr>
      <xdr:spPr>
        <a:xfrm>
          <a:off x="8515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9414</xdr:rowOff>
    </xdr:from>
    <xdr:ext cx="469744" cy="259045"/>
    <xdr:sp macro="" textlink="">
      <xdr:nvSpPr>
        <xdr:cNvPr id="373" name="n_3aveValue【福祉施設】&#10;一人当たり面積">
          <a:extLst>
            <a:ext uri="{FF2B5EF4-FFF2-40B4-BE49-F238E27FC236}">
              <a16:creationId xmlns:a16="http://schemas.microsoft.com/office/drawing/2014/main" id="{00000000-0008-0000-0F00-000075010000}"/>
            </a:ext>
          </a:extLst>
        </xdr:cNvPr>
        <xdr:cNvSpPr txBox="1"/>
      </xdr:nvSpPr>
      <xdr:spPr>
        <a:xfrm>
          <a:off x="7626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167149</xdr:rowOff>
    </xdr:from>
    <xdr:ext cx="469744" cy="259045"/>
    <xdr:sp macro="" textlink="">
      <xdr:nvSpPr>
        <xdr:cNvPr id="374" name="n_4aveValue【福祉施設】&#10;一人当たり面積">
          <a:extLst>
            <a:ext uri="{FF2B5EF4-FFF2-40B4-BE49-F238E27FC236}">
              <a16:creationId xmlns:a16="http://schemas.microsoft.com/office/drawing/2014/main" id="{00000000-0008-0000-0F00-000076010000}"/>
            </a:ext>
          </a:extLst>
        </xdr:cNvPr>
        <xdr:cNvSpPr txBox="1"/>
      </xdr:nvSpPr>
      <xdr:spPr>
        <a:xfrm>
          <a:off x="6737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48023</xdr:rowOff>
    </xdr:from>
    <xdr:ext cx="469744" cy="259045"/>
    <xdr:sp macro="" textlink="">
      <xdr:nvSpPr>
        <xdr:cNvPr id="375" name="n_1mainValue【福祉施設】&#10;一人当たり面積">
          <a:extLst>
            <a:ext uri="{FF2B5EF4-FFF2-40B4-BE49-F238E27FC236}">
              <a16:creationId xmlns:a16="http://schemas.microsoft.com/office/drawing/2014/main" id="{00000000-0008-0000-0F00-000077010000}"/>
            </a:ext>
          </a:extLst>
        </xdr:cNvPr>
        <xdr:cNvSpPr txBox="1"/>
      </xdr:nvSpPr>
      <xdr:spPr>
        <a:xfrm>
          <a:off x="9391727"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66312</xdr:rowOff>
    </xdr:from>
    <xdr:ext cx="469744" cy="259045"/>
    <xdr:sp macro="" textlink="">
      <xdr:nvSpPr>
        <xdr:cNvPr id="376" name="n_2mainValue【福祉施設】&#10;一人当たり面積">
          <a:extLst>
            <a:ext uri="{FF2B5EF4-FFF2-40B4-BE49-F238E27FC236}">
              <a16:creationId xmlns:a16="http://schemas.microsoft.com/office/drawing/2014/main" id="{00000000-0008-0000-0F00-000078010000}"/>
            </a:ext>
          </a:extLst>
        </xdr:cNvPr>
        <xdr:cNvSpPr txBox="1"/>
      </xdr:nvSpPr>
      <xdr:spPr>
        <a:xfrm>
          <a:off x="8515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66312</xdr:rowOff>
    </xdr:from>
    <xdr:ext cx="469744" cy="259045"/>
    <xdr:sp macro="" textlink="">
      <xdr:nvSpPr>
        <xdr:cNvPr id="377" name="n_3mainValue【福祉施設】&#10;一人当たり面積">
          <a:extLst>
            <a:ext uri="{FF2B5EF4-FFF2-40B4-BE49-F238E27FC236}">
              <a16:creationId xmlns:a16="http://schemas.microsoft.com/office/drawing/2014/main" id="{00000000-0008-0000-0F00-000079010000}"/>
            </a:ext>
          </a:extLst>
        </xdr:cNvPr>
        <xdr:cNvSpPr txBox="1"/>
      </xdr:nvSpPr>
      <xdr:spPr>
        <a:xfrm>
          <a:off x="7626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66312</xdr:rowOff>
    </xdr:from>
    <xdr:ext cx="469744" cy="259045"/>
    <xdr:sp macro="" textlink="">
      <xdr:nvSpPr>
        <xdr:cNvPr id="378" name="n_4mainValue【福祉施設】&#10;一人当たり面積">
          <a:extLst>
            <a:ext uri="{FF2B5EF4-FFF2-40B4-BE49-F238E27FC236}">
              <a16:creationId xmlns:a16="http://schemas.microsoft.com/office/drawing/2014/main" id="{00000000-0008-0000-0F00-00007A010000}"/>
            </a:ext>
          </a:extLst>
        </xdr:cNvPr>
        <xdr:cNvSpPr txBox="1"/>
      </xdr:nvSpPr>
      <xdr:spPr>
        <a:xfrm>
          <a:off x="6737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0000000-0008-0000-0F00-00009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flipV="1">
          <a:off x="4634865" y="1717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00000000-0008-0000-0F00-000095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00000000-0008-0000-0F00-000097010000}"/>
            </a:ext>
          </a:extLst>
        </xdr:cNvPr>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128288</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00000000-0008-0000-0F00-000099010000}"/>
            </a:ext>
          </a:extLst>
        </xdr:cNvPr>
        <xdr:cNvSpPr txBox="1"/>
      </xdr:nvSpPr>
      <xdr:spPr>
        <a:xfrm>
          <a:off x="4673600" y="1778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4584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84182</xdr:rowOff>
    </xdr:from>
    <xdr:to>
      <xdr:col>24</xdr:col>
      <xdr:colOff>114300</xdr:colOff>
      <xdr:row>107</xdr:row>
      <xdr:rowOff>14332</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45847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62609</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00000000-0008-0000-0F00-0000A5010000}"/>
            </a:ext>
          </a:extLst>
        </xdr:cNvPr>
        <xdr:cNvSpPr txBox="1"/>
      </xdr:nvSpPr>
      <xdr:spPr>
        <a:xfrm>
          <a:off x="4673600" y="1823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69487</xdr:rowOff>
    </xdr:from>
    <xdr:to>
      <xdr:col>20</xdr:col>
      <xdr:colOff>38100</xdr:colOff>
      <xdr:row>106</xdr:row>
      <xdr:rowOff>171087</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37465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120287</xdr:rowOff>
    </xdr:from>
    <xdr:to>
      <xdr:col>24</xdr:col>
      <xdr:colOff>63500</xdr:colOff>
      <xdr:row>106</xdr:row>
      <xdr:rowOff>134982</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3797300" y="18293987"/>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36830</xdr:rowOff>
    </xdr:from>
    <xdr:to>
      <xdr:col>15</xdr:col>
      <xdr:colOff>101600</xdr:colOff>
      <xdr:row>106</xdr:row>
      <xdr:rowOff>138430</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2857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87630</xdr:rowOff>
    </xdr:from>
    <xdr:to>
      <xdr:col>19</xdr:col>
      <xdr:colOff>177800</xdr:colOff>
      <xdr:row>106</xdr:row>
      <xdr:rowOff>120287</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2908300" y="182613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17236</xdr:rowOff>
    </xdr:from>
    <xdr:to>
      <xdr:col>10</xdr:col>
      <xdr:colOff>165100</xdr:colOff>
      <xdr:row>106</xdr:row>
      <xdr:rowOff>118836</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1968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68036</xdr:rowOff>
    </xdr:from>
    <xdr:to>
      <xdr:col>15</xdr:col>
      <xdr:colOff>50800</xdr:colOff>
      <xdr:row>106</xdr:row>
      <xdr:rowOff>87630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2019300" y="1824173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151130</xdr:rowOff>
    </xdr:from>
    <xdr:to>
      <xdr:col>6</xdr:col>
      <xdr:colOff>38100</xdr:colOff>
      <xdr:row>106</xdr:row>
      <xdr:rowOff>81280</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1079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30480</xdr:rowOff>
    </xdr:from>
    <xdr:to>
      <xdr:col>10</xdr:col>
      <xdr:colOff>114300</xdr:colOff>
      <xdr:row>106</xdr:row>
      <xdr:rowOff>68036</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130300" y="1820418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430" name="n_1aveValue【市民会館】&#10;有形固定資産減価償却率">
          <a:extLst>
            <a:ext uri="{FF2B5EF4-FFF2-40B4-BE49-F238E27FC236}">
              <a16:creationId xmlns:a16="http://schemas.microsoft.com/office/drawing/2014/main" id="{00000000-0008-0000-0F00-0000AE010000}"/>
            </a:ext>
          </a:extLst>
        </xdr:cNvPr>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3101</xdr:rowOff>
    </xdr:from>
    <xdr:ext cx="405111" cy="259045"/>
    <xdr:sp macro="" textlink="">
      <xdr:nvSpPr>
        <xdr:cNvPr id="431" name="n_2aveValue【市民会館】&#10;有形固定資産減価償却率">
          <a:extLst>
            <a:ext uri="{FF2B5EF4-FFF2-40B4-BE49-F238E27FC236}">
              <a16:creationId xmlns:a16="http://schemas.microsoft.com/office/drawing/2014/main" id="{00000000-0008-0000-0F00-0000AF010000}"/>
            </a:ext>
          </a:extLst>
        </xdr:cNvPr>
        <xdr:cNvSpPr txBox="1"/>
      </xdr:nvSpPr>
      <xdr:spPr>
        <a:xfrm>
          <a:off x="2705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16164</xdr:rowOff>
    </xdr:from>
    <xdr:ext cx="405111" cy="259045"/>
    <xdr:sp macro="" textlink="">
      <xdr:nvSpPr>
        <xdr:cNvPr id="432" name="n_3aveValue【市民会館】&#10;有形固定資産減価償却率">
          <a:extLst>
            <a:ext uri="{FF2B5EF4-FFF2-40B4-BE49-F238E27FC236}">
              <a16:creationId xmlns:a16="http://schemas.microsoft.com/office/drawing/2014/main" id="{00000000-0008-0000-0F00-0000B0010000}"/>
            </a:ext>
          </a:extLst>
        </xdr:cNvPr>
        <xdr:cNvSpPr txBox="1"/>
      </xdr:nvSpPr>
      <xdr:spPr>
        <a:xfrm>
          <a:off x="1816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168020</xdr:rowOff>
    </xdr:from>
    <xdr:ext cx="405111" cy="259045"/>
    <xdr:sp macro="" textlink="">
      <xdr:nvSpPr>
        <xdr:cNvPr id="433" name="n_4aveValue【市民会館】&#10;有形固定資産減価償却率">
          <a:extLst>
            <a:ext uri="{FF2B5EF4-FFF2-40B4-BE49-F238E27FC236}">
              <a16:creationId xmlns:a16="http://schemas.microsoft.com/office/drawing/2014/main" id="{00000000-0008-0000-0F00-0000B1010000}"/>
            </a:ext>
          </a:extLst>
        </xdr:cNvPr>
        <xdr:cNvSpPr txBox="1"/>
      </xdr:nvSpPr>
      <xdr:spPr>
        <a:xfrm>
          <a:off x="927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162214</xdr:rowOff>
    </xdr:from>
    <xdr:ext cx="405111" cy="259045"/>
    <xdr:sp macro="" textlink="">
      <xdr:nvSpPr>
        <xdr:cNvPr id="434" name="n_1mainValue【市民会館】&#10;有形固定資産減価償却率">
          <a:extLst>
            <a:ext uri="{FF2B5EF4-FFF2-40B4-BE49-F238E27FC236}">
              <a16:creationId xmlns:a16="http://schemas.microsoft.com/office/drawing/2014/main" id="{00000000-0008-0000-0F00-0000B2010000}"/>
            </a:ext>
          </a:extLst>
        </xdr:cNvPr>
        <xdr:cNvSpPr txBox="1"/>
      </xdr:nvSpPr>
      <xdr:spPr>
        <a:xfrm>
          <a:off x="3582044" y="1833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129557</xdr:rowOff>
    </xdr:from>
    <xdr:ext cx="405111" cy="259045"/>
    <xdr:sp macro="" textlink="">
      <xdr:nvSpPr>
        <xdr:cNvPr id="435" name="n_2mainValue【市民会館】&#10;有形固定資産減価償却率">
          <a:extLst>
            <a:ext uri="{FF2B5EF4-FFF2-40B4-BE49-F238E27FC236}">
              <a16:creationId xmlns:a16="http://schemas.microsoft.com/office/drawing/2014/main" id="{00000000-0008-0000-0F00-0000B3010000}"/>
            </a:ext>
          </a:extLst>
        </xdr:cNvPr>
        <xdr:cNvSpPr txBox="1"/>
      </xdr:nvSpPr>
      <xdr:spPr>
        <a:xfrm>
          <a:off x="2705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109963</xdr:rowOff>
    </xdr:from>
    <xdr:ext cx="405111" cy="259045"/>
    <xdr:sp macro="" textlink="">
      <xdr:nvSpPr>
        <xdr:cNvPr id="436" name="n_3mainValue【市民会館】&#10;有形固定資産減価償却率">
          <a:extLst>
            <a:ext uri="{FF2B5EF4-FFF2-40B4-BE49-F238E27FC236}">
              <a16:creationId xmlns:a16="http://schemas.microsoft.com/office/drawing/2014/main" id="{00000000-0008-0000-0F00-0000B4010000}"/>
            </a:ext>
          </a:extLst>
        </xdr:cNvPr>
        <xdr:cNvSpPr txBox="1"/>
      </xdr:nvSpPr>
      <xdr:spPr>
        <a:xfrm>
          <a:off x="1816744"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72407</xdr:rowOff>
    </xdr:from>
    <xdr:ext cx="405111" cy="259045"/>
    <xdr:sp macro="" textlink="">
      <xdr:nvSpPr>
        <xdr:cNvPr id="437" name="n_4mainValue【市民会館】&#10;有形固定資産減価償却率">
          <a:extLst>
            <a:ext uri="{FF2B5EF4-FFF2-40B4-BE49-F238E27FC236}">
              <a16:creationId xmlns:a16="http://schemas.microsoft.com/office/drawing/2014/main" id="{00000000-0008-0000-0F00-0000B5010000}"/>
            </a:ext>
          </a:extLst>
        </xdr:cNvPr>
        <xdr:cNvSpPr txBox="1"/>
      </xdr:nvSpPr>
      <xdr:spPr>
        <a:xfrm>
          <a:off x="9277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00000000-0008-0000-0F00-0000CA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flipV="1">
          <a:off x="10476865" y="17084039"/>
          <a:ext cx="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60" name="【市民会館】&#10;一人当たり面積最小値テキスト">
          <a:extLst>
            <a:ext uri="{FF2B5EF4-FFF2-40B4-BE49-F238E27FC236}">
              <a16:creationId xmlns:a16="http://schemas.microsoft.com/office/drawing/2014/main" id="{00000000-0008-0000-0F00-0000CC010000}"/>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462" name="【市民会館】&#10;一人当たり面積最大値テキスト">
          <a:extLst>
            <a:ext uri="{FF2B5EF4-FFF2-40B4-BE49-F238E27FC236}">
              <a16:creationId xmlns:a16="http://schemas.microsoft.com/office/drawing/2014/main" id="{00000000-0008-0000-0F00-0000CE010000}"/>
            </a:ext>
          </a:extLst>
        </xdr:cNvPr>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6114</xdr:rowOff>
    </xdr:from>
    <xdr:ext cx="469744" cy="259045"/>
    <xdr:sp macro="" textlink="">
      <xdr:nvSpPr>
        <xdr:cNvPr id="464" name="【市民会館】&#10;一人当たり面積平均値テキスト">
          <a:extLst>
            <a:ext uri="{FF2B5EF4-FFF2-40B4-BE49-F238E27FC236}">
              <a16:creationId xmlns:a16="http://schemas.microsoft.com/office/drawing/2014/main" id="{00000000-0008-0000-0F00-0000D0010000}"/>
            </a:ext>
          </a:extLst>
        </xdr:cNvPr>
        <xdr:cNvSpPr txBox="1"/>
      </xdr:nvSpPr>
      <xdr:spPr>
        <a:xfrm>
          <a:off x="10515600" y="18179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104267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466" name="フローチャート: 判断 465">
          <a:extLst>
            <a:ext uri="{FF2B5EF4-FFF2-40B4-BE49-F238E27FC236}">
              <a16:creationId xmlns:a16="http://schemas.microsoft.com/office/drawing/2014/main" id="{00000000-0008-0000-0F00-0000D2010000}"/>
            </a:ext>
          </a:extLst>
        </xdr:cNvPr>
        <xdr:cNvSpPr/>
      </xdr:nvSpPr>
      <xdr:spPr>
        <a:xfrm>
          <a:off x="9588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8699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6921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82550</xdr:rowOff>
    </xdr:from>
    <xdr:to>
      <xdr:col>55</xdr:col>
      <xdr:colOff>50800</xdr:colOff>
      <xdr:row>105</xdr:row>
      <xdr:rowOff>12700</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104267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105427</xdr:rowOff>
    </xdr:from>
    <xdr:ext cx="469744" cy="259045"/>
    <xdr:sp macro="" textlink="">
      <xdr:nvSpPr>
        <xdr:cNvPr id="476" name="【市民会館】&#10;一人当たり面積該当値テキスト">
          <a:extLst>
            <a:ext uri="{FF2B5EF4-FFF2-40B4-BE49-F238E27FC236}">
              <a16:creationId xmlns:a16="http://schemas.microsoft.com/office/drawing/2014/main" id="{00000000-0008-0000-0F00-0000DC010000}"/>
            </a:ext>
          </a:extLst>
        </xdr:cNvPr>
        <xdr:cNvSpPr txBox="1"/>
      </xdr:nvSpPr>
      <xdr:spPr>
        <a:xfrm>
          <a:off x="10515600" y="177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84837</xdr:rowOff>
    </xdr:from>
    <xdr:to>
      <xdr:col>50</xdr:col>
      <xdr:colOff>165100</xdr:colOff>
      <xdr:row>105</xdr:row>
      <xdr:rowOff>14987</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9588500" y="179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133350</xdr:rowOff>
    </xdr:from>
    <xdr:to>
      <xdr:col>55</xdr:col>
      <xdr:colOff>0</xdr:colOff>
      <xdr:row>104</xdr:row>
      <xdr:rowOff>135637</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flipV="1">
          <a:off x="9639300" y="17964150"/>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91694</xdr:rowOff>
    </xdr:from>
    <xdr:to>
      <xdr:col>46</xdr:col>
      <xdr:colOff>38100</xdr:colOff>
      <xdr:row>105</xdr:row>
      <xdr:rowOff>21844</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8699500" y="1792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135637</xdr:rowOff>
    </xdr:from>
    <xdr:to>
      <xdr:col>50</xdr:col>
      <xdr:colOff>114300</xdr:colOff>
      <xdr:row>104</xdr:row>
      <xdr:rowOff>142494</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flipV="1">
          <a:off x="8750300" y="17966437"/>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91694</xdr:rowOff>
    </xdr:from>
    <xdr:to>
      <xdr:col>41</xdr:col>
      <xdr:colOff>101600</xdr:colOff>
      <xdr:row>105</xdr:row>
      <xdr:rowOff>21844</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7810500" y="1792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142494</xdr:rowOff>
    </xdr:from>
    <xdr:to>
      <xdr:col>45</xdr:col>
      <xdr:colOff>177800</xdr:colOff>
      <xdr:row>104</xdr:row>
      <xdr:rowOff>142494</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7861300" y="179732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96265</xdr:rowOff>
    </xdr:from>
    <xdr:to>
      <xdr:col>36</xdr:col>
      <xdr:colOff>165100</xdr:colOff>
      <xdr:row>105</xdr:row>
      <xdr:rowOff>26415</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6921500" y="179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142494</xdr:rowOff>
    </xdr:from>
    <xdr:to>
      <xdr:col>41</xdr:col>
      <xdr:colOff>50800</xdr:colOff>
      <xdr:row>104</xdr:row>
      <xdr:rowOff>147065</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flipV="1">
          <a:off x="6972300" y="1797329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99840</xdr:rowOff>
    </xdr:from>
    <xdr:ext cx="469744" cy="259045"/>
    <xdr:sp macro="" textlink="">
      <xdr:nvSpPr>
        <xdr:cNvPr id="485" name="n_1aveValue【市民会館】&#10;一人当たり面積">
          <a:extLst>
            <a:ext uri="{FF2B5EF4-FFF2-40B4-BE49-F238E27FC236}">
              <a16:creationId xmlns:a16="http://schemas.microsoft.com/office/drawing/2014/main" id="{00000000-0008-0000-0F00-0000E5010000}"/>
            </a:ext>
          </a:extLst>
        </xdr:cNvPr>
        <xdr:cNvSpPr txBox="1"/>
      </xdr:nvSpPr>
      <xdr:spPr>
        <a:xfrm>
          <a:off x="9391727"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108983</xdr:rowOff>
    </xdr:from>
    <xdr:ext cx="469744" cy="259045"/>
    <xdr:sp macro="" textlink="">
      <xdr:nvSpPr>
        <xdr:cNvPr id="486" name="n_2aveValue【市民会館】&#10;一人当たり面積">
          <a:extLst>
            <a:ext uri="{FF2B5EF4-FFF2-40B4-BE49-F238E27FC236}">
              <a16:creationId xmlns:a16="http://schemas.microsoft.com/office/drawing/2014/main" id="{00000000-0008-0000-0F00-0000E6010000}"/>
            </a:ext>
          </a:extLst>
        </xdr:cNvPr>
        <xdr:cNvSpPr txBox="1"/>
      </xdr:nvSpPr>
      <xdr:spPr>
        <a:xfrm>
          <a:off x="8515427" y="1828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131842</xdr:rowOff>
    </xdr:from>
    <xdr:ext cx="469744" cy="259045"/>
    <xdr:sp macro="" textlink="">
      <xdr:nvSpPr>
        <xdr:cNvPr id="487" name="n_3aveValue【市民会館】&#10;一人当たり面積">
          <a:extLst>
            <a:ext uri="{FF2B5EF4-FFF2-40B4-BE49-F238E27FC236}">
              <a16:creationId xmlns:a16="http://schemas.microsoft.com/office/drawing/2014/main" id="{00000000-0008-0000-0F00-0000E7010000}"/>
            </a:ext>
          </a:extLst>
        </xdr:cNvPr>
        <xdr:cNvSpPr txBox="1"/>
      </xdr:nvSpPr>
      <xdr:spPr>
        <a:xfrm>
          <a:off x="7626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124985</xdr:rowOff>
    </xdr:from>
    <xdr:ext cx="469744" cy="259045"/>
    <xdr:sp macro="" textlink="">
      <xdr:nvSpPr>
        <xdr:cNvPr id="488" name="n_4aveValue【市民会館】&#10;一人当たり面積">
          <a:extLst>
            <a:ext uri="{FF2B5EF4-FFF2-40B4-BE49-F238E27FC236}">
              <a16:creationId xmlns:a16="http://schemas.microsoft.com/office/drawing/2014/main" id="{00000000-0008-0000-0F00-0000E8010000}"/>
            </a:ext>
          </a:extLst>
        </xdr:cNvPr>
        <xdr:cNvSpPr txBox="1"/>
      </xdr:nvSpPr>
      <xdr:spPr>
        <a:xfrm>
          <a:off x="6737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31514</xdr:rowOff>
    </xdr:from>
    <xdr:ext cx="469744" cy="259045"/>
    <xdr:sp macro="" textlink="">
      <xdr:nvSpPr>
        <xdr:cNvPr id="489" name="n_1mainValue【市民会館】&#10;一人当たり面積">
          <a:extLst>
            <a:ext uri="{FF2B5EF4-FFF2-40B4-BE49-F238E27FC236}">
              <a16:creationId xmlns:a16="http://schemas.microsoft.com/office/drawing/2014/main" id="{00000000-0008-0000-0F00-0000E9010000}"/>
            </a:ext>
          </a:extLst>
        </xdr:cNvPr>
        <xdr:cNvSpPr txBox="1"/>
      </xdr:nvSpPr>
      <xdr:spPr>
        <a:xfrm>
          <a:off x="93917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38371</xdr:rowOff>
    </xdr:from>
    <xdr:ext cx="469744" cy="259045"/>
    <xdr:sp macro="" textlink="">
      <xdr:nvSpPr>
        <xdr:cNvPr id="490" name="n_2mainValue【市民会館】&#10;一人当たり面積">
          <a:extLst>
            <a:ext uri="{FF2B5EF4-FFF2-40B4-BE49-F238E27FC236}">
              <a16:creationId xmlns:a16="http://schemas.microsoft.com/office/drawing/2014/main" id="{00000000-0008-0000-0F00-0000EA010000}"/>
            </a:ext>
          </a:extLst>
        </xdr:cNvPr>
        <xdr:cNvSpPr txBox="1"/>
      </xdr:nvSpPr>
      <xdr:spPr>
        <a:xfrm>
          <a:off x="8515427" y="1769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38371</xdr:rowOff>
    </xdr:from>
    <xdr:ext cx="469744" cy="259045"/>
    <xdr:sp macro="" textlink="">
      <xdr:nvSpPr>
        <xdr:cNvPr id="491" name="n_3mainValue【市民会館】&#10;一人当たり面積">
          <a:extLst>
            <a:ext uri="{FF2B5EF4-FFF2-40B4-BE49-F238E27FC236}">
              <a16:creationId xmlns:a16="http://schemas.microsoft.com/office/drawing/2014/main" id="{00000000-0008-0000-0F00-0000EB010000}"/>
            </a:ext>
          </a:extLst>
        </xdr:cNvPr>
        <xdr:cNvSpPr txBox="1"/>
      </xdr:nvSpPr>
      <xdr:spPr>
        <a:xfrm>
          <a:off x="7626427" y="1769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42942</xdr:rowOff>
    </xdr:from>
    <xdr:ext cx="469744" cy="259045"/>
    <xdr:sp macro="" textlink="">
      <xdr:nvSpPr>
        <xdr:cNvPr id="492" name="n_4mainValue【市民会館】&#10;一人当たり面積">
          <a:extLst>
            <a:ext uri="{FF2B5EF4-FFF2-40B4-BE49-F238E27FC236}">
              <a16:creationId xmlns:a16="http://schemas.microsoft.com/office/drawing/2014/main" id="{00000000-0008-0000-0F00-0000EC010000}"/>
            </a:ext>
          </a:extLst>
        </xdr:cNvPr>
        <xdr:cNvSpPr txBox="1"/>
      </xdr:nvSpPr>
      <xdr:spPr>
        <a:xfrm>
          <a:off x="6737427" y="1770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a:extLst>
            <a:ext uri="{FF2B5EF4-FFF2-40B4-BE49-F238E27FC236}">
              <a16:creationId xmlns:a16="http://schemas.microsoft.com/office/drawing/2014/main" id="{00000000-0008-0000-0F00-000005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9" name="【一般廃棄物処理施設】&#10;有形固定資産減価償却率最小値テキスト">
          <a:extLst>
            <a:ext uri="{FF2B5EF4-FFF2-40B4-BE49-F238E27FC236}">
              <a16:creationId xmlns:a16="http://schemas.microsoft.com/office/drawing/2014/main" id="{00000000-0008-0000-0F00-000007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521" name="【一般廃棄物処理施設】&#10;有形固定資産減価償却率最大値テキスト">
          <a:extLst>
            <a:ext uri="{FF2B5EF4-FFF2-40B4-BE49-F238E27FC236}">
              <a16:creationId xmlns:a16="http://schemas.microsoft.com/office/drawing/2014/main" id="{00000000-0008-0000-0F00-000009020000}"/>
            </a:ext>
          </a:extLst>
        </xdr:cNvPr>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156046</xdr:rowOff>
    </xdr:from>
    <xdr:ext cx="405111" cy="259045"/>
    <xdr:sp macro="" textlink="">
      <xdr:nvSpPr>
        <xdr:cNvPr id="523" name="【一般廃棄物処理施設】&#10;有形固定資産減価償却率平均値テキスト">
          <a:extLst>
            <a:ext uri="{FF2B5EF4-FFF2-40B4-BE49-F238E27FC236}">
              <a16:creationId xmlns:a16="http://schemas.microsoft.com/office/drawing/2014/main" id="{00000000-0008-0000-0F00-00000B020000}"/>
            </a:ext>
          </a:extLst>
        </xdr:cNvPr>
        <xdr:cNvSpPr txBox="1"/>
      </xdr:nvSpPr>
      <xdr:spPr>
        <a:xfrm>
          <a:off x="16357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134801</xdr:rowOff>
    </xdr:from>
    <xdr:to>
      <xdr:col>85</xdr:col>
      <xdr:colOff>177800</xdr:colOff>
      <xdr:row>41</xdr:row>
      <xdr:rowOff>64951</xdr:rowOff>
    </xdr:to>
    <xdr:sp macro="" textlink="">
      <xdr:nvSpPr>
        <xdr:cNvPr id="534" name="楕円 533">
          <a:extLst>
            <a:ext uri="{FF2B5EF4-FFF2-40B4-BE49-F238E27FC236}">
              <a16:creationId xmlns:a16="http://schemas.microsoft.com/office/drawing/2014/main" id="{00000000-0008-0000-0F00-000016020000}"/>
            </a:ext>
          </a:extLst>
        </xdr:cNvPr>
        <xdr:cNvSpPr/>
      </xdr:nvSpPr>
      <xdr:spPr>
        <a:xfrm>
          <a:off x="16268700" y="699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113228</xdr:rowOff>
    </xdr:from>
    <xdr:ext cx="405111" cy="259045"/>
    <xdr:sp macro="" textlink="">
      <xdr:nvSpPr>
        <xdr:cNvPr id="535" name="【一般廃棄物処理施設】&#10;有形固定資産減価償却率該当値テキスト">
          <a:extLst>
            <a:ext uri="{FF2B5EF4-FFF2-40B4-BE49-F238E27FC236}">
              <a16:creationId xmlns:a16="http://schemas.microsoft.com/office/drawing/2014/main" id="{00000000-0008-0000-0F00-000017020000}"/>
            </a:ext>
          </a:extLst>
        </xdr:cNvPr>
        <xdr:cNvSpPr txBox="1"/>
      </xdr:nvSpPr>
      <xdr:spPr>
        <a:xfrm>
          <a:off x="16357600" y="697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103777</xdr:rowOff>
    </xdr:from>
    <xdr:to>
      <xdr:col>81</xdr:col>
      <xdr:colOff>101600</xdr:colOff>
      <xdr:row>41</xdr:row>
      <xdr:rowOff>33927</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54305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154577</xdr:rowOff>
    </xdr:from>
    <xdr:to>
      <xdr:col>85</xdr:col>
      <xdr:colOff>127000</xdr:colOff>
      <xdr:row>41</xdr:row>
      <xdr:rowOff>14151</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5481300" y="701257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56424</xdr:rowOff>
    </xdr:from>
    <xdr:to>
      <xdr:col>76</xdr:col>
      <xdr:colOff>165100</xdr:colOff>
      <xdr:row>40</xdr:row>
      <xdr:rowOff>158024</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4541500" y="691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107224</xdr:rowOff>
    </xdr:from>
    <xdr:to>
      <xdr:col>81</xdr:col>
      <xdr:colOff>50800</xdr:colOff>
      <xdr:row>40</xdr:row>
      <xdr:rowOff>154577</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4592300" y="696522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79284</xdr:rowOff>
    </xdr:from>
    <xdr:to>
      <xdr:col>72</xdr:col>
      <xdr:colOff>38100</xdr:colOff>
      <xdr:row>41</xdr:row>
      <xdr:rowOff>9434</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13652500" y="693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107224</xdr:rowOff>
    </xdr:from>
    <xdr:to>
      <xdr:col>76</xdr:col>
      <xdr:colOff>114300</xdr:colOff>
      <xdr:row>40</xdr:row>
      <xdr:rowOff>130084</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flipV="1">
          <a:off x="13703300" y="69652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33565</xdr:rowOff>
    </xdr:from>
    <xdr:to>
      <xdr:col>67</xdr:col>
      <xdr:colOff>101600</xdr:colOff>
      <xdr:row>40</xdr:row>
      <xdr:rowOff>135165</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12763500" y="689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84365</xdr:rowOff>
    </xdr:from>
    <xdr:to>
      <xdr:col>71</xdr:col>
      <xdr:colOff>177800</xdr:colOff>
      <xdr:row>40</xdr:row>
      <xdr:rowOff>130084</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2814300" y="694236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55353</xdr:rowOff>
    </xdr:from>
    <xdr:ext cx="405111" cy="259045"/>
    <xdr:sp macro="" textlink="">
      <xdr:nvSpPr>
        <xdr:cNvPr id="544" name="n_1ave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5266044" y="639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47188</xdr:rowOff>
    </xdr:from>
    <xdr:ext cx="405111" cy="259045"/>
    <xdr:sp macro="" textlink="">
      <xdr:nvSpPr>
        <xdr:cNvPr id="545" name="n_2ave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4389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25961</xdr:rowOff>
    </xdr:from>
    <xdr:ext cx="405111" cy="259045"/>
    <xdr:sp macro="" textlink="">
      <xdr:nvSpPr>
        <xdr:cNvPr id="546" name="n_3ave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3500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42290</xdr:rowOff>
    </xdr:from>
    <xdr:ext cx="405111" cy="259045"/>
    <xdr:sp macro="" textlink="">
      <xdr:nvSpPr>
        <xdr:cNvPr id="547" name="n_4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2611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25054</xdr:rowOff>
    </xdr:from>
    <xdr:ext cx="405111" cy="259045"/>
    <xdr:sp macro="" textlink="">
      <xdr:nvSpPr>
        <xdr:cNvPr id="548" name="n_1main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5266044" y="705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149151</xdr:rowOff>
    </xdr:from>
    <xdr:ext cx="405111" cy="259045"/>
    <xdr:sp macro="" textlink="">
      <xdr:nvSpPr>
        <xdr:cNvPr id="549" name="n_2main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4389744" y="700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561</xdr:rowOff>
    </xdr:from>
    <xdr:ext cx="405111" cy="259045"/>
    <xdr:sp macro="" textlink="">
      <xdr:nvSpPr>
        <xdr:cNvPr id="550" name="n_3main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3500744" y="703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126292</xdr:rowOff>
    </xdr:from>
    <xdr:ext cx="405111" cy="259045"/>
    <xdr:sp macro="" textlink="">
      <xdr:nvSpPr>
        <xdr:cNvPr id="551" name="n_4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2611744" y="698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a:extLst>
            <a:ext uri="{FF2B5EF4-FFF2-40B4-BE49-F238E27FC236}">
              <a16:creationId xmlns:a16="http://schemas.microsoft.com/office/drawing/2014/main" id="{00000000-0008-0000-0F00-00003A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72" name="【一般廃棄物処理施設】&#10;一人当たり有形固定資産（償却資産）額最小値テキスト">
          <a:extLst>
            <a:ext uri="{FF2B5EF4-FFF2-40B4-BE49-F238E27FC236}">
              <a16:creationId xmlns:a16="http://schemas.microsoft.com/office/drawing/2014/main" id="{00000000-0008-0000-0F00-00003C020000}"/>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574" name="【一般廃棄物処理施設】&#10;一人当たり有形固定資産（償却資産）額最大値テキスト">
          <a:extLst>
            <a:ext uri="{FF2B5EF4-FFF2-40B4-BE49-F238E27FC236}">
              <a16:creationId xmlns:a16="http://schemas.microsoft.com/office/drawing/2014/main" id="{00000000-0008-0000-0F00-00003E020000}"/>
            </a:ext>
          </a:extLst>
        </xdr:cNvPr>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9502</xdr:rowOff>
    </xdr:from>
    <xdr:ext cx="534377" cy="259045"/>
    <xdr:sp macro="" textlink="">
      <xdr:nvSpPr>
        <xdr:cNvPr id="576" name="【一般廃棄物処理施設】&#10;一人当たり有形固定資産（償却資産）額平均値テキスト">
          <a:extLst>
            <a:ext uri="{FF2B5EF4-FFF2-40B4-BE49-F238E27FC236}">
              <a16:creationId xmlns:a16="http://schemas.microsoft.com/office/drawing/2014/main" id="{00000000-0008-0000-0F00-000040020000}"/>
            </a:ext>
          </a:extLst>
        </xdr:cNvPr>
        <xdr:cNvSpPr txBox="1"/>
      </xdr:nvSpPr>
      <xdr:spPr>
        <a:xfrm>
          <a:off x="22199600" y="6524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578" name="フローチャート: 判断 577">
          <a:extLst>
            <a:ext uri="{FF2B5EF4-FFF2-40B4-BE49-F238E27FC236}">
              <a16:creationId xmlns:a16="http://schemas.microsoft.com/office/drawing/2014/main" id="{00000000-0008-0000-0F00-000042020000}"/>
            </a:ext>
          </a:extLst>
        </xdr:cNvPr>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168915</xdr:rowOff>
    </xdr:from>
    <xdr:to>
      <xdr:col>116</xdr:col>
      <xdr:colOff>114300</xdr:colOff>
      <xdr:row>36</xdr:row>
      <xdr:rowOff>99065</xdr:rowOff>
    </xdr:to>
    <xdr:sp macro="" textlink="">
      <xdr:nvSpPr>
        <xdr:cNvPr id="587" name="楕円 586">
          <a:extLst>
            <a:ext uri="{FF2B5EF4-FFF2-40B4-BE49-F238E27FC236}">
              <a16:creationId xmlns:a16="http://schemas.microsoft.com/office/drawing/2014/main" id="{00000000-0008-0000-0F00-00004B020000}"/>
            </a:ext>
          </a:extLst>
        </xdr:cNvPr>
        <xdr:cNvSpPr/>
      </xdr:nvSpPr>
      <xdr:spPr>
        <a:xfrm>
          <a:off x="22110700" y="616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20342</xdr:rowOff>
    </xdr:from>
    <xdr:ext cx="599010" cy="259045"/>
    <xdr:sp macro="" textlink="">
      <xdr:nvSpPr>
        <xdr:cNvPr id="588" name="【一般廃棄物処理施設】&#10;一人当たり有形固定資産（償却資産）額該当値テキスト">
          <a:extLst>
            <a:ext uri="{FF2B5EF4-FFF2-40B4-BE49-F238E27FC236}">
              <a16:creationId xmlns:a16="http://schemas.microsoft.com/office/drawing/2014/main" id="{00000000-0008-0000-0F00-00004C020000}"/>
            </a:ext>
          </a:extLst>
        </xdr:cNvPr>
        <xdr:cNvSpPr txBox="1"/>
      </xdr:nvSpPr>
      <xdr:spPr>
        <a:xfrm>
          <a:off x="22199600" y="602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5872</xdr:rowOff>
    </xdr:from>
    <xdr:to>
      <xdr:col>112</xdr:col>
      <xdr:colOff>38100</xdr:colOff>
      <xdr:row>36</xdr:row>
      <xdr:rowOff>107472</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21272500" y="61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48265</xdr:rowOff>
    </xdr:from>
    <xdr:to>
      <xdr:col>116</xdr:col>
      <xdr:colOff>63500</xdr:colOff>
      <xdr:row>36</xdr:row>
      <xdr:rowOff>56672</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flipV="1">
          <a:off x="21323300" y="6220465"/>
          <a:ext cx="838200" cy="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11113</xdr:rowOff>
    </xdr:from>
    <xdr:to>
      <xdr:col>107</xdr:col>
      <xdr:colOff>101600</xdr:colOff>
      <xdr:row>36</xdr:row>
      <xdr:rowOff>112713</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20383500" y="618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56672</xdr:rowOff>
    </xdr:from>
    <xdr:to>
      <xdr:col>111</xdr:col>
      <xdr:colOff>177800</xdr:colOff>
      <xdr:row>36</xdr:row>
      <xdr:rowOff>61913</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flipV="1">
          <a:off x="20434300" y="6228872"/>
          <a:ext cx="889000" cy="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54238</xdr:rowOff>
    </xdr:from>
    <xdr:to>
      <xdr:col>102</xdr:col>
      <xdr:colOff>165100</xdr:colOff>
      <xdr:row>36</xdr:row>
      <xdr:rowOff>155838</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19494500" y="622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61913</xdr:rowOff>
    </xdr:from>
    <xdr:to>
      <xdr:col>107</xdr:col>
      <xdr:colOff>50800</xdr:colOff>
      <xdr:row>36</xdr:row>
      <xdr:rowOff>105038</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19545300" y="6234113"/>
          <a:ext cx="889000" cy="4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58581</xdr:rowOff>
    </xdr:from>
    <xdr:to>
      <xdr:col>98</xdr:col>
      <xdr:colOff>38100</xdr:colOff>
      <xdr:row>36</xdr:row>
      <xdr:rowOff>160181</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8605500" y="623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105038</xdr:rowOff>
    </xdr:from>
    <xdr:to>
      <xdr:col>102</xdr:col>
      <xdr:colOff>114300</xdr:colOff>
      <xdr:row>36</xdr:row>
      <xdr:rowOff>109381</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flipV="1">
          <a:off x="18656300" y="6277238"/>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157252</xdr:rowOff>
    </xdr:from>
    <xdr:ext cx="534377" cy="259045"/>
    <xdr:sp macro="" textlink="">
      <xdr:nvSpPr>
        <xdr:cNvPr id="597" name="n_1aveValue【一般廃棄物処理施設】&#10;一人当たり有形固定資産（償却資産）額">
          <a:extLst>
            <a:ext uri="{FF2B5EF4-FFF2-40B4-BE49-F238E27FC236}">
              <a16:creationId xmlns:a16="http://schemas.microsoft.com/office/drawing/2014/main" id="{00000000-0008-0000-0F00-000055020000}"/>
            </a:ext>
          </a:extLst>
        </xdr:cNvPr>
        <xdr:cNvSpPr txBox="1"/>
      </xdr:nvSpPr>
      <xdr:spPr>
        <a:xfrm>
          <a:off x="21043411" y="667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162150</xdr:rowOff>
    </xdr:from>
    <xdr:ext cx="534377" cy="259045"/>
    <xdr:sp macro="" textlink="">
      <xdr:nvSpPr>
        <xdr:cNvPr id="598" name="n_2aveValue【一般廃棄物処理施設】&#10;一人当たり有形固定資産（償却資産）額">
          <a:extLst>
            <a:ext uri="{FF2B5EF4-FFF2-40B4-BE49-F238E27FC236}">
              <a16:creationId xmlns:a16="http://schemas.microsoft.com/office/drawing/2014/main" id="{00000000-0008-0000-0F00-000056020000}"/>
            </a:ext>
          </a:extLst>
        </xdr:cNvPr>
        <xdr:cNvSpPr txBox="1"/>
      </xdr:nvSpPr>
      <xdr:spPr>
        <a:xfrm>
          <a:off x="20167111" y="6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7650</xdr:rowOff>
    </xdr:from>
    <xdr:ext cx="534377" cy="259045"/>
    <xdr:sp macro="" textlink="">
      <xdr:nvSpPr>
        <xdr:cNvPr id="599" name="n_3ave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19278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163733</xdr:rowOff>
    </xdr:from>
    <xdr:ext cx="534377" cy="259045"/>
    <xdr:sp macro="" textlink="">
      <xdr:nvSpPr>
        <xdr:cNvPr id="600" name="n_4ave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18389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123999</xdr:rowOff>
    </xdr:from>
    <xdr:ext cx="599010" cy="259045"/>
    <xdr:sp macro="" textlink="">
      <xdr:nvSpPr>
        <xdr:cNvPr id="601" name="n_1main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21011095" y="5953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129240</xdr:rowOff>
    </xdr:from>
    <xdr:ext cx="599010" cy="259045"/>
    <xdr:sp macro="" textlink="">
      <xdr:nvSpPr>
        <xdr:cNvPr id="602" name="n_2main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20134795" y="595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915</xdr:rowOff>
    </xdr:from>
    <xdr:ext cx="599010" cy="259045"/>
    <xdr:sp macro="" textlink="">
      <xdr:nvSpPr>
        <xdr:cNvPr id="603" name="n_3main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19245795" y="600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5258</xdr:rowOff>
    </xdr:from>
    <xdr:ext cx="599010" cy="259045"/>
    <xdr:sp macro="" textlink="">
      <xdr:nvSpPr>
        <xdr:cNvPr id="604" name="n_4main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8356795" y="600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消防施設】&#10;有形固定資産減価償却率グラフ枠">
          <a:extLst>
            <a:ext uri="{FF2B5EF4-FFF2-40B4-BE49-F238E27FC236}">
              <a16:creationId xmlns:a16="http://schemas.microsoft.com/office/drawing/2014/main" id="{00000000-0008-0000-0F00-00008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7" name="【消防施設】&#10;有形固定資産減価償却率最小値テキスト">
          <a:extLst>
            <a:ext uri="{FF2B5EF4-FFF2-40B4-BE49-F238E27FC236}">
              <a16:creationId xmlns:a16="http://schemas.microsoft.com/office/drawing/2014/main" id="{00000000-0008-0000-0F00-000087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649" name="【消防施設】&#10;有形固定資産減価償却率最大値テキスト">
          <a:extLst>
            <a:ext uri="{FF2B5EF4-FFF2-40B4-BE49-F238E27FC236}">
              <a16:creationId xmlns:a16="http://schemas.microsoft.com/office/drawing/2014/main" id="{00000000-0008-0000-0F00-000089020000}"/>
            </a:ext>
          </a:extLst>
        </xdr:cNvPr>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102888</xdr:rowOff>
    </xdr:from>
    <xdr:ext cx="405111" cy="259045"/>
    <xdr:sp macro="" textlink="">
      <xdr:nvSpPr>
        <xdr:cNvPr id="651" name="【消防施設】&#10;有形固定資産減価償却率平均値テキスト">
          <a:extLst>
            <a:ext uri="{FF2B5EF4-FFF2-40B4-BE49-F238E27FC236}">
              <a16:creationId xmlns:a16="http://schemas.microsoft.com/office/drawing/2014/main" id="{00000000-0008-0000-0F00-00008B020000}"/>
            </a:ext>
          </a:extLst>
        </xdr:cNvPr>
        <xdr:cNvSpPr txBox="1"/>
      </xdr:nvSpPr>
      <xdr:spPr>
        <a:xfrm>
          <a:off x="16357600" y="1416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652" name="フローチャート: 判断 651">
          <a:extLst>
            <a:ext uri="{FF2B5EF4-FFF2-40B4-BE49-F238E27FC236}">
              <a16:creationId xmlns:a16="http://schemas.microsoft.com/office/drawing/2014/main" id="{00000000-0008-0000-0F00-00008C020000}"/>
            </a:ext>
          </a:extLst>
        </xdr:cNvPr>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653" name="フローチャート: 判断 652">
          <a:extLst>
            <a:ext uri="{FF2B5EF4-FFF2-40B4-BE49-F238E27FC236}">
              <a16:creationId xmlns:a16="http://schemas.microsoft.com/office/drawing/2014/main" id="{00000000-0008-0000-0F00-00008D020000}"/>
            </a:ext>
          </a:extLst>
        </xdr:cNvPr>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654" name="フローチャート: 判断 653">
          <a:extLst>
            <a:ext uri="{FF2B5EF4-FFF2-40B4-BE49-F238E27FC236}">
              <a16:creationId xmlns:a16="http://schemas.microsoft.com/office/drawing/2014/main" id="{00000000-0008-0000-0F00-00008E020000}"/>
            </a:ext>
          </a:extLst>
        </xdr:cNvPr>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655" name="フローチャート: 判断 654">
          <a:extLst>
            <a:ext uri="{FF2B5EF4-FFF2-40B4-BE49-F238E27FC236}">
              <a16:creationId xmlns:a16="http://schemas.microsoft.com/office/drawing/2014/main" id="{00000000-0008-0000-0F00-00008F020000}"/>
            </a:ext>
          </a:extLst>
        </xdr:cNvPr>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656" name="フローチャート: 判断 655">
          <a:extLst>
            <a:ext uri="{FF2B5EF4-FFF2-40B4-BE49-F238E27FC236}">
              <a16:creationId xmlns:a16="http://schemas.microsoft.com/office/drawing/2014/main" id="{00000000-0008-0000-0F00-000090020000}"/>
            </a:ext>
          </a:extLst>
        </xdr:cNvPr>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101600</xdr:rowOff>
    </xdr:from>
    <xdr:to>
      <xdr:col>85</xdr:col>
      <xdr:colOff>177800</xdr:colOff>
      <xdr:row>83</xdr:row>
      <xdr:rowOff>31750</xdr:rowOff>
    </xdr:to>
    <xdr:sp macro="" textlink="">
      <xdr:nvSpPr>
        <xdr:cNvPr id="662" name="楕円 661">
          <a:extLst>
            <a:ext uri="{FF2B5EF4-FFF2-40B4-BE49-F238E27FC236}">
              <a16:creationId xmlns:a16="http://schemas.microsoft.com/office/drawing/2014/main" id="{00000000-0008-0000-0F00-000096020000}"/>
            </a:ext>
          </a:extLst>
        </xdr:cNvPr>
        <xdr:cNvSpPr/>
      </xdr:nvSpPr>
      <xdr:spPr>
        <a:xfrm>
          <a:off x="16268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124477</xdr:rowOff>
    </xdr:from>
    <xdr:ext cx="405111" cy="259045"/>
    <xdr:sp macro="" textlink="">
      <xdr:nvSpPr>
        <xdr:cNvPr id="663" name="【消防施設】&#10;有形固定資産減価償却率該当値テキスト">
          <a:extLst>
            <a:ext uri="{FF2B5EF4-FFF2-40B4-BE49-F238E27FC236}">
              <a16:creationId xmlns:a16="http://schemas.microsoft.com/office/drawing/2014/main" id="{00000000-0008-0000-0F00-000097020000}"/>
            </a:ext>
          </a:extLst>
        </xdr:cNvPr>
        <xdr:cNvSpPr txBox="1"/>
      </xdr:nvSpPr>
      <xdr:spPr>
        <a:xfrm>
          <a:off x="16357600"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70576</xdr:rowOff>
    </xdr:from>
    <xdr:to>
      <xdr:col>81</xdr:col>
      <xdr:colOff>101600</xdr:colOff>
      <xdr:row>83</xdr:row>
      <xdr:rowOff>726</xdr:rowOff>
    </xdr:to>
    <xdr:sp macro="" textlink="">
      <xdr:nvSpPr>
        <xdr:cNvPr id="664" name="楕円 663">
          <a:extLst>
            <a:ext uri="{FF2B5EF4-FFF2-40B4-BE49-F238E27FC236}">
              <a16:creationId xmlns:a16="http://schemas.microsoft.com/office/drawing/2014/main" id="{00000000-0008-0000-0F00-000098020000}"/>
            </a:ext>
          </a:extLst>
        </xdr:cNvPr>
        <xdr:cNvSpPr/>
      </xdr:nvSpPr>
      <xdr:spPr>
        <a:xfrm>
          <a:off x="15430500" y="141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121376</xdr:rowOff>
    </xdr:from>
    <xdr:to>
      <xdr:col>85</xdr:col>
      <xdr:colOff>127000</xdr:colOff>
      <xdr:row>82</xdr:row>
      <xdr:rowOff>152400</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15481300" y="1418027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31387</xdr:rowOff>
    </xdr:from>
    <xdr:to>
      <xdr:col>76</xdr:col>
      <xdr:colOff>165100</xdr:colOff>
      <xdr:row>82</xdr:row>
      <xdr:rowOff>132987</xdr:rowOff>
    </xdr:to>
    <xdr:sp macro="" textlink="">
      <xdr:nvSpPr>
        <xdr:cNvPr id="666" name="楕円 665">
          <a:extLst>
            <a:ext uri="{FF2B5EF4-FFF2-40B4-BE49-F238E27FC236}">
              <a16:creationId xmlns:a16="http://schemas.microsoft.com/office/drawing/2014/main" id="{00000000-0008-0000-0F00-00009A020000}"/>
            </a:ext>
          </a:extLst>
        </xdr:cNvPr>
        <xdr:cNvSpPr/>
      </xdr:nvSpPr>
      <xdr:spPr>
        <a:xfrm>
          <a:off x="14541500" y="140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82187</xdr:rowOff>
    </xdr:from>
    <xdr:to>
      <xdr:col>81</xdr:col>
      <xdr:colOff>50800</xdr:colOff>
      <xdr:row>82</xdr:row>
      <xdr:rowOff>121376</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4592300" y="1414108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163649</xdr:rowOff>
    </xdr:from>
    <xdr:to>
      <xdr:col>72</xdr:col>
      <xdr:colOff>38100</xdr:colOff>
      <xdr:row>82</xdr:row>
      <xdr:rowOff>93799</xdr:rowOff>
    </xdr:to>
    <xdr:sp macro="" textlink="">
      <xdr:nvSpPr>
        <xdr:cNvPr id="668" name="楕円 667">
          <a:extLst>
            <a:ext uri="{FF2B5EF4-FFF2-40B4-BE49-F238E27FC236}">
              <a16:creationId xmlns:a16="http://schemas.microsoft.com/office/drawing/2014/main" id="{00000000-0008-0000-0F00-00009C020000}"/>
            </a:ext>
          </a:extLst>
        </xdr:cNvPr>
        <xdr:cNvSpPr/>
      </xdr:nvSpPr>
      <xdr:spPr>
        <a:xfrm>
          <a:off x="13652500" y="1405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42999</xdr:rowOff>
    </xdr:from>
    <xdr:to>
      <xdr:col>76</xdr:col>
      <xdr:colOff>114300</xdr:colOff>
      <xdr:row>82</xdr:row>
      <xdr:rowOff>82187</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3703300" y="1410189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124461</xdr:rowOff>
    </xdr:from>
    <xdr:to>
      <xdr:col>67</xdr:col>
      <xdr:colOff>101600</xdr:colOff>
      <xdr:row>82</xdr:row>
      <xdr:rowOff>54611</xdr:rowOff>
    </xdr:to>
    <xdr:sp macro="" textlink="">
      <xdr:nvSpPr>
        <xdr:cNvPr id="670" name="楕円 669">
          <a:extLst>
            <a:ext uri="{FF2B5EF4-FFF2-40B4-BE49-F238E27FC236}">
              <a16:creationId xmlns:a16="http://schemas.microsoft.com/office/drawing/2014/main" id="{00000000-0008-0000-0F00-00009E020000}"/>
            </a:ext>
          </a:extLst>
        </xdr:cNvPr>
        <xdr:cNvSpPr/>
      </xdr:nvSpPr>
      <xdr:spPr>
        <a:xfrm>
          <a:off x="12763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3811</xdr:rowOff>
    </xdr:from>
    <xdr:to>
      <xdr:col>71</xdr:col>
      <xdr:colOff>177800</xdr:colOff>
      <xdr:row>82</xdr:row>
      <xdr:rowOff>42999</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2814300" y="14062711"/>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32675</xdr:rowOff>
    </xdr:from>
    <xdr:ext cx="405111" cy="259045"/>
    <xdr:sp macro="" textlink="">
      <xdr:nvSpPr>
        <xdr:cNvPr id="672" name="n_1aveValue【消防施設】&#10;有形固定資産減価償却率">
          <a:extLst>
            <a:ext uri="{FF2B5EF4-FFF2-40B4-BE49-F238E27FC236}">
              <a16:creationId xmlns:a16="http://schemas.microsoft.com/office/drawing/2014/main" id="{00000000-0008-0000-0F00-0000A0020000}"/>
            </a:ext>
          </a:extLst>
        </xdr:cNvPr>
        <xdr:cNvSpPr txBox="1"/>
      </xdr:nvSpPr>
      <xdr:spPr>
        <a:xfrm>
          <a:off x="152660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xdr:rowOff>
    </xdr:from>
    <xdr:ext cx="405111" cy="259045"/>
    <xdr:sp macro="" textlink="">
      <xdr:nvSpPr>
        <xdr:cNvPr id="673" name="n_2aveValue【消防施設】&#10;有形固定資産減価償却率">
          <a:extLst>
            <a:ext uri="{FF2B5EF4-FFF2-40B4-BE49-F238E27FC236}">
              <a16:creationId xmlns:a16="http://schemas.microsoft.com/office/drawing/2014/main" id="{00000000-0008-0000-0F00-0000A1020000}"/>
            </a:ext>
          </a:extLst>
        </xdr:cNvPr>
        <xdr:cNvSpPr txBox="1"/>
      </xdr:nvSpPr>
      <xdr:spPr>
        <a:xfrm>
          <a:off x="14389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106153</xdr:rowOff>
    </xdr:from>
    <xdr:ext cx="405111" cy="259045"/>
    <xdr:sp macro="" textlink="">
      <xdr:nvSpPr>
        <xdr:cNvPr id="674" name="n_3aveValue【消防施設】&#10;有形固定資産減価償却率">
          <a:extLst>
            <a:ext uri="{FF2B5EF4-FFF2-40B4-BE49-F238E27FC236}">
              <a16:creationId xmlns:a16="http://schemas.microsoft.com/office/drawing/2014/main" id="{00000000-0008-0000-0F00-0000A2020000}"/>
            </a:ext>
          </a:extLst>
        </xdr:cNvPr>
        <xdr:cNvSpPr txBox="1"/>
      </xdr:nvSpPr>
      <xdr:spPr>
        <a:xfrm>
          <a:off x="13500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96356</xdr:rowOff>
    </xdr:from>
    <xdr:ext cx="405111" cy="259045"/>
    <xdr:sp macro="" textlink="">
      <xdr:nvSpPr>
        <xdr:cNvPr id="675" name="n_4aveValue【消防施設】&#10;有形固定資産減価償却率">
          <a:extLst>
            <a:ext uri="{FF2B5EF4-FFF2-40B4-BE49-F238E27FC236}">
              <a16:creationId xmlns:a16="http://schemas.microsoft.com/office/drawing/2014/main" id="{00000000-0008-0000-0F00-0000A3020000}"/>
            </a:ext>
          </a:extLst>
        </xdr:cNvPr>
        <xdr:cNvSpPr txBox="1"/>
      </xdr:nvSpPr>
      <xdr:spPr>
        <a:xfrm>
          <a:off x="12611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17253</xdr:rowOff>
    </xdr:from>
    <xdr:ext cx="405111" cy="259045"/>
    <xdr:sp macro="" textlink="">
      <xdr:nvSpPr>
        <xdr:cNvPr id="676" name="n_1mainValue【消防施設】&#10;有形固定資産減価償却率">
          <a:extLst>
            <a:ext uri="{FF2B5EF4-FFF2-40B4-BE49-F238E27FC236}">
              <a16:creationId xmlns:a16="http://schemas.microsoft.com/office/drawing/2014/main" id="{00000000-0008-0000-0F00-0000A4020000}"/>
            </a:ext>
          </a:extLst>
        </xdr:cNvPr>
        <xdr:cNvSpPr txBox="1"/>
      </xdr:nvSpPr>
      <xdr:spPr>
        <a:xfrm>
          <a:off x="15266044" y="1390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149514</xdr:rowOff>
    </xdr:from>
    <xdr:ext cx="405111" cy="259045"/>
    <xdr:sp macro="" textlink="">
      <xdr:nvSpPr>
        <xdr:cNvPr id="677" name="n_2mainValue【消防施設】&#10;有形固定資産減価償却率">
          <a:extLst>
            <a:ext uri="{FF2B5EF4-FFF2-40B4-BE49-F238E27FC236}">
              <a16:creationId xmlns:a16="http://schemas.microsoft.com/office/drawing/2014/main" id="{00000000-0008-0000-0F00-0000A5020000}"/>
            </a:ext>
          </a:extLst>
        </xdr:cNvPr>
        <xdr:cNvSpPr txBox="1"/>
      </xdr:nvSpPr>
      <xdr:spPr>
        <a:xfrm>
          <a:off x="14389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110326</xdr:rowOff>
    </xdr:from>
    <xdr:ext cx="405111" cy="259045"/>
    <xdr:sp macro="" textlink="">
      <xdr:nvSpPr>
        <xdr:cNvPr id="678" name="n_3mainValue【消防施設】&#10;有形固定資産減価償却率">
          <a:extLst>
            <a:ext uri="{FF2B5EF4-FFF2-40B4-BE49-F238E27FC236}">
              <a16:creationId xmlns:a16="http://schemas.microsoft.com/office/drawing/2014/main" id="{00000000-0008-0000-0F00-0000A6020000}"/>
            </a:ext>
          </a:extLst>
        </xdr:cNvPr>
        <xdr:cNvSpPr txBox="1"/>
      </xdr:nvSpPr>
      <xdr:spPr>
        <a:xfrm>
          <a:off x="13500744" y="1382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71138</xdr:rowOff>
    </xdr:from>
    <xdr:ext cx="405111" cy="259045"/>
    <xdr:sp macro="" textlink="">
      <xdr:nvSpPr>
        <xdr:cNvPr id="679" name="n_4mainValue【消防施設】&#10;有形固定資産減価償却率">
          <a:extLst>
            <a:ext uri="{FF2B5EF4-FFF2-40B4-BE49-F238E27FC236}">
              <a16:creationId xmlns:a16="http://schemas.microsoft.com/office/drawing/2014/main" id="{00000000-0008-0000-0F00-0000A7020000}"/>
            </a:ext>
          </a:extLst>
        </xdr:cNvPr>
        <xdr:cNvSpPr txBox="1"/>
      </xdr:nvSpPr>
      <xdr:spPr>
        <a:xfrm>
          <a:off x="12611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00000000-0008-0000-0F00-0000A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消防施設】&#10;一人当たり面積グラフ枠">
          <a:extLst>
            <a:ext uri="{FF2B5EF4-FFF2-40B4-BE49-F238E27FC236}">
              <a16:creationId xmlns:a16="http://schemas.microsoft.com/office/drawing/2014/main" id="{00000000-0008-0000-0F00-0000BC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2" name="【消防施設】&#10;一人当たり面積最小値テキスト">
          <a:extLst>
            <a:ext uri="{FF2B5EF4-FFF2-40B4-BE49-F238E27FC236}">
              <a16:creationId xmlns:a16="http://schemas.microsoft.com/office/drawing/2014/main" id="{00000000-0008-0000-0F00-0000BE02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04" name="【消防施設】&#10;一人当たり面積最大値テキスト">
          <a:extLst>
            <a:ext uri="{FF2B5EF4-FFF2-40B4-BE49-F238E27FC236}">
              <a16:creationId xmlns:a16="http://schemas.microsoft.com/office/drawing/2014/main" id="{00000000-0008-0000-0F00-0000C0020000}"/>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46753</xdr:rowOff>
    </xdr:from>
    <xdr:ext cx="469744" cy="259045"/>
    <xdr:sp macro="" textlink="">
      <xdr:nvSpPr>
        <xdr:cNvPr id="706" name="【消防施設】&#10;一人当たり面積平均値テキスト">
          <a:extLst>
            <a:ext uri="{FF2B5EF4-FFF2-40B4-BE49-F238E27FC236}">
              <a16:creationId xmlns:a16="http://schemas.microsoft.com/office/drawing/2014/main" id="{00000000-0008-0000-0F00-0000C2020000}"/>
            </a:ext>
          </a:extLst>
        </xdr:cNvPr>
        <xdr:cNvSpPr txBox="1"/>
      </xdr:nvSpPr>
      <xdr:spPr>
        <a:xfrm>
          <a:off x="22199600" y="14277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707" name="フローチャート: 判断 706">
          <a:extLst>
            <a:ext uri="{FF2B5EF4-FFF2-40B4-BE49-F238E27FC236}">
              <a16:creationId xmlns:a16="http://schemas.microsoft.com/office/drawing/2014/main" id="{00000000-0008-0000-0F00-0000C3020000}"/>
            </a:ext>
          </a:extLst>
        </xdr:cNvPr>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708" name="フローチャート: 判断 707">
          <a:extLst>
            <a:ext uri="{FF2B5EF4-FFF2-40B4-BE49-F238E27FC236}">
              <a16:creationId xmlns:a16="http://schemas.microsoft.com/office/drawing/2014/main" id="{00000000-0008-0000-0F00-0000C4020000}"/>
            </a:ext>
          </a:extLst>
        </xdr:cNvPr>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709" name="フローチャート: 判断 708">
          <a:extLst>
            <a:ext uri="{FF2B5EF4-FFF2-40B4-BE49-F238E27FC236}">
              <a16:creationId xmlns:a16="http://schemas.microsoft.com/office/drawing/2014/main" id="{00000000-0008-0000-0F00-0000C5020000}"/>
            </a:ext>
          </a:extLst>
        </xdr:cNvPr>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710" name="フローチャート: 判断 709">
          <a:extLst>
            <a:ext uri="{FF2B5EF4-FFF2-40B4-BE49-F238E27FC236}">
              <a16:creationId xmlns:a16="http://schemas.microsoft.com/office/drawing/2014/main" id="{00000000-0008-0000-0F00-0000C6020000}"/>
            </a:ext>
          </a:extLst>
        </xdr:cNvPr>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711" name="フローチャート: 判断 710">
          <a:extLst>
            <a:ext uri="{FF2B5EF4-FFF2-40B4-BE49-F238E27FC236}">
              <a16:creationId xmlns:a16="http://schemas.microsoft.com/office/drawing/2014/main" id="{00000000-0008-0000-0F00-0000C7020000}"/>
            </a:ext>
          </a:extLst>
        </xdr:cNvPr>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85598</xdr:rowOff>
    </xdr:from>
    <xdr:to>
      <xdr:col>116</xdr:col>
      <xdr:colOff>114300</xdr:colOff>
      <xdr:row>86</xdr:row>
      <xdr:rowOff>15748</xdr:rowOff>
    </xdr:to>
    <xdr:sp macro="" textlink="">
      <xdr:nvSpPr>
        <xdr:cNvPr id="717" name="楕円 716">
          <a:extLst>
            <a:ext uri="{FF2B5EF4-FFF2-40B4-BE49-F238E27FC236}">
              <a16:creationId xmlns:a16="http://schemas.microsoft.com/office/drawing/2014/main" id="{00000000-0008-0000-0F00-0000CD020000}"/>
            </a:ext>
          </a:extLst>
        </xdr:cNvPr>
        <xdr:cNvSpPr/>
      </xdr:nvSpPr>
      <xdr:spPr>
        <a:xfrm>
          <a:off x="221107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525</xdr:rowOff>
    </xdr:from>
    <xdr:ext cx="469744" cy="259045"/>
    <xdr:sp macro="" textlink="">
      <xdr:nvSpPr>
        <xdr:cNvPr id="718" name="【消防施設】&#10;一人当たり面積該当値テキスト">
          <a:extLst>
            <a:ext uri="{FF2B5EF4-FFF2-40B4-BE49-F238E27FC236}">
              <a16:creationId xmlns:a16="http://schemas.microsoft.com/office/drawing/2014/main" id="{00000000-0008-0000-0F00-0000CE020000}"/>
            </a:ext>
          </a:extLst>
        </xdr:cNvPr>
        <xdr:cNvSpPr txBox="1"/>
      </xdr:nvSpPr>
      <xdr:spPr>
        <a:xfrm>
          <a:off x="22199600" y="1457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85598</xdr:rowOff>
    </xdr:from>
    <xdr:to>
      <xdr:col>112</xdr:col>
      <xdr:colOff>38100</xdr:colOff>
      <xdr:row>86</xdr:row>
      <xdr:rowOff>15748</xdr:rowOff>
    </xdr:to>
    <xdr:sp macro="" textlink="">
      <xdr:nvSpPr>
        <xdr:cNvPr id="719" name="楕円 718">
          <a:extLst>
            <a:ext uri="{FF2B5EF4-FFF2-40B4-BE49-F238E27FC236}">
              <a16:creationId xmlns:a16="http://schemas.microsoft.com/office/drawing/2014/main" id="{00000000-0008-0000-0F00-0000CF020000}"/>
            </a:ext>
          </a:extLst>
        </xdr:cNvPr>
        <xdr:cNvSpPr/>
      </xdr:nvSpPr>
      <xdr:spPr>
        <a:xfrm>
          <a:off x="21272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136398</xdr:rowOff>
    </xdr:from>
    <xdr:to>
      <xdr:col>116</xdr:col>
      <xdr:colOff>63500</xdr:colOff>
      <xdr:row>85</xdr:row>
      <xdr:rowOff>136398</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a:off x="21323300" y="147096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85598</xdr:rowOff>
    </xdr:from>
    <xdr:to>
      <xdr:col>107</xdr:col>
      <xdr:colOff>101600</xdr:colOff>
      <xdr:row>86</xdr:row>
      <xdr:rowOff>15748</xdr:rowOff>
    </xdr:to>
    <xdr:sp macro="" textlink="">
      <xdr:nvSpPr>
        <xdr:cNvPr id="721" name="楕円 720">
          <a:extLst>
            <a:ext uri="{FF2B5EF4-FFF2-40B4-BE49-F238E27FC236}">
              <a16:creationId xmlns:a16="http://schemas.microsoft.com/office/drawing/2014/main" id="{00000000-0008-0000-0F00-0000D1020000}"/>
            </a:ext>
          </a:extLst>
        </xdr:cNvPr>
        <xdr:cNvSpPr/>
      </xdr:nvSpPr>
      <xdr:spPr>
        <a:xfrm>
          <a:off x="20383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136398</xdr:rowOff>
    </xdr:from>
    <xdr:to>
      <xdr:col>111</xdr:col>
      <xdr:colOff>177800</xdr:colOff>
      <xdr:row>85</xdr:row>
      <xdr:rowOff>136398</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20434300" y="1470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85598</xdr:rowOff>
    </xdr:from>
    <xdr:to>
      <xdr:col>102</xdr:col>
      <xdr:colOff>165100</xdr:colOff>
      <xdr:row>86</xdr:row>
      <xdr:rowOff>15748</xdr:rowOff>
    </xdr:to>
    <xdr:sp macro="" textlink="">
      <xdr:nvSpPr>
        <xdr:cNvPr id="723" name="楕円 722">
          <a:extLst>
            <a:ext uri="{FF2B5EF4-FFF2-40B4-BE49-F238E27FC236}">
              <a16:creationId xmlns:a16="http://schemas.microsoft.com/office/drawing/2014/main" id="{00000000-0008-0000-0F00-0000D3020000}"/>
            </a:ext>
          </a:extLst>
        </xdr:cNvPr>
        <xdr:cNvSpPr/>
      </xdr:nvSpPr>
      <xdr:spPr>
        <a:xfrm>
          <a:off x="19494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136398</xdr:rowOff>
    </xdr:from>
    <xdr:to>
      <xdr:col>107</xdr:col>
      <xdr:colOff>50800</xdr:colOff>
      <xdr:row>85</xdr:row>
      <xdr:rowOff>136398</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19545300" y="1470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85598</xdr:rowOff>
    </xdr:from>
    <xdr:to>
      <xdr:col>98</xdr:col>
      <xdr:colOff>38100</xdr:colOff>
      <xdr:row>86</xdr:row>
      <xdr:rowOff>15748</xdr:rowOff>
    </xdr:to>
    <xdr:sp macro="" textlink="">
      <xdr:nvSpPr>
        <xdr:cNvPr id="725" name="楕円 724">
          <a:extLst>
            <a:ext uri="{FF2B5EF4-FFF2-40B4-BE49-F238E27FC236}">
              <a16:creationId xmlns:a16="http://schemas.microsoft.com/office/drawing/2014/main" id="{00000000-0008-0000-0F00-0000D5020000}"/>
            </a:ext>
          </a:extLst>
        </xdr:cNvPr>
        <xdr:cNvSpPr/>
      </xdr:nvSpPr>
      <xdr:spPr>
        <a:xfrm>
          <a:off x="18605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136398</xdr:rowOff>
    </xdr:from>
    <xdr:to>
      <xdr:col>102</xdr:col>
      <xdr:colOff>114300</xdr:colOff>
      <xdr:row>85</xdr:row>
      <xdr:rowOff>136398</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18656300" y="1470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137431</xdr:rowOff>
    </xdr:from>
    <xdr:ext cx="469744" cy="259045"/>
    <xdr:sp macro="" textlink="">
      <xdr:nvSpPr>
        <xdr:cNvPr id="727" name="n_1aveValue【消防施設】&#10;一人当たり面積">
          <a:extLst>
            <a:ext uri="{FF2B5EF4-FFF2-40B4-BE49-F238E27FC236}">
              <a16:creationId xmlns:a16="http://schemas.microsoft.com/office/drawing/2014/main" id="{00000000-0008-0000-0F00-0000D7020000}"/>
            </a:ext>
          </a:extLst>
        </xdr:cNvPr>
        <xdr:cNvSpPr txBox="1"/>
      </xdr:nvSpPr>
      <xdr:spPr>
        <a:xfrm>
          <a:off x="210757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146575</xdr:rowOff>
    </xdr:from>
    <xdr:ext cx="469744" cy="259045"/>
    <xdr:sp macro="" textlink="">
      <xdr:nvSpPr>
        <xdr:cNvPr id="728" name="n_2aveValue【消防施設】&#10;一人当たり面積">
          <a:extLst>
            <a:ext uri="{FF2B5EF4-FFF2-40B4-BE49-F238E27FC236}">
              <a16:creationId xmlns:a16="http://schemas.microsoft.com/office/drawing/2014/main" id="{00000000-0008-0000-0F00-0000D8020000}"/>
            </a:ext>
          </a:extLst>
        </xdr:cNvPr>
        <xdr:cNvSpPr txBox="1"/>
      </xdr:nvSpPr>
      <xdr:spPr>
        <a:xfrm>
          <a:off x="20199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729" name="n_3aveValue【消防施設】&#10;一人当たり面積">
          <a:extLst>
            <a:ext uri="{FF2B5EF4-FFF2-40B4-BE49-F238E27FC236}">
              <a16:creationId xmlns:a16="http://schemas.microsoft.com/office/drawing/2014/main" id="{00000000-0008-0000-0F00-0000D9020000}"/>
            </a:ext>
          </a:extLst>
        </xdr:cNvPr>
        <xdr:cNvSpPr txBox="1"/>
      </xdr:nvSpPr>
      <xdr:spPr>
        <a:xfrm>
          <a:off x="19310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114571</xdr:rowOff>
    </xdr:from>
    <xdr:ext cx="469744" cy="259045"/>
    <xdr:sp macro="" textlink="">
      <xdr:nvSpPr>
        <xdr:cNvPr id="730" name="n_4aveValue【消防施設】&#10;一人当たり面積">
          <a:extLst>
            <a:ext uri="{FF2B5EF4-FFF2-40B4-BE49-F238E27FC236}">
              <a16:creationId xmlns:a16="http://schemas.microsoft.com/office/drawing/2014/main" id="{00000000-0008-0000-0F00-0000DA020000}"/>
            </a:ext>
          </a:extLst>
        </xdr:cNvPr>
        <xdr:cNvSpPr txBox="1"/>
      </xdr:nvSpPr>
      <xdr:spPr>
        <a:xfrm>
          <a:off x="18421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6875</xdr:rowOff>
    </xdr:from>
    <xdr:ext cx="469744" cy="259045"/>
    <xdr:sp macro="" textlink="">
      <xdr:nvSpPr>
        <xdr:cNvPr id="731" name="n_1mainValue【消防施設】&#10;一人当たり面積">
          <a:extLst>
            <a:ext uri="{FF2B5EF4-FFF2-40B4-BE49-F238E27FC236}">
              <a16:creationId xmlns:a16="http://schemas.microsoft.com/office/drawing/2014/main" id="{00000000-0008-0000-0F00-0000DB020000}"/>
            </a:ext>
          </a:extLst>
        </xdr:cNvPr>
        <xdr:cNvSpPr txBox="1"/>
      </xdr:nvSpPr>
      <xdr:spPr>
        <a:xfrm>
          <a:off x="210757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6875</xdr:rowOff>
    </xdr:from>
    <xdr:ext cx="469744" cy="259045"/>
    <xdr:sp macro="" textlink="">
      <xdr:nvSpPr>
        <xdr:cNvPr id="732" name="n_2mainValue【消防施設】&#10;一人当たり面積">
          <a:extLst>
            <a:ext uri="{FF2B5EF4-FFF2-40B4-BE49-F238E27FC236}">
              <a16:creationId xmlns:a16="http://schemas.microsoft.com/office/drawing/2014/main" id="{00000000-0008-0000-0F00-0000DC020000}"/>
            </a:ext>
          </a:extLst>
        </xdr:cNvPr>
        <xdr:cNvSpPr txBox="1"/>
      </xdr:nvSpPr>
      <xdr:spPr>
        <a:xfrm>
          <a:off x="20199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6875</xdr:rowOff>
    </xdr:from>
    <xdr:ext cx="469744" cy="259045"/>
    <xdr:sp macro="" textlink="">
      <xdr:nvSpPr>
        <xdr:cNvPr id="733" name="n_3mainValue【消防施設】&#10;一人当たり面積">
          <a:extLst>
            <a:ext uri="{FF2B5EF4-FFF2-40B4-BE49-F238E27FC236}">
              <a16:creationId xmlns:a16="http://schemas.microsoft.com/office/drawing/2014/main" id="{00000000-0008-0000-0F00-0000DD020000}"/>
            </a:ext>
          </a:extLst>
        </xdr:cNvPr>
        <xdr:cNvSpPr txBox="1"/>
      </xdr:nvSpPr>
      <xdr:spPr>
        <a:xfrm>
          <a:off x="19310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6875</xdr:rowOff>
    </xdr:from>
    <xdr:ext cx="469744" cy="259045"/>
    <xdr:sp macro="" textlink="">
      <xdr:nvSpPr>
        <xdr:cNvPr id="734" name="n_4mainValue【消防施設】&#10;一人当たり面積">
          <a:extLst>
            <a:ext uri="{FF2B5EF4-FFF2-40B4-BE49-F238E27FC236}">
              <a16:creationId xmlns:a16="http://schemas.microsoft.com/office/drawing/2014/main" id="{00000000-0008-0000-0F00-0000DE020000}"/>
            </a:ext>
          </a:extLst>
        </xdr:cNvPr>
        <xdr:cNvSpPr txBox="1"/>
      </xdr:nvSpPr>
      <xdr:spPr>
        <a:xfrm>
          <a:off x="18421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a:extLst>
            <a:ext uri="{FF2B5EF4-FFF2-40B4-BE49-F238E27FC236}">
              <a16:creationId xmlns:a16="http://schemas.microsoft.com/office/drawing/2014/main" id="{00000000-0008-0000-0F00-0000D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a:extLst>
            <a:ext uri="{FF2B5EF4-FFF2-40B4-BE49-F238E27FC236}">
              <a16:creationId xmlns:a16="http://schemas.microsoft.com/office/drawing/2014/main" id="{00000000-0008-0000-0F00-0000E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a:extLst>
            <a:ext uri="{FF2B5EF4-FFF2-40B4-BE49-F238E27FC236}">
              <a16:creationId xmlns:a16="http://schemas.microsoft.com/office/drawing/2014/main" id="{00000000-0008-0000-0F00-0000E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a:extLst>
            <a:ext uri="{FF2B5EF4-FFF2-40B4-BE49-F238E27FC236}">
              <a16:creationId xmlns:a16="http://schemas.microsoft.com/office/drawing/2014/main" id="{00000000-0008-0000-0F00-0000E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7" name="【庁舎】&#10;有形固定資産減価償却率グラフ枠">
          <a:extLst>
            <a:ext uri="{FF2B5EF4-FFF2-40B4-BE49-F238E27FC236}">
              <a16:creationId xmlns:a16="http://schemas.microsoft.com/office/drawing/2014/main" id="{00000000-0008-0000-0F00-0000F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59" name="【庁舎】&#10;有形固定資産減価償却率最小値テキスト">
          <a:extLst>
            <a:ext uri="{FF2B5EF4-FFF2-40B4-BE49-F238E27FC236}">
              <a16:creationId xmlns:a16="http://schemas.microsoft.com/office/drawing/2014/main" id="{00000000-0008-0000-0F00-0000F7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1" name="【庁舎】&#10;有形固定資産減価償却率最大値テキスト">
          <a:extLst>
            <a:ext uri="{FF2B5EF4-FFF2-40B4-BE49-F238E27FC236}">
              <a16:creationId xmlns:a16="http://schemas.microsoft.com/office/drawing/2014/main" id="{00000000-0008-0000-0F00-0000F9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142257</xdr:rowOff>
    </xdr:from>
    <xdr:ext cx="405111" cy="259045"/>
    <xdr:sp macro="" textlink="">
      <xdr:nvSpPr>
        <xdr:cNvPr id="763" name="【庁舎】&#10;有形固定資産減価償却率平均値テキスト">
          <a:extLst>
            <a:ext uri="{FF2B5EF4-FFF2-40B4-BE49-F238E27FC236}">
              <a16:creationId xmlns:a16="http://schemas.microsoft.com/office/drawing/2014/main" id="{00000000-0008-0000-0F00-0000FB020000}"/>
            </a:ext>
          </a:extLst>
        </xdr:cNvPr>
        <xdr:cNvSpPr txBox="1"/>
      </xdr:nvSpPr>
      <xdr:spPr>
        <a:xfrm>
          <a:off x="16357600" y="17630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764" name="フローチャート: 判断 763">
          <a:extLst>
            <a:ext uri="{FF2B5EF4-FFF2-40B4-BE49-F238E27FC236}">
              <a16:creationId xmlns:a16="http://schemas.microsoft.com/office/drawing/2014/main" id="{00000000-0008-0000-0F00-0000FC020000}"/>
            </a:ext>
          </a:extLst>
        </xdr:cNvPr>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765" name="フローチャート: 判断 764">
          <a:extLst>
            <a:ext uri="{FF2B5EF4-FFF2-40B4-BE49-F238E27FC236}">
              <a16:creationId xmlns:a16="http://schemas.microsoft.com/office/drawing/2014/main" id="{00000000-0008-0000-0F00-0000FD020000}"/>
            </a:ext>
          </a:extLst>
        </xdr:cNvPr>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766" name="フローチャート: 判断 765">
          <a:extLst>
            <a:ext uri="{FF2B5EF4-FFF2-40B4-BE49-F238E27FC236}">
              <a16:creationId xmlns:a16="http://schemas.microsoft.com/office/drawing/2014/main" id="{00000000-0008-0000-0F00-0000FE020000}"/>
            </a:ext>
          </a:extLst>
        </xdr:cNvPr>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767" name="フローチャート: 判断 766">
          <a:extLst>
            <a:ext uri="{FF2B5EF4-FFF2-40B4-BE49-F238E27FC236}">
              <a16:creationId xmlns:a16="http://schemas.microsoft.com/office/drawing/2014/main" id="{00000000-0008-0000-0F00-0000FF020000}"/>
            </a:ext>
          </a:extLst>
        </xdr:cNvPr>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768" name="フローチャート: 判断 767">
          <a:extLst>
            <a:ext uri="{FF2B5EF4-FFF2-40B4-BE49-F238E27FC236}">
              <a16:creationId xmlns:a16="http://schemas.microsoft.com/office/drawing/2014/main" id="{00000000-0008-0000-0F00-000000030000}"/>
            </a:ext>
          </a:extLst>
        </xdr:cNvPr>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F00-000001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F00-000002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F00-000003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F00-000004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F00-000005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139700</xdr:rowOff>
    </xdr:from>
    <xdr:to>
      <xdr:col>85</xdr:col>
      <xdr:colOff>177800</xdr:colOff>
      <xdr:row>106</xdr:row>
      <xdr:rowOff>69850</xdr:rowOff>
    </xdr:to>
    <xdr:sp macro="" textlink="">
      <xdr:nvSpPr>
        <xdr:cNvPr id="774" name="楕円 773">
          <a:extLst>
            <a:ext uri="{FF2B5EF4-FFF2-40B4-BE49-F238E27FC236}">
              <a16:creationId xmlns:a16="http://schemas.microsoft.com/office/drawing/2014/main" id="{00000000-0008-0000-0F00-000006030000}"/>
            </a:ext>
          </a:extLst>
        </xdr:cNvPr>
        <xdr:cNvSpPr/>
      </xdr:nvSpPr>
      <xdr:spPr>
        <a:xfrm>
          <a:off x="162687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118127</xdr:rowOff>
    </xdr:from>
    <xdr:ext cx="405111" cy="259045"/>
    <xdr:sp macro="" textlink="">
      <xdr:nvSpPr>
        <xdr:cNvPr id="775" name="【庁舎】&#10;有形固定資産減価償却率該当値テキスト">
          <a:extLst>
            <a:ext uri="{FF2B5EF4-FFF2-40B4-BE49-F238E27FC236}">
              <a16:creationId xmlns:a16="http://schemas.microsoft.com/office/drawing/2014/main" id="{00000000-0008-0000-0F00-000007030000}"/>
            </a:ext>
          </a:extLst>
        </xdr:cNvPr>
        <xdr:cNvSpPr txBox="1"/>
      </xdr:nvSpPr>
      <xdr:spPr>
        <a:xfrm>
          <a:off x="16357600"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128270</xdr:rowOff>
    </xdr:from>
    <xdr:to>
      <xdr:col>81</xdr:col>
      <xdr:colOff>101600</xdr:colOff>
      <xdr:row>106</xdr:row>
      <xdr:rowOff>58420</xdr:rowOff>
    </xdr:to>
    <xdr:sp macro="" textlink="">
      <xdr:nvSpPr>
        <xdr:cNvPr id="776" name="楕円 775">
          <a:extLst>
            <a:ext uri="{FF2B5EF4-FFF2-40B4-BE49-F238E27FC236}">
              <a16:creationId xmlns:a16="http://schemas.microsoft.com/office/drawing/2014/main" id="{00000000-0008-0000-0F00-000008030000}"/>
            </a:ext>
          </a:extLst>
        </xdr:cNvPr>
        <xdr:cNvSpPr/>
      </xdr:nvSpPr>
      <xdr:spPr>
        <a:xfrm>
          <a:off x="15430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7620</xdr:rowOff>
    </xdr:from>
    <xdr:to>
      <xdr:col>85</xdr:col>
      <xdr:colOff>127000</xdr:colOff>
      <xdr:row>106</xdr:row>
      <xdr:rowOff>19050</xdr:rowOff>
    </xdr:to>
    <xdr:cxnSp macro="">
      <xdr:nvCxnSpPr>
        <xdr:cNvPr id="777" name="直線コネクタ 776">
          <a:extLst>
            <a:ext uri="{FF2B5EF4-FFF2-40B4-BE49-F238E27FC236}">
              <a16:creationId xmlns:a16="http://schemas.microsoft.com/office/drawing/2014/main" id="{00000000-0008-0000-0F00-000009030000}"/>
            </a:ext>
          </a:extLst>
        </xdr:cNvPr>
        <xdr:cNvCxnSpPr/>
      </xdr:nvCxnSpPr>
      <xdr:spPr>
        <a:xfrm>
          <a:off x="15481300" y="181813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11430</xdr:rowOff>
    </xdr:from>
    <xdr:to>
      <xdr:col>76</xdr:col>
      <xdr:colOff>165100</xdr:colOff>
      <xdr:row>107</xdr:row>
      <xdr:rowOff>113030</xdr:rowOff>
    </xdr:to>
    <xdr:sp macro="" textlink="">
      <xdr:nvSpPr>
        <xdr:cNvPr id="778" name="楕円 777">
          <a:extLst>
            <a:ext uri="{FF2B5EF4-FFF2-40B4-BE49-F238E27FC236}">
              <a16:creationId xmlns:a16="http://schemas.microsoft.com/office/drawing/2014/main" id="{00000000-0008-0000-0F00-00000A030000}"/>
            </a:ext>
          </a:extLst>
        </xdr:cNvPr>
        <xdr:cNvSpPr/>
      </xdr:nvSpPr>
      <xdr:spPr>
        <a:xfrm>
          <a:off x="14541500" y="1835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7620</xdr:rowOff>
    </xdr:from>
    <xdr:to>
      <xdr:col>81</xdr:col>
      <xdr:colOff>50800</xdr:colOff>
      <xdr:row>107</xdr:row>
      <xdr:rowOff>62230</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flipV="1">
          <a:off x="14592300" y="18181320"/>
          <a:ext cx="889000" cy="2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16511</xdr:rowOff>
    </xdr:from>
    <xdr:to>
      <xdr:col>72</xdr:col>
      <xdr:colOff>38100</xdr:colOff>
      <xdr:row>107</xdr:row>
      <xdr:rowOff>118111</xdr:rowOff>
    </xdr:to>
    <xdr:sp macro="" textlink="">
      <xdr:nvSpPr>
        <xdr:cNvPr id="780" name="楕円 779">
          <a:extLst>
            <a:ext uri="{FF2B5EF4-FFF2-40B4-BE49-F238E27FC236}">
              <a16:creationId xmlns:a16="http://schemas.microsoft.com/office/drawing/2014/main" id="{00000000-0008-0000-0F00-00000C030000}"/>
            </a:ext>
          </a:extLst>
        </xdr:cNvPr>
        <xdr:cNvSpPr/>
      </xdr:nvSpPr>
      <xdr:spPr>
        <a:xfrm>
          <a:off x="13652500" y="1836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62230</xdr:rowOff>
    </xdr:from>
    <xdr:to>
      <xdr:col>76</xdr:col>
      <xdr:colOff>114300</xdr:colOff>
      <xdr:row>107</xdr:row>
      <xdr:rowOff>67311</xdr:rowOff>
    </xdr:to>
    <xdr:cxnSp macro="">
      <xdr:nvCxnSpPr>
        <xdr:cNvPr id="781" name="直線コネクタ 780">
          <a:extLst>
            <a:ext uri="{FF2B5EF4-FFF2-40B4-BE49-F238E27FC236}">
              <a16:creationId xmlns:a16="http://schemas.microsoft.com/office/drawing/2014/main" id="{00000000-0008-0000-0F00-00000D030000}"/>
            </a:ext>
          </a:extLst>
        </xdr:cNvPr>
        <xdr:cNvCxnSpPr/>
      </xdr:nvCxnSpPr>
      <xdr:spPr>
        <a:xfrm flipV="1">
          <a:off x="13703300" y="18407380"/>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165100</xdr:rowOff>
    </xdr:from>
    <xdr:to>
      <xdr:col>67</xdr:col>
      <xdr:colOff>101600</xdr:colOff>
      <xdr:row>107</xdr:row>
      <xdr:rowOff>95250</xdr:rowOff>
    </xdr:to>
    <xdr:sp macro="" textlink="">
      <xdr:nvSpPr>
        <xdr:cNvPr id="782" name="楕円 781">
          <a:extLst>
            <a:ext uri="{FF2B5EF4-FFF2-40B4-BE49-F238E27FC236}">
              <a16:creationId xmlns:a16="http://schemas.microsoft.com/office/drawing/2014/main" id="{00000000-0008-0000-0F00-00000E030000}"/>
            </a:ext>
          </a:extLst>
        </xdr:cNvPr>
        <xdr:cNvSpPr/>
      </xdr:nvSpPr>
      <xdr:spPr>
        <a:xfrm>
          <a:off x="12763500" y="183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44450</xdr:rowOff>
    </xdr:from>
    <xdr:to>
      <xdr:col>71</xdr:col>
      <xdr:colOff>177800</xdr:colOff>
      <xdr:row>107</xdr:row>
      <xdr:rowOff>67311</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a:off x="12814300" y="183896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90188</xdr:rowOff>
    </xdr:from>
    <xdr:ext cx="405111" cy="259045"/>
    <xdr:sp macro="" textlink="">
      <xdr:nvSpPr>
        <xdr:cNvPr id="784" name="n_1aveValue【庁舎】&#10;有形固定資産減価償却率">
          <a:extLst>
            <a:ext uri="{FF2B5EF4-FFF2-40B4-BE49-F238E27FC236}">
              <a16:creationId xmlns:a16="http://schemas.microsoft.com/office/drawing/2014/main" id="{00000000-0008-0000-0F00-000010030000}"/>
            </a:ext>
          </a:extLst>
        </xdr:cNvPr>
        <xdr:cNvSpPr txBox="1"/>
      </xdr:nvSpPr>
      <xdr:spPr>
        <a:xfrm>
          <a:off x="15266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785" name="n_2aveValue【庁舎】&#10;有形固定資産減価償却率">
          <a:extLst>
            <a:ext uri="{FF2B5EF4-FFF2-40B4-BE49-F238E27FC236}">
              <a16:creationId xmlns:a16="http://schemas.microsoft.com/office/drawing/2014/main" id="{00000000-0008-0000-0F00-000011030000}"/>
            </a:ext>
          </a:extLst>
        </xdr:cNvPr>
        <xdr:cNvSpPr txBox="1"/>
      </xdr:nvSpPr>
      <xdr:spPr>
        <a:xfrm>
          <a:off x="14389744" y="1754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786" name="n_3aveValue【庁舎】&#10;有形固定資産減価償却率">
          <a:extLst>
            <a:ext uri="{FF2B5EF4-FFF2-40B4-BE49-F238E27FC236}">
              <a16:creationId xmlns:a16="http://schemas.microsoft.com/office/drawing/2014/main" id="{00000000-0008-0000-0F00-000012030000}"/>
            </a:ext>
          </a:extLst>
        </xdr:cNvPr>
        <xdr:cNvSpPr txBox="1"/>
      </xdr:nvSpPr>
      <xdr:spPr>
        <a:xfrm>
          <a:off x="13500744" y="175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787" name="n_4aveValue【庁舎】&#10;有形固定資産減価償却率">
          <a:extLst>
            <a:ext uri="{FF2B5EF4-FFF2-40B4-BE49-F238E27FC236}">
              <a16:creationId xmlns:a16="http://schemas.microsoft.com/office/drawing/2014/main" id="{00000000-0008-0000-0F00-000013030000}"/>
            </a:ext>
          </a:extLst>
        </xdr:cNvPr>
        <xdr:cNvSpPr txBox="1"/>
      </xdr:nvSpPr>
      <xdr:spPr>
        <a:xfrm>
          <a:off x="12611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49547</xdr:rowOff>
    </xdr:from>
    <xdr:ext cx="405111" cy="259045"/>
    <xdr:sp macro="" textlink="">
      <xdr:nvSpPr>
        <xdr:cNvPr id="788" name="n_1mainValue【庁舎】&#10;有形固定資産減価償却率">
          <a:extLst>
            <a:ext uri="{FF2B5EF4-FFF2-40B4-BE49-F238E27FC236}">
              <a16:creationId xmlns:a16="http://schemas.microsoft.com/office/drawing/2014/main" id="{00000000-0008-0000-0F00-000014030000}"/>
            </a:ext>
          </a:extLst>
        </xdr:cNvPr>
        <xdr:cNvSpPr txBox="1"/>
      </xdr:nvSpPr>
      <xdr:spPr>
        <a:xfrm>
          <a:off x="152660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104157</xdr:rowOff>
    </xdr:from>
    <xdr:ext cx="405111" cy="259045"/>
    <xdr:sp macro="" textlink="">
      <xdr:nvSpPr>
        <xdr:cNvPr id="789" name="n_2mainValue【庁舎】&#10;有形固定資産減価償却率">
          <a:extLst>
            <a:ext uri="{FF2B5EF4-FFF2-40B4-BE49-F238E27FC236}">
              <a16:creationId xmlns:a16="http://schemas.microsoft.com/office/drawing/2014/main" id="{00000000-0008-0000-0F00-000015030000}"/>
            </a:ext>
          </a:extLst>
        </xdr:cNvPr>
        <xdr:cNvSpPr txBox="1"/>
      </xdr:nvSpPr>
      <xdr:spPr>
        <a:xfrm>
          <a:off x="14389744" y="1844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109238</xdr:rowOff>
    </xdr:from>
    <xdr:ext cx="405111" cy="259045"/>
    <xdr:sp macro="" textlink="">
      <xdr:nvSpPr>
        <xdr:cNvPr id="790" name="n_3mainValue【庁舎】&#10;有形固定資産減価償却率">
          <a:extLst>
            <a:ext uri="{FF2B5EF4-FFF2-40B4-BE49-F238E27FC236}">
              <a16:creationId xmlns:a16="http://schemas.microsoft.com/office/drawing/2014/main" id="{00000000-0008-0000-0F00-000016030000}"/>
            </a:ext>
          </a:extLst>
        </xdr:cNvPr>
        <xdr:cNvSpPr txBox="1"/>
      </xdr:nvSpPr>
      <xdr:spPr>
        <a:xfrm>
          <a:off x="13500744" y="18454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86377</xdr:rowOff>
    </xdr:from>
    <xdr:ext cx="405111" cy="259045"/>
    <xdr:sp macro="" textlink="">
      <xdr:nvSpPr>
        <xdr:cNvPr id="791" name="n_4mainValue【庁舎】&#10;有形固定資産減価償却率">
          <a:extLst>
            <a:ext uri="{FF2B5EF4-FFF2-40B4-BE49-F238E27FC236}">
              <a16:creationId xmlns:a16="http://schemas.microsoft.com/office/drawing/2014/main" id="{00000000-0008-0000-0F00-000017030000}"/>
            </a:ext>
          </a:extLst>
        </xdr:cNvPr>
        <xdr:cNvSpPr txBox="1"/>
      </xdr:nvSpPr>
      <xdr:spPr>
        <a:xfrm>
          <a:off x="12611744" y="18431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a:extLst>
            <a:ext uri="{FF2B5EF4-FFF2-40B4-BE49-F238E27FC236}">
              <a16:creationId xmlns:a16="http://schemas.microsoft.com/office/drawing/2014/main" id="{00000000-0008-0000-0F00-000018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a:extLst>
            <a:ext uri="{FF2B5EF4-FFF2-40B4-BE49-F238E27FC236}">
              <a16:creationId xmlns:a16="http://schemas.microsoft.com/office/drawing/2014/main" id="{00000000-0008-0000-0F00-000019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a:extLst>
            <a:ext uri="{FF2B5EF4-FFF2-40B4-BE49-F238E27FC236}">
              <a16:creationId xmlns:a16="http://schemas.microsoft.com/office/drawing/2014/main" id="{00000000-0008-0000-0F00-00001A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a:extLst>
            <a:ext uri="{FF2B5EF4-FFF2-40B4-BE49-F238E27FC236}">
              <a16:creationId xmlns:a16="http://schemas.microsoft.com/office/drawing/2014/main" id="{00000000-0008-0000-0F00-00001B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a:extLst>
            <a:ext uri="{FF2B5EF4-FFF2-40B4-BE49-F238E27FC236}">
              <a16:creationId xmlns:a16="http://schemas.microsoft.com/office/drawing/2014/main" id="{00000000-0008-0000-0F00-00001C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a:extLst>
            <a:ext uri="{FF2B5EF4-FFF2-40B4-BE49-F238E27FC236}">
              <a16:creationId xmlns:a16="http://schemas.microsoft.com/office/drawing/2014/main" id="{00000000-0008-0000-0F00-00001D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庁舎】&#10;一人当たり面積グラフ枠">
          <a:extLst>
            <a:ext uri="{FF2B5EF4-FFF2-40B4-BE49-F238E27FC236}">
              <a16:creationId xmlns:a16="http://schemas.microsoft.com/office/drawing/2014/main" id="{00000000-0008-0000-0F00-00003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819" name="【庁舎】&#10;一人当たり面積最小値テキスト">
          <a:extLst>
            <a:ext uri="{FF2B5EF4-FFF2-40B4-BE49-F238E27FC236}">
              <a16:creationId xmlns:a16="http://schemas.microsoft.com/office/drawing/2014/main" id="{00000000-0008-0000-0F00-000033030000}"/>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821" name="【庁舎】&#10;一人当たり面積最大値テキスト">
          <a:extLst>
            <a:ext uri="{FF2B5EF4-FFF2-40B4-BE49-F238E27FC236}">
              <a16:creationId xmlns:a16="http://schemas.microsoft.com/office/drawing/2014/main" id="{00000000-0008-0000-0F00-000035030000}"/>
            </a:ext>
          </a:extLst>
        </xdr:cNvPr>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925</xdr:rowOff>
    </xdr:from>
    <xdr:ext cx="469744" cy="259045"/>
    <xdr:sp macro="" textlink="">
      <xdr:nvSpPr>
        <xdr:cNvPr id="823" name="【庁舎】&#10;一人当たり面積平均値テキスト">
          <a:extLst>
            <a:ext uri="{FF2B5EF4-FFF2-40B4-BE49-F238E27FC236}">
              <a16:creationId xmlns:a16="http://schemas.microsoft.com/office/drawing/2014/main" id="{00000000-0008-0000-0F00-000037030000}"/>
            </a:ext>
          </a:extLst>
        </xdr:cNvPr>
        <xdr:cNvSpPr txBox="1"/>
      </xdr:nvSpPr>
      <xdr:spPr>
        <a:xfrm>
          <a:off x="22199600" y="1817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824" name="フローチャート: 判断 823">
          <a:extLst>
            <a:ext uri="{FF2B5EF4-FFF2-40B4-BE49-F238E27FC236}">
              <a16:creationId xmlns:a16="http://schemas.microsoft.com/office/drawing/2014/main" id="{00000000-0008-0000-0F00-000038030000}"/>
            </a:ext>
          </a:extLst>
        </xdr:cNvPr>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25" name="フローチャート: 判断 824">
          <a:extLst>
            <a:ext uri="{FF2B5EF4-FFF2-40B4-BE49-F238E27FC236}">
              <a16:creationId xmlns:a16="http://schemas.microsoft.com/office/drawing/2014/main" id="{00000000-0008-0000-0F00-000039030000}"/>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826" name="フローチャート: 判断 825">
          <a:extLst>
            <a:ext uri="{FF2B5EF4-FFF2-40B4-BE49-F238E27FC236}">
              <a16:creationId xmlns:a16="http://schemas.microsoft.com/office/drawing/2014/main" id="{00000000-0008-0000-0F00-00003A030000}"/>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827" name="フローチャート: 判断 826">
          <a:extLst>
            <a:ext uri="{FF2B5EF4-FFF2-40B4-BE49-F238E27FC236}">
              <a16:creationId xmlns:a16="http://schemas.microsoft.com/office/drawing/2014/main" id="{00000000-0008-0000-0F00-00003B030000}"/>
            </a:ext>
          </a:extLst>
        </xdr:cNvPr>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828" name="フローチャート: 判断 827">
          <a:extLst>
            <a:ext uri="{FF2B5EF4-FFF2-40B4-BE49-F238E27FC236}">
              <a16:creationId xmlns:a16="http://schemas.microsoft.com/office/drawing/2014/main" id="{00000000-0008-0000-0F00-00003C030000}"/>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F00-00003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F00-00003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F00-00003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F00-00004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F00-00004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61323</xdr:rowOff>
    </xdr:from>
    <xdr:to>
      <xdr:col>116</xdr:col>
      <xdr:colOff>114300</xdr:colOff>
      <xdr:row>108</xdr:row>
      <xdr:rowOff>162923</xdr:rowOff>
    </xdr:to>
    <xdr:sp macro="" textlink="">
      <xdr:nvSpPr>
        <xdr:cNvPr id="834" name="楕円 833">
          <a:extLst>
            <a:ext uri="{FF2B5EF4-FFF2-40B4-BE49-F238E27FC236}">
              <a16:creationId xmlns:a16="http://schemas.microsoft.com/office/drawing/2014/main" id="{00000000-0008-0000-0F00-000042030000}"/>
            </a:ext>
          </a:extLst>
        </xdr:cNvPr>
        <xdr:cNvSpPr/>
      </xdr:nvSpPr>
      <xdr:spPr>
        <a:xfrm>
          <a:off x="221107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147700</xdr:rowOff>
    </xdr:from>
    <xdr:ext cx="469744" cy="259045"/>
    <xdr:sp macro="" textlink="">
      <xdr:nvSpPr>
        <xdr:cNvPr id="835" name="【庁舎】&#10;一人当たり面積該当値テキスト">
          <a:extLst>
            <a:ext uri="{FF2B5EF4-FFF2-40B4-BE49-F238E27FC236}">
              <a16:creationId xmlns:a16="http://schemas.microsoft.com/office/drawing/2014/main" id="{00000000-0008-0000-0F00-000043030000}"/>
            </a:ext>
          </a:extLst>
        </xdr:cNvPr>
        <xdr:cNvSpPr txBox="1"/>
      </xdr:nvSpPr>
      <xdr:spPr>
        <a:xfrm>
          <a:off x="22199600" y="1849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64588</xdr:rowOff>
    </xdr:from>
    <xdr:to>
      <xdr:col>112</xdr:col>
      <xdr:colOff>38100</xdr:colOff>
      <xdr:row>108</xdr:row>
      <xdr:rowOff>166188</xdr:rowOff>
    </xdr:to>
    <xdr:sp macro="" textlink="">
      <xdr:nvSpPr>
        <xdr:cNvPr id="836" name="楕円 835">
          <a:extLst>
            <a:ext uri="{FF2B5EF4-FFF2-40B4-BE49-F238E27FC236}">
              <a16:creationId xmlns:a16="http://schemas.microsoft.com/office/drawing/2014/main" id="{00000000-0008-0000-0F00-000044030000}"/>
            </a:ext>
          </a:extLst>
        </xdr:cNvPr>
        <xdr:cNvSpPr/>
      </xdr:nvSpPr>
      <xdr:spPr>
        <a:xfrm>
          <a:off x="21272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112123</xdr:rowOff>
    </xdr:from>
    <xdr:to>
      <xdr:col>116</xdr:col>
      <xdr:colOff>63500</xdr:colOff>
      <xdr:row>108</xdr:row>
      <xdr:rowOff>115388</xdr:rowOff>
    </xdr:to>
    <xdr:cxnSp macro="">
      <xdr:nvCxnSpPr>
        <xdr:cNvPr id="837" name="直線コネクタ 836">
          <a:extLst>
            <a:ext uri="{FF2B5EF4-FFF2-40B4-BE49-F238E27FC236}">
              <a16:creationId xmlns:a16="http://schemas.microsoft.com/office/drawing/2014/main" id="{00000000-0008-0000-0F00-000045030000}"/>
            </a:ext>
          </a:extLst>
        </xdr:cNvPr>
        <xdr:cNvCxnSpPr/>
      </xdr:nvCxnSpPr>
      <xdr:spPr>
        <a:xfrm flipV="1">
          <a:off x="21323300" y="1862872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67855</xdr:rowOff>
    </xdr:from>
    <xdr:to>
      <xdr:col>107</xdr:col>
      <xdr:colOff>101600</xdr:colOff>
      <xdr:row>108</xdr:row>
      <xdr:rowOff>169455</xdr:rowOff>
    </xdr:to>
    <xdr:sp macro="" textlink="">
      <xdr:nvSpPr>
        <xdr:cNvPr id="838" name="楕円 837">
          <a:extLst>
            <a:ext uri="{FF2B5EF4-FFF2-40B4-BE49-F238E27FC236}">
              <a16:creationId xmlns:a16="http://schemas.microsoft.com/office/drawing/2014/main" id="{00000000-0008-0000-0F00-000046030000}"/>
            </a:ext>
          </a:extLst>
        </xdr:cNvPr>
        <xdr:cNvSpPr/>
      </xdr:nvSpPr>
      <xdr:spPr>
        <a:xfrm>
          <a:off x="203835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115388</xdr:rowOff>
    </xdr:from>
    <xdr:to>
      <xdr:col>111</xdr:col>
      <xdr:colOff>177800</xdr:colOff>
      <xdr:row>108</xdr:row>
      <xdr:rowOff>118655</xdr:rowOff>
    </xdr:to>
    <xdr:cxnSp macro="">
      <xdr:nvCxnSpPr>
        <xdr:cNvPr id="839" name="直線コネクタ 838">
          <a:extLst>
            <a:ext uri="{FF2B5EF4-FFF2-40B4-BE49-F238E27FC236}">
              <a16:creationId xmlns:a16="http://schemas.microsoft.com/office/drawing/2014/main" id="{00000000-0008-0000-0F00-000047030000}"/>
            </a:ext>
          </a:extLst>
        </xdr:cNvPr>
        <xdr:cNvCxnSpPr/>
      </xdr:nvCxnSpPr>
      <xdr:spPr>
        <a:xfrm flipV="1">
          <a:off x="20434300" y="186319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67855</xdr:rowOff>
    </xdr:from>
    <xdr:to>
      <xdr:col>102</xdr:col>
      <xdr:colOff>165100</xdr:colOff>
      <xdr:row>108</xdr:row>
      <xdr:rowOff>169455</xdr:rowOff>
    </xdr:to>
    <xdr:sp macro="" textlink="">
      <xdr:nvSpPr>
        <xdr:cNvPr id="840" name="楕円 839">
          <a:extLst>
            <a:ext uri="{FF2B5EF4-FFF2-40B4-BE49-F238E27FC236}">
              <a16:creationId xmlns:a16="http://schemas.microsoft.com/office/drawing/2014/main" id="{00000000-0008-0000-0F00-000048030000}"/>
            </a:ext>
          </a:extLst>
        </xdr:cNvPr>
        <xdr:cNvSpPr/>
      </xdr:nvSpPr>
      <xdr:spPr>
        <a:xfrm>
          <a:off x="194945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118655</xdr:rowOff>
    </xdr:from>
    <xdr:to>
      <xdr:col>107</xdr:col>
      <xdr:colOff>50800</xdr:colOff>
      <xdr:row>108</xdr:row>
      <xdr:rowOff>118655</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a:off x="19545300" y="186352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71120</xdr:rowOff>
    </xdr:from>
    <xdr:to>
      <xdr:col>98</xdr:col>
      <xdr:colOff>38100</xdr:colOff>
      <xdr:row>109</xdr:row>
      <xdr:rowOff>1270</xdr:rowOff>
    </xdr:to>
    <xdr:sp macro="" textlink="">
      <xdr:nvSpPr>
        <xdr:cNvPr id="842" name="楕円 841">
          <a:extLst>
            <a:ext uri="{FF2B5EF4-FFF2-40B4-BE49-F238E27FC236}">
              <a16:creationId xmlns:a16="http://schemas.microsoft.com/office/drawing/2014/main" id="{00000000-0008-0000-0F00-00004A030000}"/>
            </a:ext>
          </a:extLst>
        </xdr:cNvPr>
        <xdr:cNvSpPr/>
      </xdr:nvSpPr>
      <xdr:spPr>
        <a:xfrm>
          <a:off x="18605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118655</xdr:rowOff>
    </xdr:from>
    <xdr:to>
      <xdr:col>102</xdr:col>
      <xdr:colOff>114300</xdr:colOff>
      <xdr:row>108</xdr:row>
      <xdr:rowOff>121920</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flipV="1">
          <a:off x="18656300" y="1863525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844" name="n_1aveValue【庁舎】&#10;一人当たり面積">
          <a:extLst>
            <a:ext uri="{FF2B5EF4-FFF2-40B4-BE49-F238E27FC236}">
              <a16:creationId xmlns:a16="http://schemas.microsoft.com/office/drawing/2014/main" id="{00000000-0008-0000-0F00-00004C030000}"/>
            </a:ext>
          </a:extLst>
        </xdr:cNvPr>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845" name="n_2aveValue【庁舎】&#10;一人当たり面積">
          <a:extLst>
            <a:ext uri="{FF2B5EF4-FFF2-40B4-BE49-F238E27FC236}">
              <a16:creationId xmlns:a16="http://schemas.microsoft.com/office/drawing/2014/main" id="{00000000-0008-0000-0F00-00004D030000}"/>
            </a:ext>
          </a:extLst>
        </xdr:cNvPr>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115769</xdr:rowOff>
    </xdr:from>
    <xdr:ext cx="469744" cy="259045"/>
    <xdr:sp macro="" textlink="">
      <xdr:nvSpPr>
        <xdr:cNvPr id="846" name="n_3aveValue【庁舎】&#10;一人当たり面積">
          <a:extLst>
            <a:ext uri="{FF2B5EF4-FFF2-40B4-BE49-F238E27FC236}">
              <a16:creationId xmlns:a16="http://schemas.microsoft.com/office/drawing/2014/main" id="{00000000-0008-0000-0F00-00004E030000}"/>
            </a:ext>
          </a:extLst>
        </xdr:cNvPr>
        <xdr:cNvSpPr txBox="1"/>
      </xdr:nvSpPr>
      <xdr:spPr>
        <a:xfrm>
          <a:off x="19310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847" name="n_4aveValue【庁舎】&#10;一人当たり面積">
          <a:extLst>
            <a:ext uri="{FF2B5EF4-FFF2-40B4-BE49-F238E27FC236}">
              <a16:creationId xmlns:a16="http://schemas.microsoft.com/office/drawing/2014/main" id="{00000000-0008-0000-0F00-00004F030000}"/>
            </a:ext>
          </a:extLst>
        </xdr:cNvPr>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157315</xdr:rowOff>
    </xdr:from>
    <xdr:ext cx="469744" cy="259045"/>
    <xdr:sp macro="" textlink="">
      <xdr:nvSpPr>
        <xdr:cNvPr id="848" name="n_1mainValue【庁舎】&#10;一人当たり面積">
          <a:extLst>
            <a:ext uri="{FF2B5EF4-FFF2-40B4-BE49-F238E27FC236}">
              <a16:creationId xmlns:a16="http://schemas.microsoft.com/office/drawing/2014/main" id="{00000000-0008-0000-0F00-000050030000}"/>
            </a:ext>
          </a:extLst>
        </xdr:cNvPr>
        <xdr:cNvSpPr txBox="1"/>
      </xdr:nvSpPr>
      <xdr:spPr>
        <a:xfrm>
          <a:off x="21075727" y="1867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160582</xdr:rowOff>
    </xdr:from>
    <xdr:ext cx="469744" cy="259045"/>
    <xdr:sp macro="" textlink="">
      <xdr:nvSpPr>
        <xdr:cNvPr id="849" name="n_2mainValue【庁舎】&#10;一人当たり面積">
          <a:extLst>
            <a:ext uri="{FF2B5EF4-FFF2-40B4-BE49-F238E27FC236}">
              <a16:creationId xmlns:a16="http://schemas.microsoft.com/office/drawing/2014/main" id="{00000000-0008-0000-0F00-000051030000}"/>
            </a:ext>
          </a:extLst>
        </xdr:cNvPr>
        <xdr:cNvSpPr txBox="1"/>
      </xdr:nvSpPr>
      <xdr:spPr>
        <a:xfrm>
          <a:off x="20199427" y="1867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160582</xdr:rowOff>
    </xdr:from>
    <xdr:ext cx="469744" cy="259045"/>
    <xdr:sp macro="" textlink="">
      <xdr:nvSpPr>
        <xdr:cNvPr id="850" name="n_3mainValue【庁舎】&#10;一人当たり面積">
          <a:extLst>
            <a:ext uri="{FF2B5EF4-FFF2-40B4-BE49-F238E27FC236}">
              <a16:creationId xmlns:a16="http://schemas.microsoft.com/office/drawing/2014/main" id="{00000000-0008-0000-0F00-000052030000}"/>
            </a:ext>
          </a:extLst>
        </xdr:cNvPr>
        <xdr:cNvSpPr txBox="1"/>
      </xdr:nvSpPr>
      <xdr:spPr>
        <a:xfrm>
          <a:off x="19310427" y="1867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163847</xdr:rowOff>
    </xdr:from>
    <xdr:ext cx="469744" cy="259045"/>
    <xdr:sp macro="" textlink="">
      <xdr:nvSpPr>
        <xdr:cNvPr id="851" name="n_4mainValue【庁舎】&#10;一人当たり面積">
          <a:extLst>
            <a:ext uri="{FF2B5EF4-FFF2-40B4-BE49-F238E27FC236}">
              <a16:creationId xmlns:a16="http://schemas.microsoft.com/office/drawing/2014/main" id="{00000000-0008-0000-0F00-000053030000}"/>
            </a:ext>
          </a:extLst>
        </xdr:cNvPr>
        <xdr:cNvSpPr txBox="1"/>
      </xdr:nvSpPr>
      <xdr:spPr>
        <a:xfrm>
          <a:off x="184214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00000000-0008-0000-0F00-00005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00000000-0008-0000-0F00-00005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清掃センターの老朽化が深刻な状況となってきているが、広域での処理施設として、山辺・県北西部広域環境衛生組合での稼働に向けて進んでいる。</a:t>
          </a:r>
          <a:endParaRPr lang="ja-JP" altLang="ja-JP" sz="1400">
            <a:effectLst/>
          </a:endParaRPr>
        </a:p>
        <a:p>
          <a:r>
            <a:rPr kumimoji="1" lang="ja-JP" altLang="ja-JP" sz="1100">
              <a:solidFill>
                <a:schemeClr val="dk1"/>
              </a:solidFill>
              <a:effectLst/>
              <a:latin typeface="+mn-lt"/>
              <a:ea typeface="+mn-ea"/>
              <a:cs typeface="+mn-cs"/>
            </a:rPr>
            <a:t>また、文化センターや庁舎についての老朽化対策が進んでいないが、財政状況を勘案しながら計画的な補修等を進めていく必要がある。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奈良県三郷町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22,897
22,737
8.79
11,758,213
11,043,965
577,697
5,063,890
9,503,097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依然として、地方税等の自主財源だけでは需要額を満たせない状況にあり、地方交付税に依存している状況にある。</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引き続き、地方創生の取り組みを推し進め、</a:t>
          </a:r>
          <a:r>
            <a:rPr kumimoji="1" lang="ja-JP" altLang="ja-JP" sz="1100">
              <a:solidFill>
                <a:schemeClr val="dk1"/>
              </a:solidFill>
              <a:effectLst/>
              <a:latin typeface="+mn-lt"/>
              <a:ea typeface="+mn-ea"/>
              <a:cs typeface="+mn-cs"/>
            </a:rPr>
            <a:t>税収の向上等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歳入の確保に努める。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公債費について長年起債の発行を抑制してきたことから、経常収支比率は類似団体平均を下回っている。しかしながら、公共施設の老朽化に伴う建替え等による地方債発行や扶助費の年々の増加の影響が今後あるため、引き続き資格審査等の適正化による抑制を図るなど、義務的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104775</xdr:rowOff>
    </xdr:from>
    <xdr:to>
      <xdr:col>23</xdr:col>
      <xdr:colOff>133350</xdr:colOff>
      <xdr:row>62</xdr:row>
      <xdr:rowOff>153035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73467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122572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52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80645</xdr:rowOff>
    </xdr:from>
    <xdr:to>
      <xdr:col>19</xdr:col>
      <xdr:colOff>133350</xdr:colOff>
      <xdr:row>62</xdr:row>
      <xdr:rowOff>153035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71054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119715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92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8255</xdr:rowOff>
    </xdr:from>
    <xdr:to>
      <xdr:col>15</xdr:col>
      <xdr:colOff>82550</xdr:colOff>
      <xdr:row>62</xdr:row>
      <xdr:rowOff>80645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63815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95584</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8255</xdr:rowOff>
    </xdr:from>
    <xdr:to>
      <xdr:col>11</xdr:col>
      <xdr:colOff>31750</xdr:colOff>
      <xdr:row>62</xdr:row>
      <xdr:rowOff>140970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638155"/>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71455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53975</xdr:rowOff>
    </xdr:from>
    <xdr:to>
      <xdr:col>23</xdr:col>
      <xdr:colOff>184150</xdr:colOff>
      <xdr:row>62</xdr:row>
      <xdr:rowOff>155575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70502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102235</xdr:rowOff>
    </xdr:from>
    <xdr:to>
      <xdr:col>19</xdr:col>
      <xdr:colOff>184150</xdr:colOff>
      <xdr:row>63</xdr:row>
      <xdr:rowOff>32385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42562</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501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29845</xdr:rowOff>
    </xdr:from>
    <xdr:to>
      <xdr:col>15</xdr:col>
      <xdr:colOff>133350</xdr:colOff>
      <xdr:row>62</xdr:row>
      <xdr:rowOff>131445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141622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128905</xdr:rowOff>
    </xdr:from>
    <xdr:to>
      <xdr:col>11</xdr:col>
      <xdr:colOff>82550</xdr:colOff>
      <xdr:row>62</xdr:row>
      <xdr:rowOff>59055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69232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[143,391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年度は、西部保育園建替え事業に伴う仮設園舎使用料やﾌﾟﾚﾐｱﾑ付商品券事業委託料等の物件費の増加により</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人当たり決算額が膨らんだ。</a:t>
          </a:r>
          <a:r>
            <a:rPr kumimoji="1" lang="ja-JP" altLang="ja-JP" sz="1100">
              <a:solidFill>
                <a:schemeClr val="dk1"/>
              </a:solidFill>
              <a:effectLst/>
              <a:latin typeface="+mn-lt"/>
              <a:ea typeface="+mn-ea"/>
              <a:cs typeface="+mn-cs"/>
            </a:rPr>
            <a:t>今後も指定管理者制度やアウトソーシング等の行財政改革への取り組みを通して抑制に努める。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121710</xdr:rowOff>
    </xdr:from>
    <xdr:to>
      <xdr:col>23</xdr:col>
      <xdr:colOff>133350</xdr:colOff>
      <xdr:row>83</xdr:row>
      <xdr:rowOff>126352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80610"/>
          <a:ext cx="838200" cy="17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85599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97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121710</xdr:rowOff>
    </xdr:from>
    <xdr:to>
      <xdr:col>19</xdr:col>
      <xdr:colOff>133350</xdr:colOff>
      <xdr:row>82</xdr:row>
      <xdr:rowOff>149289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180610"/>
          <a:ext cx="889000" cy="2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65991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78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15182</xdr:rowOff>
    </xdr:from>
    <xdr:to>
      <xdr:col>15</xdr:col>
      <xdr:colOff>82550</xdr:colOff>
      <xdr:row>82</xdr:row>
      <xdr:rowOff>149289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74082"/>
          <a:ext cx="889000" cy="13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66462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7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15182</xdr:rowOff>
    </xdr:from>
    <xdr:to>
      <xdr:col>11</xdr:col>
      <xdr:colOff>31750</xdr:colOff>
      <xdr:row>82</xdr:row>
      <xdr:rowOff>130513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074082"/>
          <a:ext cx="889000" cy="11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21121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3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16615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3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75552</xdr:rowOff>
    </xdr:from>
    <xdr:to>
      <xdr:col>23</xdr:col>
      <xdr:colOff>184150</xdr:colOff>
      <xdr:row>84</xdr:row>
      <xdr:rowOff>5702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30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47629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27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70910</xdr:rowOff>
    </xdr:from>
    <xdr:to>
      <xdr:col>19</xdr:col>
      <xdr:colOff>184150</xdr:colOff>
      <xdr:row>83</xdr:row>
      <xdr:rowOff>1060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2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157287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216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98489</xdr:rowOff>
    </xdr:from>
    <xdr:to>
      <xdr:col>15</xdr:col>
      <xdr:colOff>133350</xdr:colOff>
      <xdr:row>83</xdr:row>
      <xdr:rowOff>28639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5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13416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24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135832</xdr:rowOff>
    </xdr:from>
    <xdr:to>
      <xdr:col>11</xdr:col>
      <xdr:colOff>82550</xdr:colOff>
      <xdr:row>82</xdr:row>
      <xdr:rowOff>65982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2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50759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1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79713</xdr:rowOff>
    </xdr:from>
    <xdr:to>
      <xdr:col>7</xdr:col>
      <xdr:colOff>31750</xdr:colOff>
      <xdr:row>83</xdr:row>
      <xdr:rowOff>9863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3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166090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224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類似団体を下回っているが、今後も給与の適正化に努める。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117021</xdr:rowOff>
    </xdr:from>
    <xdr:to>
      <xdr:col>81</xdr:col>
      <xdr:colOff>44450</xdr:colOff>
      <xdr:row>85</xdr:row>
      <xdr:rowOff>66221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518821"/>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117929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6394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117929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57052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117021</xdr:rowOff>
    </xdr:from>
    <xdr:to>
      <xdr:col>68</xdr:col>
      <xdr:colOff>152400</xdr:colOff>
      <xdr:row>84</xdr:row>
      <xdr:rowOff>168729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5188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66221</xdr:rowOff>
    </xdr:from>
    <xdr:to>
      <xdr:col>81</xdr:col>
      <xdr:colOff>95250</xdr:colOff>
      <xdr:row>84</xdr:row>
      <xdr:rowOff>167821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82748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31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67129</xdr:rowOff>
    </xdr:from>
    <xdr:to>
      <xdr:col>73</xdr:col>
      <xdr:colOff>44450</xdr:colOff>
      <xdr:row>85</xdr:row>
      <xdr:rowOff>168729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153506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58256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66221</xdr:rowOff>
    </xdr:from>
    <xdr:to>
      <xdr:col>64</xdr:col>
      <xdr:colOff>152400</xdr:colOff>
      <xdr:row>84</xdr:row>
      <xdr:rowOff>167821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6548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過去から新規採用職員の抑制</a:t>
          </a:r>
          <a:r>
            <a:rPr kumimoji="1" lang="ja-JP" altLang="en-US" sz="1100">
              <a:solidFill>
                <a:schemeClr val="dk1"/>
              </a:solidFill>
              <a:effectLst/>
              <a:latin typeface="+mn-lt"/>
              <a:ea typeface="+mn-ea"/>
              <a:cs typeface="+mn-cs"/>
            </a:rPr>
            <a:t>をおこなっているものの業務の多様化等の影響から微増となった。</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引き続き、アウトソーシング等を検討しながら人員配置の適正管理に努める。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82278</xdr:rowOff>
    </xdr:from>
    <xdr:to>
      <xdr:col>81</xdr:col>
      <xdr:colOff>44450</xdr:colOff>
      <xdr:row>60</xdr:row>
      <xdr:rowOff>139156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69278"/>
          <a:ext cx="838200" cy="5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41111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56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68490</xdr:rowOff>
    </xdr:from>
    <xdr:to>
      <xdr:col>77</xdr:col>
      <xdr:colOff>44450</xdr:colOff>
      <xdr:row>60</xdr:row>
      <xdr:rowOff>82278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5549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119578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68490</xdr:rowOff>
    </xdr:from>
    <xdr:to>
      <xdr:col>72</xdr:col>
      <xdr:colOff>203200</xdr:colOff>
      <xdr:row>60</xdr:row>
      <xdr:rowOff>82278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35549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114408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61595</xdr:rowOff>
    </xdr:from>
    <xdr:to>
      <xdr:col>68</xdr:col>
      <xdr:colOff>152400</xdr:colOff>
      <xdr:row>60</xdr:row>
      <xdr:rowOff>82278</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48595"/>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129467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98896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88356</xdr:rowOff>
    </xdr:from>
    <xdr:to>
      <xdr:col>81</xdr:col>
      <xdr:colOff>95250</xdr:colOff>
      <xdr:row>61</xdr:row>
      <xdr:rowOff>18506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60433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347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31478</xdr:rowOff>
    </xdr:from>
    <xdr:to>
      <xdr:col>77</xdr:col>
      <xdr:colOff>95250</xdr:colOff>
      <xdr:row>60</xdr:row>
      <xdr:rowOff>133078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143255</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87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17690</xdr:rowOff>
    </xdr:from>
    <xdr:to>
      <xdr:col>73</xdr:col>
      <xdr:colOff>44450</xdr:colOff>
      <xdr:row>60</xdr:row>
      <xdr:rowOff>119290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0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129467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31478</xdr:rowOff>
    </xdr:from>
    <xdr:to>
      <xdr:col>68</xdr:col>
      <xdr:colOff>203200</xdr:colOff>
      <xdr:row>60</xdr:row>
      <xdr:rowOff>133078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117855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404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10795</xdr:rowOff>
    </xdr:from>
    <xdr:to>
      <xdr:col>64</xdr:col>
      <xdr:colOff>152400</xdr:colOff>
      <xdr:row>60</xdr:row>
      <xdr:rowOff>112395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122572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年度以降、償還額の大きい地方債の償還が完了したことにより、類似団体平均を下回っている。しかしながら、平成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年度において中学校建替えに伴う地方債の発行があったことや、</a:t>
          </a:r>
          <a:r>
            <a:rPr kumimoji="1" lang="ja-JP" altLang="en-US" sz="1100">
              <a:solidFill>
                <a:schemeClr val="dk1"/>
              </a:solidFill>
              <a:effectLst/>
              <a:latin typeface="+mn-lt"/>
              <a:ea typeface="+mn-ea"/>
              <a:cs typeface="+mn-cs"/>
            </a:rPr>
            <a:t>令和</a:t>
          </a:r>
          <a:r>
            <a:rPr kumimoji="1" lang="ja-JP" altLang="ja-JP" sz="1100">
              <a:solidFill>
                <a:schemeClr val="dk1"/>
              </a:solidFill>
              <a:effectLst/>
              <a:latin typeface="+mn-lt"/>
              <a:ea typeface="+mn-ea"/>
              <a:cs typeface="+mn-cs"/>
            </a:rPr>
            <a:t>元年度</a:t>
          </a:r>
          <a:r>
            <a:rPr kumimoji="1" lang="ja-JP" altLang="en-US" sz="1100">
              <a:solidFill>
                <a:schemeClr val="dk1"/>
              </a:solidFill>
              <a:effectLst/>
              <a:latin typeface="+mn-lt"/>
              <a:ea typeface="+mn-ea"/>
              <a:cs typeface="+mn-cs"/>
            </a:rPr>
            <a:t>・令和２年度では三郷北</a:t>
          </a:r>
          <a:r>
            <a:rPr kumimoji="1" lang="ja-JP" altLang="ja-JP" sz="1100">
              <a:solidFill>
                <a:schemeClr val="dk1"/>
              </a:solidFill>
              <a:effectLst/>
              <a:latin typeface="+mn-lt"/>
              <a:ea typeface="+mn-ea"/>
              <a:cs typeface="+mn-cs"/>
            </a:rPr>
            <a:t>小学校の大規模改造事業</a:t>
          </a:r>
          <a:r>
            <a:rPr kumimoji="1" lang="ja-JP" altLang="en-US" sz="1100">
              <a:solidFill>
                <a:schemeClr val="dk1"/>
              </a:solidFill>
              <a:effectLst/>
              <a:latin typeface="+mn-lt"/>
              <a:ea typeface="+mn-ea"/>
              <a:cs typeface="+mn-cs"/>
            </a:rPr>
            <a:t>を実施、令和２年度から西部保育園建替事業に着手するなど、</a:t>
          </a:r>
          <a:r>
            <a:rPr kumimoji="1" lang="ja-JP" altLang="ja-JP" sz="1100">
              <a:solidFill>
                <a:schemeClr val="dk1"/>
              </a:solidFill>
              <a:effectLst/>
              <a:latin typeface="+mn-lt"/>
              <a:ea typeface="+mn-ea"/>
              <a:cs typeface="+mn-cs"/>
            </a:rPr>
            <a:t>今後も公共施設の老朽化対策を行っていく必要があることから増加する見込みである。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そのため、今まで以上に地方債の発行については、慎重に行い、実質公債費比率を抑制するよう努める。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99906</xdr:rowOff>
    </xdr:from>
    <xdr:to>
      <xdr:col>81</xdr:col>
      <xdr:colOff>44450</xdr:colOff>
      <xdr:row>39</xdr:row>
      <xdr:rowOff>16933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615006"/>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67733</xdr:rowOff>
    </xdr:from>
    <xdr:to>
      <xdr:col>77</xdr:col>
      <xdr:colOff>44450</xdr:colOff>
      <xdr:row>38</xdr:row>
      <xdr:rowOff>99906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58283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11430</xdr:rowOff>
    </xdr:from>
    <xdr:to>
      <xdr:col>72</xdr:col>
      <xdr:colOff>203200</xdr:colOff>
      <xdr:row>38</xdr:row>
      <xdr:rowOff>67733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52653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11430</xdr:rowOff>
    </xdr:from>
    <xdr:to>
      <xdr:col>68</xdr:col>
      <xdr:colOff>152400</xdr:colOff>
      <xdr:row>38</xdr:row>
      <xdr:rowOff>35560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5265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137583</xdr:rowOff>
    </xdr:from>
    <xdr:to>
      <xdr:col>81</xdr:col>
      <xdr:colOff>95250</xdr:colOff>
      <xdr:row>39</xdr:row>
      <xdr:rowOff>67733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154110</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49106</xdr:rowOff>
    </xdr:from>
    <xdr:to>
      <xdr:col>77</xdr:col>
      <xdr:colOff>95250</xdr:colOff>
      <xdr:row>38</xdr:row>
      <xdr:rowOff>150706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160884</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33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16933</xdr:rowOff>
    </xdr:from>
    <xdr:to>
      <xdr:col>73</xdr:col>
      <xdr:colOff>44450</xdr:colOff>
      <xdr:row>38</xdr:row>
      <xdr:rowOff>118533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128710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132080</xdr:rowOff>
    </xdr:from>
    <xdr:to>
      <xdr:col>68</xdr:col>
      <xdr:colOff>203200</xdr:colOff>
      <xdr:row>38</xdr:row>
      <xdr:rowOff>62230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72407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156210</xdr:rowOff>
    </xdr:from>
    <xdr:to>
      <xdr:col>64</xdr:col>
      <xdr:colOff>152400</xdr:colOff>
      <xdr:row>38</xdr:row>
      <xdr:rowOff>86360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96537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三郷中学校建替事業に伴う地方債の発行による地方債残高の増加及び、基金取崩しによる充当可能財源の減少により平成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年度より悪化傾向にある。</a:t>
          </a:r>
          <a:endParaRPr lang="ja-JP" altLang="ja-JP" sz="1400">
            <a:effectLst/>
          </a:endParaRPr>
        </a:p>
        <a:p>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年度については、</a:t>
          </a:r>
          <a:r>
            <a:rPr lang="ja-JP" altLang="en-US" sz="1100">
              <a:solidFill>
                <a:schemeClr val="dk1"/>
              </a:solidFill>
              <a:effectLst/>
              <a:latin typeface="+mn-lt"/>
              <a:ea typeface="+mn-ea"/>
              <a:cs typeface="+mn-cs"/>
            </a:rPr>
            <a:t>三郷北小学校の大規模改造事業や西部保育園建替事業に係る地方債発行により地方債残高</a:t>
          </a:r>
          <a:r>
            <a:rPr lang="ja-JP" altLang="ja-JP" sz="1100">
              <a:solidFill>
                <a:schemeClr val="dk1"/>
              </a:solidFill>
              <a:effectLst/>
              <a:latin typeface="+mn-lt"/>
              <a:ea typeface="+mn-ea"/>
              <a:cs typeface="+mn-cs"/>
            </a:rPr>
            <a:t>が増加したため将来負担額が増加した。</a:t>
          </a:r>
          <a:endParaRPr lang="ja-JP" altLang="ja-JP" sz="1400">
            <a:effectLst/>
          </a:endParaRPr>
        </a:p>
        <a:p>
          <a:r>
            <a:rPr kumimoji="1" lang="ja-JP" altLang="ja-JP" sz="1100">
              <a:solidFill>
                <a:schemeClr val="dk1"/>
              </a:solidFill>
              <a:effectLst/>
              <a:latin typeface="+mn-lt"/>
              <a:ea typeface="+mn-ea"/>
              <a:cs typeface="+mn-cs"/>
            </a:rPr>
            <a:t>今後も引き続き、健全な財政運営ができるよう事業を見極め、歳出の抑制に努める。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102165</xdr:rowOff>
    </xdr:from>
    <xdr:to>
      <xdr:col>81</xdr:col>
      <xdr:colOff>44450</xdr:colOff>
      <xdr:row>17</xdr:row>
      <xdr:rowOff>118251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3016815"/>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143880</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72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167710</xdr:rowOff>
    </xdr:from>
    <xdr:to>
      <xdr:col>77</xdr:col>
      <xdr:colOff>44450</xdr:colOff>
      <xdr:row>17</xdr:row>
      <xdr:rowOff>102165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910910"/>
          <a:ext cx="889000" cy="10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58984</xdr:rowOff>
    </xdr:from>
    <xdr:to>
      <xdr:col>72</xdr:col>
      <xdr:colOff>203200</xdr:colOff>
      <xdr:row>16</xdr:row>
      <xdr:rowOff>167710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630734"/>
          <a:ext cx="889000" cy="28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164888</xdr:rowOff>
    </xdr:from>
    <xdr:to>
      <xdr:col>73</xdr:col>
      <xdr:colOff>44450</xdr:colOff>
      <xdr:row>15</xdr:row>
      <xdr:rowOff>95038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18909</xdr:rowOff>
    </xdr:from>
    <xdr:to>
      <xdr:col>68</xdr:col>
      <xdr:colOff>203200</xdr:colOff>
      <xdr:row>15</xdr:row>
      <xdr:rowOff>120509</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105286</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67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67451</xdr:rowOff>
    </xdr:from>
    <xdr:to>
      <xdr:col>81</xdr:col>
      <xdr:colOff>95250</xdr:colOff>
      <xdr:row>17</xdr:row>
      <xdr:rowOff>169051</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98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39528</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95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51365</xdr:rowOff>
    </xdr:from>
    <xdr:to>
      <xdr:col>77</xdr:col>
      <xdr:colOff>95250</xdr:colOff>
      <xdr:row>17</xdr:row>
      <xdr:rowOff>152965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96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137742</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3052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116910</xdr:rowOff>
    </xdr:from>
    <xdr:to>
      <xdr:col>73</xdr:col>
      <xdr:colOff>44450</xdr:colOff>
      <xdr:row>17</xdr:row>
      <xdr:rowOff>47060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8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31837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94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8184</xdr:rowOff>
    </xdr:from>
    <xdr:to>
      <xdr:col>68</xdr:col>
      <xdr:colOff>203200</xdr:colOff>
      <xdr:row>15</xdr:row>
      <xdr:rowOff>109784</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57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119961</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34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奈良県三郷町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22,897
22,737
8.79
11,758,213
11,043,965
577,697
5,063,890
9,503,097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年度から類似団体と比較して上回っている。</a:t>
          </a:r>
          <a:endParaRPr lang="ja-JP" altLang="ja-JP" sz="1400">
            <a:effectLst/>
          </a:endParaRPr>
        </a:p>
        <a:p>
          <a:r>
            <a:rPr lang="ja-JP" altLang="ja-JP" sz="1100" b="0" i="0" baseline="0">
              <a:solidFill>
                <a:schemeClr val="dk1"/>
              </a:solidFill>
              <a:effectLst/>
              <a:latin typeface="+mn-lt"/>
              <a:ea typeface="+mn-ea"/>
              <a:cs typeface="+mn-cs"/>
            </a:rPr>
            <a:t>要因としては、ごみ収集業務や保育所などの運営を直営で行っているために、</a:t>
          </a:r>
          <a:r>
            <a:rPr lang="ja-JP" altLang="en-US" sz="1100" b="0" i="0" baseline="0">
              <a:solidFill>
                <a:schemeClr val="dk1"/>
              </a:solidFill>
              <a:effectLst/>
              <a:latin typeface="+mn-lt"/>
              <a:ea typeface="+mn-ea"/>
              <a:cs typeface="+mn-cs"/>
            </a:rPr>
            <a:t>会計年度任用職員</a:t>
          </a:r>
          <a:r>
            <a:rPr lang="ja-JP" altLang="ja-JP" sz="1100" b="0" i="0" baseline="0">
              <a:solidFill>
                <a:schemeClr val="dk1"/>
              </a:solidFill>
              <a:effectLst/>
              <a:latin typeface="+mn-lt"/>
              <a:ea typeface="+mn-ea"/>
              <a:cs typeface="+mn-cs"/>
            </a:rPr>
            <a:t>数が類似団体平均と比較して多いことが考えられる。</a:t>
          </a:r>
          <a:endParaRPr lang="ja-JP" altLang="ja-JP" sz="1400">
            <a:effectLst/>
          </a:endParaRPr>
        </a:p>
        <a:p>
          <a:r>
            <a:rPr kumimoji="1" lang="ja-JP" altLang="ja-JP" sz="1100">
              <a:solidFill>
                <a:schemeClr val="dk1"/>
              </a:solidFill>
              <a:effectLst/>
              <a:latin typeface="+mn-lt"/>
              <a:ea typeface="+mn-ea"/>
              <a:cs typeface="+mn-cs"/>
            </a:rPr>
            <a:t>今後も引き続き人事配置や新規採用職員の適正な人数の採用などにより、人件費の抑制に努める。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a:extLst>
            <a:ext uri="{FF2B5EF4-FFF2-40B4-BE49-F238E27FC236}">
              <a16:creationId xmlns:a16="http://schemas.microsoft.com/office/drawing/2014/main" id="{00000000-0008-0000-0400-000038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a:extLst>
            <a:ext uri="{FF2B5EF4-FFF2-40B4-BE49-F238E27FC236}">
              <a16:creationId xmlns:a16="http://schemas.microsoft.com/office/drawing/2014/main" id="{00000000-0008-0000-0400-00003A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a:extLst>
            <a:ext uri="{FF2B5EF4-FFF2-40B4-BE49-F238E27FC236}">
              <a16:creationId xmlns:a16="http://schemas.microsoft.com/office/drawing/2014/main" id="{00000000-0008-0000-0400-00003C000000}"/>
            </a:ext>
          </a:extLst>
        </xdr:cNvPr>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161290</xdr:rowOff>
    </xdr:from>
    <xdr:to>
      <xdr:col>24</xdr:col>
      <xdr:colOff>25400</xdr:colOff>
      <xdr:row>36</xdr:row>
      <xdr:rowOff>167005</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flipV="1">
          <a:off x="3987800" y="633349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762000" cy="259045"/>
    <xdr:sp macro="" textlink="">
      <xdr:nvSpPr>
        <xdr:cNvPr id="63" name="人件費平均値テキスト">
          <a:extLst>
            <a:ext uri="{FF2B5EF4-FFF2-40B4-BE49-F238E27FC236}">
              <a16:creationId xmlns:a16="http://schemas.microsoft.com/office/drawing/2014/main" id="{00000000-0008-0000-0400-00003F000000}"/>
            </a:ext>
          </a:extLst>
        </xdr:cNvPr>
        <xdr:cNvSpPr txBox="1"/>
      </xdr:nvSpPr>
      <xdr:spPr>
        <a:xfrm>
          <a:off x="4914900" y="5882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a:extLst>
            <a:ext uri="{FF2B5EF4-FFF2-40B4-BE49-F238E27FC236}">
              <a16:creationId xmlns:a16="http://schemas.microsoft.com/office/drawing/2014/main" id="{00000000-0008-0000-0400-000040000000}"/>
            </a:ext>
          </a:extLst>
        </xdr:cNvPr>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155575</xdr:rowOff>
    </xdr:from>
    <xdr:to>
      <xdr:col>19</xdr:col>
      <xdr:colOff>187325</xdr:colOff>
      <xdr:row>36</xdr:row>
      <xdr:rowOff>167005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3098800" y="63277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56532</xdr:rowOff>
    </xdr:from>
    <xdr:ext cx="736600" cy="259045"/>
    <xdr:sp macro="" textlink="">
      <xdr:nvSpPr>
        <xdr:cNvPr id="67" name="テキスト ボックス 66">
          <a:extLst>
            <a:ext uri="{FF2B5EF4-FFF2-40B4-BE49-F238E27FC236}">
              <a16:creationId xmlns:a16="http://schemas.microsoft.com/office/drawing/2014/main" id="{00000000-0008-0000-0400-000043000000}"/>
            </a:ext>
          </a:extLst>
        </xdr:cNvPr>
        <xdr:cNvSpPr txBox="1"/>
      </xdr:nvSpPr>
      <xdr:spPr>
        <a:xfrm>
          <a:off x="3606800" y="571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36</xdr:row>
      <xdr:rowOff>155575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2209800" y="627634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37</xdr:row>
      <xdr:rowOff>12700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1320800" y="627634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56532</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828800" y="57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73677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939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110490</xdr:rowOff>
    </xdr:from>
    <xdr:to>
      <xdr:col>24</xdr:col>
      <xdr:colOff>76200</xdr:colOff>
      <xdr:row>37</xdr:row>
      <xdr:rowOff>40640</xdr:rowOff>
    </xdr:to>
    <xdr:sp macro="" textlink="">
      <xdr:nvSpPr>
        <xdr:cNvPr id="81" name="楕円 80">
          <a:extLst>
            <a:ext uri="{FF2B5EF4-FFF2-40B4-BE49-F238E27FC236}">
              <a16:creationId xmlns:a16="http://schemas.microsoft.com/office/drawing/2014/main" id="{00000000-0008-0000-0400-000051000000}"/>
            </a:ext>
          </a:extLst>
        </xdr:cNvPr>
        <xdr:cNvSpPr/>
      </xdr:nvSpPr>
      <xdr:spPr>
        <a:xfrm>
          <a:off x="47752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82567</xdr:rowOff>
    </xdr:from>
    <xdr:ext cx="762000" cy="259045"/>
    <xdr:sp macro="" textlink="">
      <xdr:nvSpPr>
        <xdr:cNvPr id="82" name="人件費該当値テキスト">
          <a:extLst>
            <a:ext uri="{FF2B5EF4-FFF2-40B4-BE49-F238E27FC236}">
              <a16:creationId xmlns:a16="http://schemas.microsoft.com/office/drawing/2014/main" id="{00000000-0008-0000-0400-000052000000}"/>
            </a:ext>
          </a:extLst>
        </xdr:cNvPr>
        <xdr:cNvSpPr txBox="1"/>
      </xdr:nvSpPr>
      <xdr:spPr>
        <a:xfrm>
          <a:off x="49149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116205</xdr:rowOff>
    </xdr:from>
    <xdr:to>
      <xdr:col>20</xdr:col>
      <xdr:colOff>38100</xdr:colOff>
      <xdr:row>37</xdr:row>
      <xdr:rowOff>46355</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3937000" y="628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31132</xdr:rowOff>
    </xdr:from>
    <xdr:ext cx="7366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3606800" y="6374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104775</xdr:rowOff>
    </xdr:from>
    <xdr:to>
      <xdr:col>15</xdr:col>
      <xdr:colOff>149225</xdr:colOff>
      <xdr:row>37</xdr:row>
      <xdr:rowOff>34925</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048000" y="627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19702</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717800" y="636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133350</xdr:rowOff>
    </xdr:from>
    <xdr:to>
      <xdr:col>6</xdr:col>
      <xdr:colOff>171450</xdr:colOff>
      <xdr:row>37</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12700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48277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939800" y="639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a:extLst>
            <a:ext uri="{FF2B5EF4-FFF2-40B4-BE49-F238E27FC236}">
              <a16:creationId xmlns:a16="http://schemas.microsoft.com/office/drawing/2014/main" id="{00000000-0008-0000-0400-00005B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物件費に係る経常収支比率について、平成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年度まで類似団体平均を下回っていたが</a:t>
          </a:r>
          <a:r>
            <a:rPr kumimoji="1" lang="ja-JP" altLang="en-US" sz="1100">
              <a:solidFill>
                <a:schemeClr val="dk1"/>
              </a:solidFill>
              <a:effectLst/>
              <a:latin typeface="+mn-lt"/>
              <a:ea typeface="+mn-ea"/>
              <a:cs typeface="+mn-cs"/>
            </a:rPr>
            <a:t>増加傾向にあり、令和２年度もシステム改修業務委託等の影響で増加した。</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今後も、委託契約等において、入札や見積合わせを行うことで支出額の抑制に努める。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a:extLst>
            <a:ext uri="{FF2B5EF4-FFF2-40B4-BE49-F238E27FC236}">
              <a16:creationId xmlns:a16="http://schemas.microsoft.com/office/drawing/2014/main" id="{00000000-0008-0000-0400-000067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19</xdr:row>
      <xdr:rowOff>46990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32131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66040</xdr:rowOff>
    </xdr:from>
    <xdr:to>
      <xdr:col>78</xdr:col>
      <xdr:colOff>69850</xdr:colOff>
      <xdr:row>18</xdr:row>
      <xdr:rowOff>127000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3152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27940</xdr:rowOff>
    </xdr:from>
    <xdr:to>
      <xdr:col>73</xdr:col>
      <xdr:colOff>180975</xdr:colOff>
      <xdr:row>18</xdr:row>
      <xdr:rowOff>66040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3114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127017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161290</xdr:rowOff>
    </xdr:from>
    <xdr:to>
      <xdr:col>69</xdr:col>
      <xdr:colOff>92075</xdr:colOff>
      <xdr:row>18</xdr:row>
      <xdr:rowOff>27940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3075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167640</xdr:rowOff>
    </xdr:from>
    <xdr:to>
      <xdr:col>82</xdr:col>
      <xdr:colOff>158750</xdr:colOff>
      <xdr:row>19</xdr:row>
      <xdr:rowOff>97790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139717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15240</xdr:rowOff>
    </xdr:from>
    <xdr:to>
      <xdr:col>74</xdr:col>
      <xdr:colOff>31750</xdr:colOff>
      <xdr:row>18</xdr:row>
      <xdr:rowOff>116840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148590</xdr:rowOff>
    </xdr:from>
    <xdr:to>
      <xdr:col>69</xdr:col>
      <xdr:colOff>142875</xdr:colOff>
      <xdr:row>18</xdr:row>
      <xdr:rowOff>78740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88917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110490</xdr:rowOff>
    </xdr:from>
    <xdr:to>
      <xdr:col>65</xdr:col>
      <xdr:colOff>53975</xdr:colOff>
      <xdr:row>18</xdr:row>
      <xdr:rowOff>40640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50817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79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コロナウイルス感染症の感染拡大の影響を受けて前年度より下がっているが、例年から考えると、</a:t>
          </a:r>
          <a:r>
            <a:rPr kumimoji="1" lang="ja-JP" altLang="ja-JP" sz="1100">
              <a:solidFill>
                <a:schemeClr val="dk1"/>
              </a:solidFill>
              <a:effectLst/>
              <a:latin typeface="+mn-lt"/>
              <a:ea typeface="+mn-ea"/>
              <a:cs typeface="+mn-cs"/>
            </a:rPr>
            <a:t>各種医療費助成が増加</a:t>
          </a:r>
          <a:r>
            <a:rPr kumimoji="1" lang="ja-JP" altLang="en-US" sz="1100">
              <a:solidFill>
                <a:schemeClr val="dk1"/>
              </a:solidFill>
              <a:effectLst/>
              <a:latin typeface="+mn-lt"/>
              <a:ea typeface="+mn-ea"/>
              <a:cs typeface="+mn-cs"/>
            </a:rPr>
            <a:t>傾向にあるため、平時になれば</a:t>
          </a:r>
          <a:r>
            <a:rPr kumimoji="1" lang="ja-JP" altLang="ja-JP" sz="1100">
              <a:solidFill>
                <a:schemeClr val="dk1"/>
              </a:solidFill>
              <a:effectLst/>
              <a:latin typeface="+mn-lt"/>
              <a:ea typeface="+mn-ea"/>
              <a:cs typeface="+mn-cs"/>
            </a:rPr>
            <a:t>上昇</a:t>
          </a:r>
          <a:r>
            <a:rPr kumimoji="1" lang="ja-JP" altLang="en-US" sz="1100">
              <a:solidFill>
                <a:schemeClr val="dk1"/>
              </a:solidFill>
              <a:effectLst/>
              <a:latin typeface="+mn-lt"/>
              <a:ea typeface="+mn-ea"/>
              <a:cs typeface="+mn-cs"/>
            </a:rPr>
            <a:t>すると見込まれる。</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資格審査等の適正化を図ることで、財政を圧迫する上昇傾向に歯止めをかけるよう努める。</a:t>
          </a:r>
          <a:endParaRPr lang="ja-JP" altLang="ja-JP">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20865</xdr:rowOff>
    </xdr:from>
    <xdr:to>
      <xdr:col>24</xdr:col>
      <xdr:colOff>25400</xdr:colOff>
      <xdr:row>56</xdr:row>
      <xdr:rowOff>67128</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450615"/>
          <a:ext cx="838200" cy="21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23585</xdr:rowOff>
    </xdr:from>
    <xdr:to>
      <xdr:col>19</xdr:col>
      <xdr:colOff>187325</xdr:colOff>
      <xdr:row>56</xdr:row>
      <xdr:rowOff>67128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6247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23585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6139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162378</xdr:rowOff>
    </xdr:from>
    <xdr:to>
      <xdr:col>11</xdr:col>
      <xdr:colOff>9525</xdr:colOff>
      <xdr:row>56</xdr:row>
      <xdr:rowOff>12700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921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158042</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16328</xdr:rowOff>
    </xdr:from>
    <xdr:to>
      <xdr:col>20</xdr:col>
      <xdr:colOff>38100</xdr:colOff>
      <xdr:row>56</xdr:row>
      <xdr:rowOff>117928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128105</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144235</xdr:rowOff>
    </xdr:from>
    <xdr:to>
      <xdr:col>15</xdr:col>
      <xdr:colOff>149225</xdr:colOff>
      <xdr:row>56</xdr:row>
      <xdr:rowOff>74385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年度は、その他に係る経常収支比率について、類似団体平均を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a:t>
          </a:r>
          <a:endParaRPr lang="ja-JP" altLang="ja-JP" sz="1400">
            <a:effectLst/>
          </a:endParaRPr>
        </a:p>
        <a:p>
          <a:r>
            <a:rPr kumimoji="1" lang="ja-JP" altLang="ja-JP" sz="1100">
              <a:solidFill>
                <a:schemeClr val="dk1"/>
              </a:solidFill>
              <a:effectLst/>
              <a:latin typeface="+mn-lt"/>
              <a:ea typeface="+mn-ea"/>
              <a:cs typeface="+mn-cs"/>
            </a:rPr>
            <a:t>国民健康保険税、介護保険料の適正化を図ることなどにより、税収を主な財源とする普通会計の負担額を減らしていくよう努める。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142240</xdr:rowOff>
    </xdr:from>
    <xdr:to>
      <xdr:col>82</xdr:col>
      <xdr:colOff>107950</xdr:colOff>
      <xdr:row>56</xdr:row>
      <xdr:rowOff>149860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7434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111760</xdr:rowOff>
    </xdr:from>
    <xdr:to>
      <xdr:col>78</xdr:col>
      <xdr:colOff>69850</xdr:colOff>
      <xdr:row>56</xdr:row>
      <xdr:rowOff>142240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712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111760</xdr:rowOff>
    </xdr:from>
    <xdr:to>
      <xdr:col>73</xdr:col>
      <xdr:colOff>180975</xdr:colOff>
      <xdr:row>57</xdr:row>
      <xdr:rowOff>77470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7129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77470</xdr:rowOff>
    </xdr:from>
    <xdr:to>
      <xdr:col>69</xdr:col>
      <xdr:colOff>92075</xdr:colOff>
      <xdr:row>57</xdr:row>
      <xdr:rowOff>85090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850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71137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91440</xdr:rowOff>
    </xdr:from>
    <xdr:to>
      <xdr:col>78</xdr:col>
      <xdr:colOff>120650</xdr:colOff>
      <xdr:row>57</xdr:row>
      <xdr:rowOff>21590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31767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60960</xdr:rowOff>
    </xdr:from>
    <xdr:to>
      <xdr:col>74</xdr:col>
      <xdr:colOff>31750</xdr:colOff>
      <xdr:row>56</xdr:row>
      <xdr:rowOff>162560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26670</xdr:rowOff>
    </xdr:from>
    <xdr:to>
      <xdr:col>69</xdr:col>
      <xdr:colOff>142875</xdr:colOff>
      <xdr:row>57</xdr:row>
      <xdr:rowOff>128270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113047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34290</xdr:rowOff>
    </xdr:from>
    <xdr:to>
      <xdr:col>65</xdr:col>
      <xdr:colOff>53975</xdr:colOff>
      <xdr:row>57</xdr:row>
      <xdr:rowOff>135890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120667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の経常収支比率については、例年ほぼ類似団体平均を下回り、同程度の水準で推移している。</a:t>
          </a:r>
          <a:endParaRPr lang="ja-JP" altLang="ja-JP" sz="1400">
            <a:effectLst/>
          </a:endParaRPr>
        </a:p>
        <a:p>
          <a:r>
            <a:rPr kumimoji="1" lang="ja-JP" altLang="ja-JP" sz="1100">
              <a:solidFill>
                <a:schemeClr val="dk1"/>
              </a:solidFill>
              <a:effectLst/>
              <a:latin typeface="+mn-lt"/>
              <a:ea typeface="+mn-ea"/>
              <a:cs typeface="+mn-cs"/>
            </a:rPr>
            <a:t>今後も引き続き、報償費については、条例等、明確な基準を設けているか、補助金については交付する団体が適当な事業を行っているか等を精査し、不適当なものについては、見直しや廃止を行うなど適正な支出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53848</xdr:rowOff>
    </xdr:from>
    <xdr:to>
      <xdr:col>82</xdr:col>
      <xdr:colOff>107950</xdr:colOff>
      <xdr:row>36</xdr:row>
      <xdr:rowOff>67564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22604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67564</xdr:rowOff>
    </xdr:from>
    <xdr:to>
      <xdr:col>78</xdr:col>
      <xdr:colOff>69850</xdr:colOff>
      <xdr:row>36</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2397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72136</xdr:rowOff>
    </xdr:from>
    <xdr:to>
      <xdr:col>73</xdr:col>
      <xdr:colOff>180975</xdr:colOff>
      <xdr:row>36</xdr:row>
      <xdr:rowOff>127000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2443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72136</xdr:rowOff>
    </xdr:from>
    <xdr:to>
      <xdr:col>69</xdr:col>
      <xdr:colOff>92075</xdr:colOff>
      <xdr:row>36</xdr:row>
      <xdr:rowOff>94996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2443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19575</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xdr:rowOff>
    </xdr:from>
    <xdr:to>
      <xdr:col>78</xdr:col>
      <xdr:colOff>120650</xdr:colOff>
      <xdr:row>36</xdr:row>
      <xdr:rowOff>118364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128541</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21336</xdr:rowOff>
    </xdr:from>
    <xdr:to>
      <xdr:col>69</xdr:col>
      <xdr:colOff>142875</xdr:colOff>
      <xdr:row>36</xdr:row>
      <xdr:rowOff>122936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年度より実施している高利率の地方債の借換等により公債費の削減を図っていることや、平成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年度において、償還額の大きい地方債の償還が完了したこと、また、地方債の新規発行抑制を図っていることにより、公債費比率は抑制されていた。</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年度においても類似団体平均を下回ったが、老朽化に伴う公共施設の建替等による地方債の償還の影響で増加傾向に転じている。今後も慎重に発行の検討を行い、抑制に努める。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152146</xdr:rowOff>
    </xdr:from>
    <xdr:to>
      <xdr:col>24</xdr:col>
      <xdr:colOff>25400</xdr:colOff>
      <xdr:row>75</xdr:row>
      <xdr:rowOff>165863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10896"/>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84853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15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120142</xdr:rowOff>
    </xdr:from>
    <xdr:to>
      <xdr:col>19</xdr:col>
      <xdr:colOff>187325</xdr:colOff>
      <xdr:row>75</xdr:row>
      <xdr:rowOff>152146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29788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106426</xdr:rowOff>
    </xdr:from>
    <xdr:to>
      <xdr:col>15</xdr:col>
      <xdr:colOff>98425</xdr:colOff>
      <xdr:row>75</xdr:row>
      <xdr:rowOff>120142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29651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45990</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106426</xdr:rowOff>
    </xdr:from>
    <xdr:to>
      <xdr:col>11</xdr:col>
      <xdr:colOff>9525</xdr:colOff>
      <xdr:row>75</xdr:row>
      <xdr:rowOff>147574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29651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115062</xdr:rowOff>
    </xdr:from>
    <xdr:to>
      <xdr:col>24</xdr:col>
      <xdr:colOff>76200</xdr:colOff>
      <xdr:row>76</xdr:row>
      <xdr:rowOff>45213</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131589</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1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101346</xdr:rowOff>
    </xdr:from>
    <xdr:to>
      <xdr:col>20</xdr:col>
      <xdr:colOff>38100</xdr:colOff>
      <xdr:row>76</xdr:row>
      <xdr:rowOff>31496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41673</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69342</xdr:rowOff>
    </xdr:from>
    <xdr:to>
      <xdr:col>15</xdr:col>
      <xdr:colOff>149225</xdr:colOff>
      <xdr:row>75</xdr:row>
      <xdr:rowOff>170942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9669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55626</xdr:rowOff>
    </xdr:from>
    <xdr:to>
      <xdr:col>11</xdr:col>
      <xdr:colOff>60325</xdr:colOff>
      <xdr:row>75</xdr:row>
      <xdr:rowOff>157226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167403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96774</xdr:rowOff>
    </xdr:from>
    <xdr:to>
      <xdr:col>6</xdr:col>
      <xdr:colOff>171450</xdr:colOff>
      <xdr:row>76</xdr:row>
      <xdr:rowOff>26924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37101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公債費以外の経常収支比率が類似団体平均を上回っている要因は、人件費・扶助費・繰出金等のさまざまな要因が考えられる。</a:t>
          </a:r>
          <a:endParaRPr lang="ja-JP" altLang="ja-JP" sz="1400">
            <a:effectLst/>
          </a:endParaRPr>
        </a:p>
        <a:p>
          <a:r>
            <a:rPr kumimoji="1" lang="ja-JP" altLang="ja-JP" sz="1100">
              <a:solidFill>
                <a:schemeClr val="dk1"/>
              </a:solidFill>
              <a:effectLst/>
              <a:latin typeface="+mn-lt"/>
              <a:ea typeface="+mn-ea"/>
              <a:cs typeface="+mn-cs"/>
            </a:rPr>
            <a:t>今後は契約行為については、入札や見積もり合わせなどを行う、扶助費等については、資格審査の適正化を図るなど、歳出金額の抑制に努める。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99568</xdr:rowOff>
    </xdr:from>
    <xdr:to>
      <xdr:col>82</xdr:col>
      <xdr:colOff>107950</xdr:colOff>
      <xdr:row>78</xdr:row>
      <xdr:rowOff>149861</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472668"/>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127000</xdr:rowOff>
    </xdr:from>
    <xdr:to>
      <xdr:col>78</xdr:col>
      <xdr:colOff>69850</xdr:colOff>
      <xdr:row>78</xdr:row>
      <xdr:rowOff>149861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5001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85852</xdr:rowOff>
    </xdr:from>
    <xdr:to>
      <xdr:col>73</xdr:col>
      <xdr:colOff>180975</xdr:colOff>
      <xdr:row>78</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4589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85852</xdr:rowOff>
    </xdr:from>
    <xdr:to>
      <xdr:col>69</xdr:col>
      <xdr:colOff>92075</xdr:colOff>
      <xdr:row>78</xdr:row>
      <xdr:rowOff>145287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458952"/>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46245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48768</xdr:rowOff>
    </xdr:from>
    <xdr:to>
      <xdr:col>82</xdr:col>
      <xdr:colOff>158750</xdr:colOff>
      <xdr:row>78</xdr:row>
      <xdr:rowOff>150368</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20845</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99061</xdr:rowOff>
    </xdr:from>
    <xdr:to>
      <xdr:col>78</xdr:col>
      <xdr:colOff>120650</xdr:colOff>
      <xdr:row>79</xdr:row>
      <xdr:rowOff>29211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13988</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76200</xdr:rowOff>
    </xdr:from>
    <xdr:to>
      <xdr:col>74</xdr:col>
      <xdr:colOff>31750</xdr:colOff>
      <xdr:row>79</xdr:row>
      <xdr:rowOff>6350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162577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35052</xdr:rowOff>
    </xdr:from>
    <xdr:to>
      <xdr:col>69</xdr:col>
      <xdr:colOff>142875</xdr:colOff>
      <xdr:row>78</xdr:row>
      <xdr:rowOff>136652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121429</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94487</xdr:rowOff>
    </xdr:from>
    <xdr:to>
      <xdr:col>65</xdr:col>
      <xdr:colOff>53975</xdr:colOff>
      <xdr:row>79</xdr:row>
      <xdr:rowOff>24637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9414</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奈良県三郷町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33791</xdr:rowOff>
    </xdr:from>
    <xdr:to>
      <xdr:col>29</xdr:col>
      <xdr:colOff>127000</xdr:colOff>
      <xdr:row>17</xdr:row>
      <xdr:rowOff>47425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96066"/>
          <a:ext cx="647700" cy="13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58232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20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47425</xdr:rowOff>
    </xdr:from>
    <xdr:to>
      <xdr:col>26</xdr:col>
      <xdr:colOff>50800</xdr:colOff>
      <xdr:row>17</xdr:row>
      <xdr:rowOff>67101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09700"/>
          <a:ext cx="698500" cy="19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17345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51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67101</xdr:rowOff>
    </xdr:from>
    <xdr:to>
      <xdr:col>22</xdr:col>
      <xdr:colOff>114300</xdr:colOff>
      <xdr:row>17</xdr:row>
      <xdr:rowOff>111466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29376"/>
          <a:ext cx="698500" cy="44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22472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109311</xdr:rowOff>
    </xdr:from>
    <xdr:to>
      <xdr:col>18</xdr:col>
      <xdr:colOff>177800</xdr:colOff>
      <xdr:row>17</xdr:row>
      <xdr:rowOff>111466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071586"/>
          <a:ext cx="698500" cy="2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34800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45512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154441</xdr:rowOff>
    </xdr:from>
    <xdr:to>
      <xdr:col>29</xdr:col>
      <xdr:colOff>177800</xdr:colOff>
      <xdr:row>17</xdr:row>
      <xdr:rowOff>84591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45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170968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9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168075</xdr:rowOff>
    </xdr:from>
    <xdr:to>
      <xdr:col>26</xdr:col>
      <xdr:colOff>101600</xdr:colOff>
      <xdr:row>17</xdr:row>
      <xdr:rowOff>98225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58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108402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2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16301</xdr:rowOff>
    </xdr:from>
    <xdr:to>
      <xdr:col>22</xdr:col>
      <xdr:colOff>165100</xdr:colOff>
      <xdr:row>17</xdr:row>
      <xdr:rowOff>117901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78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128078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4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60666</xdr:rowOff>
    </xdr:from>
    <xdr:to>
      <xdr:col>19</xdr:col>
      <xdr:colOff>38100</xdr:colOff>
      <xdr:row>17</xdr:row>
      <xdr:rowOff>162266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22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993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9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58511</xdr:rowOff>
    </xdr:from>
    <xdr:to>
      <xdr:col>15</xdr:col>
      <xdr:colOff>101600</xdr:colOff>
      <xdr:row>17</xdr:row>
      <xdr:rowOff>160111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20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170288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8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25894</xdr:rowOff>
    </xdr:from>
    <xdr:to>
      <xdr:col>29</xdr:col>
      <xdr:colOff>127000</xdr:colOff>
      <xdr:row>37</xdr:row>
      <xdr:rowOff>80725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150594"/>
          <a:ext cx="647700" cy="54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80725</xdr:rowOff>
    </xdr:from>
    <xdr:to>
      <xdr:col>26</xdr:col>
      <xdr:colOff>50800</xdr:colOff>
      <xdr:row>37</xdr:row>
      <xdr:rowOff>88595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205425"/>
          <a:ext cx="698500" cy="7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88595</xdr:rowOff>
    </xdr:from>
    <xdr:to>
      <xdr:col>22</xdr:col>
      <xdr:colOff>114300</xdr:colOff>
      <xdr:row>37</xdr:row>
      <xdr:rowOff>223992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213295"/>
          <a:ext cx="698500" cy="135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166515</xdr:rowOff>
    </xdr:from>
    <xdr:to>
      <xdr:col>18</xdr:col>
      <xdr:colOff>177800</xdr:colOff>
      <xdr:row>37</xdr:row>
      <xdr:rowOff>223992</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7291215"/>
          <a:ext cx="698500" cy="57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146544</xdr:rowOff>
    </xdr:from>
    <xdr:to>
      <xdr:col>29</xdr:col>
      <xdr:colOff>177800</xdr:colOff>
      <xdr:row>37</xdr:row>
      <xdr:rowOff>76694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099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118621</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07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29925</xdr:rowOff>
    </xdr:from>
    <xdr:to>
      <xdr:col>26</xdr:col>
      <xdr:colOff>101600</xdr:colOff>
      <xdr:row>37</xdr:row>
      <xdr:rowOff>131525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154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116302</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241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37795</xdr:rowOff>
    </xdr:from>
    <xdr:to>
      <xdr:col>22</xdr:col>
      <xdr:colOff>165100</xdr:colOff>
      <xdr:row>37</xdr:row>
      <xdr:rowOff>139395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162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124172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248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173192</xdr:rowOff>
    </xdr:from>
    <xdr:to>
      <xdr:col>19</xdr:col>
      <xdr:colOff>38100</xdr:colOff>
      <xdr:row>37</xdr:row>
      <xdr:rowOff>274792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297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259569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38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115715</xdr:rowOff>
    </xdr:from>
    <xdr:to>
      <xdr:col>15</xdr:col>
      <xdr:colOff>101600</xdr:colOff>
      <xdr:row>37</xdr:row>
      <xdr:rowOff>217315</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240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202092</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32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奈良県三郷町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22,897
22,737
8.79
11,758,213
11,043,965
577,697
5,063,890
9,503,097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124860</xdr:rowOff>
    </xdr:from>
    <xdr:to>
      <xdr:col>24</xdr:col>
      <xdr:colOff>63500</xdr:colOff>
      <xdr:row>36</xdr:row>
      <xdr:rowOff>2902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25610"/>
          <a:ext cx="838200" cy="4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35304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0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2902</xdr:rowOff>
    </xdr:from>
    <xdr:to>
      <xdr:col>19</xdr:col>
      <xdr:colOff>177800</xdr:colOff>
      <xdr:row>36</xdr:row>
      <xdr:rowOff>60242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75102"/>
          <a:ext cx="889000" cy="5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108380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60242</xdr:rowOff>
    </xdr:from>
    <xdr:to>
      <xdr:col>15</xdr:col>
      <xdr:colOff>50800</xdr:colOff>
      <xdr:row>36</xdr:row>
      <xdr:rowOff>87998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32442"/>
          <a:ext cx="889000" cy="2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115162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87998</xdr:rowOff>
    </xdr:from>
    <xdr:to>
      <xdr:col>10</xdr:col>
      <xdr:colOff>114300</xdr:colOff>
      <xdr:row>36</xdr:row>
      <xdr:rowOff>92037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60198"/>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124572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127430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74060</xdr:rowOff>
    </xdr:from>
    <xdr:to>
      <xdr:col>24</xdr:col>
      <xdr:colOff>114300</xdr:colOff>
      <xdr:row>36</xdr:row>
      <xdr:rowOff>4210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7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96937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2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123552</xdr:rowOff>
    </xdr:from>
    <xdr:to>
      <xdr:col>20</xdr:col>
      <xdr:colOff>38100</xdr:colOff>
      <xdr:row>36</xdr:row>
      <xdr:rowOff>53702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2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70229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89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9442</xdr:rowOff>
    </xdr:from>
    <xdr:to>
      <xdr:col>15</xdr:col>
      <xdr:colOff>101600</xdr:colOff>
      <xdr:row>36</xdr:row>
      <xdr:rowOff>111042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8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127569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5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37198</xdr:rowOff>
    </xdr:from>
    <xdr:to>
      <xdr:col>10</xdr:col>
      <xdr:colOff>165100</xdr:colOff>
      <xdr:row>36</xdr:row>
      <xdr:rowOff>138798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0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155325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8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41237</xdr:rowOff>
    </xdr:from>
    <xdr:to>
      <xdr:col>6</xdr:col>
      <xdr:colOff>38100</xdr:colOff>
      <xdr:row>36</xdr:row>
      <xdr:rowOff>142837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1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159364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8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157106</xdr:rowOff>
    </xdr:from>
    <xdr:to>
      <xdr:col>24</xdr:col>
      <xdr:colOff>63500</xdr:colOff>
      <xdr:row>57</xdr:row>
      <xdr:rowOff>16060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586856"/>
          <a:ext cx="838200" cy="20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157755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5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142296</xdr:rowOff>
    </xdr:from>
    <xdr:to>
      <xdr:col>19</xdr:col>
      <xdr:colOff>177800</xdr:colOff>
      <xdr:row>57</xdr:row>
      <xdr:rowOff>16060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743496"/>
          <a:ext cx="889000" cy="4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140838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91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142296</xdr:rowOff>
    </xdr:from>
    <xdr:to>
      <xdr:col>15</xdr:col>
      <xdr:colOff>50800</xdr:colOff>
      <xdr:row>57</xdr:row>
      <xdr:rowOff>126066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43496"/>
          <a:ext cx="889000" cy="15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134764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135307</xdr:rowOff>
    </xdr:from>
    <xdr:to>
      <xdr:col>10</xdr:col>
      <xdr:colOff>114300</xdr:colOff>
      <xdr:row>57</xdr:row>
      <xdr:rowOff>126066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736507"/>
          <a:ext cx="889000" cy="16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17639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12969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5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106306</xdr:rowOff>
    </xdr:from>
    <xdr:to>
      <xdr:col>24</xdr:col>
      <xdr:colOff>114300</xdr:colOff>
      <xdr:row>56</xdr:row>
      <xdr:rowOff>36456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3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129183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136710</xdr:rowOff>
    </xdr:from>
    <xdr:to>
      <xdr:col>20</xdr:col>
      <xdr:colOff>38100</xdr:colOff>
      <xdr:row>57</xdr:row>
      <xdr:rowOff>66860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83387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51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91496</xdr:rowOff>
    </xdr:from>
    <xdr:to>
      <xdr:col>15</xdr:col>
      <xdr:colOff>101600</xdr:colOff>
      <xdr:row>57</xdr:row>
      <xdr:rowOff>21646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9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38173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46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75266</xdr:rowOff>
    </xdr:from>
    <xdr:to>
      <xdr:col>10</xdr:col>
      <xdr:colOff>165100</xdr:colOff>
      <xdr:row>58</xdr:row>
      <xdr:rowOff>5416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4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21943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6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84507</xdr:rowOff>
    </xdr:from>
    <xdr:to>
      <xdr:col>6</xdr:col>
      <xdr:colOff>38100</xdr:colOff>
      <xdr:row>57</xdr:row>
      <xdr:rowOff>14657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8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31184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46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160731</xdr:rowOff>
    </xdr:from>
    <xdr:to>
      <xdr:col>24</xdr:col>
      <xdr:colOff>63500</xdr:colOff>
      <xdr:row>78</xdr:row>
      <xdr:rowOff>4197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62381"/>
          <a:ext cx="838200" cy="1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133071</xdr:rowOff>
    </xdr:from>
    <xdr:to>
      <xdr:col>19</xdr:col>
      <xdr:colOff>177800</xdr:colOff>
      <xdr:row>77</xdr:row>
      <xdr:rowOff>160731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34721"/>
          <a:ext cx="8890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133071</xdr:rowOff>
    </xdr:from>
    <xdr:to>
      <xdr:col>15</xdr:col>
      <xdr:colOff>50800</xdr:colOff>
      <xdr:row>77</xdr:row>
      <xdr:rowOff>133356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34721"/>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111982</xdr:rowOff>
    </xdr:from>
    <xdr:to>
      <xdr:col>10</xdr:col>
      <xdr:colOff>114300</xdr:colOff>
      <xdr:row>77</xdr:row>
      <xdr:rowOff>133356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13632"/>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124847</xdr:rowOff>
    </xdr:from>
    <xdr:to>
      <xdr:col>24</xdr:col>
      <xdr:colOff>114300</xdr:colOff>
      <xdr:row>78</xdr:row>
      <xdr:rowOff>54997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2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39774</xdr:rowOff>
    </xdr:from>
    <xdr:ext cx="378565"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4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109931</xdr:rowOff>
    </xdr:from>
    <xdr:to>
      <xdr:col>20</xdr:col>
      <xdr:colOff>38100</xdr:colOff>
      <xdr:row>78</xdr:row>
      <xdr:rowOff>40081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1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31208</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8017" y="13404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82271</xdr:rowOff>
    </xdr:from>
    <xdr:to>
      <xdr:col>15</xdr:col>
      <xdr:colOff>101600</xdr:colOff>
      <xdr:row>78</xdr:row>
      <xdr:rowOff>12421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8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3548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37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82556</xdr:rowOff>
    </xdr:from>
    <xdr:to>
      <xdr:col>10</xdr:col>
      <xdr:colOff>165100</xdr:colOff>
      <xdr:row>78</xdr:row>
      <xdr:rowOff>12706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3833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376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61182</xdr:rowOff>
    </xdr:from>
    <xdr:to>
      <xdr:col>6</xdr:col>
      <xdr:colOff>38100</xdr:colOff>
      <xdr:row>77</xdr:row>
      <xdr:rowOff>162782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6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153909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55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123910</xdr:rowOff>
    </xdr:from>
    <xdr:to>
      <xdr:col>24</xdr:col>
      <xdr:colOff>63500</xdr:colOff>
      <xdr:row>97</xdr:row>
      <xdr:rowOff>29825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583110"/>
          <a:ext cx="838200" cy="7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170707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8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29825</xdr:rowOff>
    </xdr:from>
    <xdr:to>
      <xdr:col>19</xdr:col>
      <xdr:colOff>177800</xdr:colOff>
      <xdr:row>97</xdr:row>
      <xdr:rowOff>60392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660475"/>
          <a:ext cx="889000" cy="3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165617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31001</xdr:rowOff>
    </xdr:from>
    <xdr:to>
      <xdr:col>15</xdr:col>
      <xdr:colOff>50800</xdr:colOff>
      <xdr:row>97</xdr:row>
      <xdr:rowOff>60392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661651"/>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52951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31001</xdr:rowOff>
    </xdr:from>
    <xdr:to>
      <xdr:col>10</xdr:col>
      <xdr:colOff>114300</xdr:colOff>
      <xdr:row>97</xdr:row>
      <xdr:rowOff>66956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61651"/>
          <a:ext cx="889000" cy="3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56004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94947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73110</xdr:rowOff>
    </xdr:from>
    <xdr:to>
      <xdr:col>24</xdr:col>
      <xdr:colOff>114300</xdr:colOff>
      <xdr:row>97</xdr:row>
      <xdr:rowOff>3260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3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51537</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1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150475</xdr:rowOff>
    </xdr:from>
    <xdr:to>
      <xdr:col>20</xdr:col>
      <xdr:colOff>38100</xdr:colOff>
      <xdr:row>97</xdr:row>
      <xdr:rowOff>80625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60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71752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70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9592</xdr:rowOff>
    </xdr:from>
    <xdr:to>
      <xdr:col>15</xdr:col>
      <xdr:colOff>101600</xdr:colOff>
      <xdr:row>97</xdr:row>
      <xdr:rowOff>111192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4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102319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73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151651</xdr:rowOff>
    </xdr:from>
    <xdr:to>
      <xdr:col>10</xdr:col>
      <xdr:colOff>165100</xdr:colOff>
      <xdr:row>97</xdr:row>
      <xdr:rowOff>81801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1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72928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0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16156</xdr:rowOff>
    </xdr:from>
    <xdr:to>
      <xdr:col>6</xdr:col>
      <xdr:colOff>38100</xdr:colOff>
      <xdr:row>97</xdr:row>
      <xdr:rowOff>117756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108883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73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158294</xdr:rowOff>
    </xdr:from>
    <xdr:to>
      <xdr:col>55</xdr:col>
      <xdr:colOff>0</xdr:colOff>
      <xdr:row>37</xdr:row>
      <xdr:rowOff>116730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987594"/>
          <a:ext cx="838200" cy="47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92058</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74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73662</xdr:rowOff>
    </xdr:from>
    <xdr:to>
      <xdr:col>50</xdr:col>
      <xdr:colOff>114300</xdr:colOff>
      <xdr:row>37</xdr:row>
      <xdr:rowOff>116730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6417312"/>
          <a:ext cx="889000" cy="4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168193</xdr:rowOff>
    </xdr:from>
    <xdr:to>
      <xdr:col>45</xdr:col>
      <xdr:colOff>177800</xdr:colOff>
      <xdr:row>37</xdr:row>
      <xdr:rowOff>73662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340393"/>
          <a:ext cx="889000" cy="7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147397</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4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145643</xdr:rowOff>
    </xdr:from>
    <xdr:to>
      <xdr:col>41</xdr:col>
      <xdr:colOff>50800</xdr:colOff>
      <xdr:row>36</xdr:row>
      <xdr:rowOff>168193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317843"/>
          <a:ext cx="889000" cy="2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155713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49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144680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48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107494</xdr:rowOff>
    </xdr:from>
    <xdr:to>
      <xdr:col>55</xdr:col>
      <xdr:colOff>50800</xdr:colOff>
      <xdr:row>35</xdr:row>
      <xdr:rowOff>37644</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93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47608</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876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65930</xdr:rowOff>
    </xdr:from>
    <xdr:to>
      <xdr:col>50</xdr:col>
      <xdr:colOff>165100</xdr:colOff>
      <xdr:row>37</xdr:row>
      <xdr:rowOff>167530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4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158657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50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22862</xdr:rowOff>
    </xdr:from>
    <xdr:to>
      <xdr:col>46</xdr:col>
      <xdr:colOff>38100</xdr:colOff>
      <xdr:row>37</xdr:row>
      <xdr:rowOff>124462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36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140989</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14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117393</xdr:rowOff>
    </xdr:from>
    <xdr:to>
      <xdr:col>41</xdr:col>
      <xdr:colOff>101600</xdr:colOff>
      <xdr:row>37</xdr:row>
      <xdr:rowOff>47543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28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64070</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06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94843</xdr:rowOff>
    </xdr:from>
    <xdr:to>
      <xdr:col>36</xdr:col>
      <xdr:colOff>165100</xdr:colOff>
      <xdr:row>37</xdr:row>
      <xdr:rowOff>24993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26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41520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04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99192</xdr:rowOff>
    </xdr:from>
    <xdr:to>
      <xdr:col>55</xdr:col>
      <xdr:colOff>0</xdr:colOff>
      <xdr:row>56</xdr:row>
      <xdr:rowOff>107421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700392"/>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150017</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40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45901</xdr:rowOff>
    </xdr:from>
    <xdr:to>
      <xdr:col>50</xdr:col>
      <xdr:colOff>114300</xdr:colOff>
      <xdr:row>56</xdr:row>
      <xdr:rowOff>107421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8789851"/>
          <a:ext cx="889000" cy="91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81169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3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45901</xdr:rowOff>
    </xdr:from>
    <xdr:to>
      <xdr:col>45</xdr:col>
      <xdr:colOff>177800</xdr:colOff>
      <xdr:row>55</xdr:row>
      <xdr:rowOff>161015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8789851"/>
          <a:ext cx="889000" cy="80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91220</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69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161015</xdr:rowOff>
    </xdr:from>
    <xdr:to>
      <xdr:col>41</xdr:col>
      <xdr:colOff>50800</xdr:colOff>
      <xdr:row>57</xdr:row>
      <xdr:rowOff>17052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590765"/>
          <a:ext cx="889000" cy="19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47293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64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48392</xdr:rowOff>
    </xdr:from>
    <xdr:to>
      <xdr:col>55</xdr:col>
      <xdr:colOff>50800</xdr:colOff>
      <xdr:row>56</xdr:row>
      <xdr:rowOff>149992</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64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26819</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62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56621</xdr:rowOff>
    </xdr:from>
    <xdr:to>
      <xdr:col>50</xdr:col>
      <xdr:colOff>165100</xdr:colOff>
      <xdr:row>56</xdr:row>
      <xdr:rowOff>158221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65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149348</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75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166551</xdr:rowOff>
    </xdr:from>
    <xdr:to>
      <xdr:col>46</xdr:col>
      <xdr:colOff>38100</xdr:colOff>
      <xdr:row>51</xdr:row>
      <xdr:rowOff>96701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873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113228</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50795" y="851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110215</xdr:rowOff>
    </xdr:from>
    <xdr:to>
      <xdr:col>41</xdr:col>
      <xdr:colOff>101600</xdr:colOff>
      <xdr:row>56</xdr:row>
      <xdr:rowOff>40365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53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56892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31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137702</xdr:rowOff>
    </xdr:from>
    <xdr:to>
      <xdr:col>36</xdr:col>
      <xdr:colOff>165100</xdr:colOff>
      <xdr:row>57</xdr:row>
      <xdr:rowOff>67852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73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58979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83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112159</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628009"/>
          <a:ext cx="1270" cy="101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58836</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240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112159</xdr:rowOff>
    </xdr:from>
    <xdr:to>
      <xdr:col>55</xdr:col>
      <xdr:colOff>88900</xdr:colOff>
      <xdr:row>73</xdr:row>
      <xdr:rowOff>112159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62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156311</xdr:rowOff>
    </xdr:from>
    <xdr:to>
      <xdr:col>55</xdr:col>
      <xdr:colOff>0</xdr:colOff>
      <xdr:row>78</xdr:row>
      <xdr:rowOff>158533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529411"/>
          <a:ext cx="838200" cy="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95307</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296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72430</xdr:rowOff>
    </xdr:from>
    <xdr:to>
      <xdr:col>55</xdr:col>
      <xdr:colOff>50800</xdr:colOff>
      <xdr:row>79</xdr:row>
      <xdr:rowOff>2580</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45920</xdr:rowOff>
    </xdr:from>
    <xdr:to>
      <xdr:col>50</xdr:col>
      <xdr:colOff>114300</xdr:colOff>
      <xdr:row>78</xdr:row>
      <xdr:rowOff>158533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2218870"/>
          <a:ext cx="889000" cy="13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78156</xdr:rowOff>
    </xdr:from>
    <xdr:to>
      <xdr:col>50</xdr:col>
      <xdr:colOff>165100</xdr:colOff>
      <xdr:row>79</xdr:row>
      <xdr:rowOff>8306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51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24833</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22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45920</xdr:rowOff>
    </xdr:from>
    <xdr:to>
      <xdr:col>45</xdr:col>
      <xdr:colOff>177800</xdr:colOff>
      <xdr:row>76</xdr:row>
      <xdr:rowOff>143281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2218870"/>
          <a:ext cx="889000" cy="95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50746</xdr:rowOff>
    </xdr:from>
    <xdr:to>
      <xdr:col>46</xdr:col>
      <xdr:colOff>38100</xdr:colOff>
      <xdr:row>78</xdr:row>
      <xdr:rowOff>152346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143473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51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143281</xdr:rowOff>
    </xdr:from>
    <xdr:to>
      <xdr:col>41</xdr:col>
      <xdr:colOff>50800</xdr:colOff>
      <xdr:row>79</xdr:row>
      <xdr:rowOff>18008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173481"/>
          <a:ext cx="889000" cy="38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50887</xdr:rowOff>
    </xdr:from>
    <xdr:to>
      <xdr:col>41</xdr:col>
      <xdr:colOff>101600</xdr:colOff>
      <xdr:row>78</xdr:row>
      <xdr:rowOff>152487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143614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51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54600</xdr:rowOff>
    </xdr:from>
    <xdr:to>
      <xdr:col>36</xdr:col>
      <xdr:colOff>165100</xdr:colOff>
      <xdr:row>78</xdr:row>
      <xdr:rowOff>156200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1277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2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105511</xdr:rowOff>
    </xdr:from>
    <xdr:to>
      <xdr:col>55</xdr:col>
      <xdr:colOff>50800</xdr:colOff>
      <xdr:row>79</xdr:row>
      <xdr:rowOff>35661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50856</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2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107733</xdr:rowOff>
    </xdr:from>
    <xdr:to>
      <xdr:col>50</xdr:col>
      <xdr:colOff>165100</xdr:colOff>
      <xdr:row>79</xdr:row>
      <xdr:rowOff>37883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8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29010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57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166570</xdr:rowOff>
    </xdr:from>
    <xdr:to>
      <xdr:col>46</xdr:col>
      <xdr:colOff>38100</xdr:colOff>
      <xdr:row>71</xdr:row>
      <xdr:rowOff>96720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21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113247</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50795" y="1194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92481</xdr:rowOff>
    </xdr:from>
    <xdr:to>
      <xdr:col>41</xdr:col>
      <xdr:colOff>101600</xdr:colOff>
      <xdr:row>77</xdr:row>
      <xdr:rowOff>22631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12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39158</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289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138658</xdr:rowOff>
    </xdr:from>
    <xdr:to>
      <xdr:col>36</xdr:col>
      <xdr:colOff>165100</xdr:colOff>
      <xdr:row>79</xdr:row>
      <xdr:rowOff>68808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51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59935</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60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168135</xdr:rowOff>
    </xdr:from>
    <xdr:to>
      <xdr:col>55</xdr:col>
      <xdr:colOff>0</xdr:colOff>
      <xdr:row>97</xdr:row>
      <xdr:rowOff>17399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627335"/>
          <a:ext cx="838200" cy="2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160647</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44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168135</xdr:rowOff>
    </xdr:from>
    <xdr:to>
      <xdr:col>50</xdr:col>
      <xdr:colOff>114300</xdr:colOff>
      <xdr:row>98</xdr:row>
      <xdr:rowOff>80735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627335"/>
          <a:ext cx="889000" cy="25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56863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68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79400</xdr:rowOff>
    </xdr:from>
    <xdr:to>
      <xdr:col>45</xdr:col>
      <xdr:colOff>177800</xdr:colOff>
      <xdr:row>98</xdr:row>
      <xdr:rowOff>80735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881500"/>
          <a:ext cx="8890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97943</xdr:rowOff>
    </xdr:from>
    <xdr:to>
      <xdr:col>41</xdr:col>
      <xdr:colOff>50800</xdr:colOff>
      <xdr:row>98</xdr:row>
      <xdr:rowOff>79400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728593"/>
          <a:ext cx="889000" cy="15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113098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138049</xdr:rowOff>
    </xdr:from>
    <xdr:to>
      <xdr:col>55</xdr:col>
      <xdr:colOff>50800</xdr:colOff>
      <xdr:row>97</xdr:row>
      <xdr:rowOff>68199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59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116476</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57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117335</xdr:rowOff>
    </xdr:from>
    <xdr:to>
      <xdr:col>50</xdr:col>
      <xdr:colOff>165100</xdr:colOff>
      <xdr:row>97</xdr:row>
      <xdr:rowOff>47485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57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64012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35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29935</xdr:rowOff>
    </xdr:from>
    <xdr:to>
      <xdr:col>46</xdr:col>
      <xdr:colOff>38100</xdr:colOff>
      <xdr:row>98</xdr:row>
      <xdr:rowOff>131535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83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122662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9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28600</xdr:rowOff>
    </xdr:from>
    <xdr:to>
      <xdr:col>41</xdr:col>
      <xdr:colOff>101600</xdr:colOff>
      <xdr:row>98</xdr:row>
      <xdr:rowOff>130200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83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121327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92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47143</xdr:rowOff>
    </xdr:from>
    <xdr:to>
      <xdr:col>36</xdr:col>
      <xdr:colOff>165100</xdr:colOff>
      <xdr:row>97</xdr:row>
      <xdr:rowOff>148743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67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139870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77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40095</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726645"/>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34784</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21334"/>
          <a:ext cx="889000" cy="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34784</xdr:rowOff>
    </xdr:from>
    <xdr:to>
      <xdr:col>76</xdr:col>
      <xdr:colOff>114300</xdr:colOff>
      <xdr:row>39</xdr:row>
      <xdr:rowOff>41570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721334"/>
          <a:ext cx="889000" cy="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80685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7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41570</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728120"/>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83779</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4017" y="677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160745</xdr:rowOff>
    </xdr:from>
    <xdr:to>
      <xdr:col>85</xdr:col>
      <xdr:colOff>177800</xdr:colOff>
      <xdr:row>39</xdr:row>
      <xdr:rowOff>90895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7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469744"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52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155434</xdr:rowOff>
    </xdr:from>
    <xdr:to>
      <xdr:col>76</xdr:col>
      <xdr:colOff>165100</xdr:colOff>
      <xdr:row>39</xdr:row>
      <xdr:rowOff>85584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7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102111</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64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162220</xdr:rowOff>
    </xdr:from>
    <xdr:to>
      <xdr:col>72</xdr:col>
      <xdr:colOff>38100</xdr:colOff>
      <xdr:row>39</xdr:row>
      <xdr:rowOff>92370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7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108897</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4017" y="6452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42987</xdr:rowOff>
    </xdr:from>
    <xdr:to>
      <xdr:col>85</xdr:col>
      <xdr:colOff>127000</xdr:colOff>
      <xdr:row>77</xdr:row>
      <xdr:rowOff>59444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244637"/>
          <a:ext cx="838200" cy="1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59444</xdr:rowOff>
    </xdr:from>
    <xdr:to>
      <xdr:col>81</xdr:col>
      <xdr:colOff>50800</xdr:colOff>
      <xdr:row>77</xdr:row>
      <xdr:rowOff>77749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261094"/>
          <a:ext cx="889000" cy="1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77749</xdr:rowOff>
    </xdr:from>
    <xdr:to>
      <xdr:col>76</xdr:col>
      <xdr:colOff>114300</xdr:colOff>
      <xdr:row>77</xdr:row>
      <xdr:rowOff>79251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279399"/>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58531</xdr:rowOff>
    </xdr:from>
    <xdr:to>
      <xdr:col>71</xdr:col>
      <xdr:colOff>177800</xdr:colOff>
      <xdr:row>77</xdr:row>
      <xdr:rowOff>79251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260181"/>
          <a:ext cx="889000" cy="2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163637</xdr:rowOff>
    </xdr:from>
    <xdr:to>
      <xdr:col>85</xdr:col>
      <xdr:colOff>177800</xdr:colOff>
      <xdr:row>77</xdr:row>
      <xdr:rowOff>93787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9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142064</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7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8644</xdr:rowOff>
    </xdr:from>
    <xdr:to>
      <xdr:col>81</xdr:col>
      <xdr:colOff>101600</xdr:colOff>
      <xdr:row>77</xdr:row>
      <xdr:rowOff>110244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1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101371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30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26949</xdr:rowOff>
    </xdr:from>
    <xdr:to>
      <xdr:col>76</xdr:col>
      <xdr:colOff>165100</xdr:colOff>
      <xdr:row>77</xdr:row>
      <xdr:rowOff>128549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22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119676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32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28451</xdr:rowOff>
    </xdr:from>
    <xdr:to>
      <xdr:col>72</xdr:col>
      <xdr:colOff>38100</xdr:colOff>
      <xdr:row>77</xdr:row>
      <xdr:rowOff>130051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3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121178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32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7731</xdr:rowOff>
    </xdr:from>
    <xdr:to>
      <xdr:col>67</xdr:col>
      <xdr:colOff>101600</xdr:colOff>
      <xdr:row>77</xdr:row>
      <xdr:rowOff>109331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0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100458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0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48178</xdr:rowOff>
    </xdr:from>
    <xdr:to>
      <xdr:col>85</xdr:col>
      <xdr:colOff>127000</xdr:colOff>
      <xdr:row>98</xdr:row>
      <xdr:rowOff>60595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850278"/>
          <a:ext cx="838200" cy="1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129956</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589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60595</xdr:rowOff>
    </xdr:from>
    <xdr:to>
      <xdr:col>81</xdr:col>
      <xdr:colOff>50800</xdr:colOff>
      <xdr:row>98</xdr:row>
      <xdr:rowOff>70343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862695"/>
          <a:ext cx="889000" cy="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93578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102017</xdr:rowOff>
    </xdr:from>
    <xdr:to>
      <xdr:col>76</xdr:col>
      <xdr:colOff>114300</xdr:colOff>
      <xdr:row>98</xdr:row>
      <xdr:rowOff>70343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732667"/>
          <a:ext cx="889000" cy="1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96448</xdr:rowOff>
    </xdr:from>
    <xdr:to>
      <xdr:col>71</xdr:col>
      <xdr:colOff>177800</xdr:colOff>
      <xdr:row>97</xdr:row>
      <xdr:rowOff>102017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727098"/>
          <a:ext cx="889000" cy="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34034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83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53227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8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168828</xdr:rowOff>
    </xdr:from>
    <xdr:to>
      <xdr:col>85</xdr:col>
      <xdr:colOff>177800</xdr:colOff>
      <xdr:row>98</xdr:row>
      <xdr:rowOff>98978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79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85506</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1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9795</xdr:rowOff>
    </xdr:from>
    <xdr:to>
      <xdr:col>81</xdr:col>
      <xdr:colOff>101600</xdr:colOff>
      <xdr:row>98</xdr:row>
      <xdr:rowOff>111395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1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102522</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6904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19543</xdr:rowOff>
    </xdr:from>
    <xdr:to>
      <xdr:col>76</xdr:col>
      <xdr:colOff>165100</xdr:colOff>
      <xdr:row>98</xdr:row>
      <xdr:rowOff>121143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2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112270</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691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51217</xdr:rowOff>
    </xdr:from>
    <xdr:to>
      <xdr:col>72</xdr:col>
      <xdr:colOff>38100</xdr:colOff>
      <xdr:row>97</xdr:row>
      <xdr:rowOff>152817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68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169344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45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45648</xdr:rowOff>
    </xdr:from>
    <xdr:to>
      <xdr:col>67</xdr:col>
      <xdr:colOff>101600</xdr:colOff>
      <xdr:row>97</xdr:row>
      <xdr:rowOff>147248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67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163775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45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86573</xdr:rowOff>
    </xdr:from>
    <xdr:to>
      <xdr:col>111</xdr:col>
      <xdr:colOff>177800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258773"/>
          <a:ext cx="889000" cy="39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86573</xdr:rowOff>
    </xdr:from>
    <xdr:to>
      <xdr:col>107</xdr:col>
      <xdr:colOff>50800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6258773"/>
          <a:ext cx="889000" cy="39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77111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59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35773</xdr:rowOff>
    </xdr:from>
    <xdr:to>
      <xdr:col>107</xdr:col>
      <xdr:colOff>101600</xdr:colOff>
      <xdr:row>36</xdr:row>
      <xdr:rowOff>137373</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20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153900</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598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21286</xdr:rowOff>
    </xdr:from>
    <xdr:to>
      <xdr:col>116</xdr:col>
      <xdr:colOff>63500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10136836"/>
          <a:ext cx="838200" cy="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44297</xdr:rowOff>
    </xdr:from>
    <xdr:to>
      <xdr:col>111</xdr:col>
      <xdr:colOff>177800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159847"/>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42926</xdr:rowOff>
    </xdr:from>
    <xdr:to>
      <xdr:col>107</xdr:col>
      <xdr:colOff>50800</xdr:colOff>
      <xdr:row>59</xdr:row>
      <xdr:rowOff>44297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158476"/>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42926</xdr:rowOff>
    </xdr:from>
    <xdr:to>
      <xdr:col>102</xdr:col>
      <xdr:colOff>114300</xdr:colOff>
      <xdr:row>59</xdr:row>
      <xdr:rowOff>43841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1015847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141936</xdr:rowOff>
    </xdr:from>
    <xdr:to>
      <xdr:col>116</xdr:col>
      <xdr:colOff>114300</xdr:colOff>
      <xdr:row>59</xdr:row>
      <xdr:rowOff>72086</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08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56863</xdr:rowOff>
    </xdr:from>
    <xdr:ext cx="378565"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00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164947</xdr:rowOff>
    </xdr:from>
    <xdr:to>
      <xdr:col>107</xdr:col>
      <xdr:colOff>101600</xdr:colOff>
      <xdr:row>59</xdr:row>
      <xdr:rowOff>95097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0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86224</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309650" y="1020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163576</xdr:rowOff>
    </xdr:from>
    <xdr:to>
      <xdr:col>102</xdr:col>
      <xdr:colOff>165100</xdr:colOff>
      <xdr:row>59</xdr:row>
      <xdr:rowOff>93726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0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84853</xdr:rowOff>
    </xdr:from>
    <xdr:ext cx="313932"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88333" y="10200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164491</xdr:rowOff>
    </xdr:from>
    <xdr:to>
      <xdr:col>98</xdr:col>
      <xdr:colOff>38100</xdr:colOff>
      <xdr:row>59</xdr:row>
      <xdr:rowOff>94641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0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85768</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531650" y="102013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70205</xdr:rowOff>
    </xdr:from>
    <xdr:to>
      <xdr:col>116</xdr:col>
      <xdr:colOff>63500</xdr:colOff>
      <xdr:row>76</xdr:row>
      <xdr:rowOff>99399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100405"/>
          <a:ext cx="838200" cy="2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14521</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044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99399</xdr:rowOff>
    </xdr:from>
    <xdr:to>
      <xdr:col>111</xdr:col>
      <xdr:colOff>177800</xdr:colOff>
      <xdr:row>76</xdr:row>
      <xdr:rowOff>146055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129599"/>
          <a:ext cx="889000" cy="4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116364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80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50683</xdr:rowOff>
    </xdr:from>
    <xdr:to>
      <xdr:col>107</xdr:col>
      <xdr:colOff>50800</xdr:colOff>
      <xdr:row>76</xdr:row>
      <xdr:rowOff>146055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2909433"/>
          <a:ext cx="889000" cy="26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85114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50683</xdr:rowOff>
    </xdr:from>
    <xdr:to>
      <xdr:col>102</xdr:col>
      <xdr:colOff>114300</xdr:colOff>
      <xdr:row>75</xdr:row>
      <xdr:rowOff>107582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909433"/>
          <a:ext cx="889000" cy="5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19893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20441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19405</xdr:rowOff>
    </xdr:from>
    <xdr:to>
      <xdr:col>116</xdr:col>
      <xdr:colOff>114300</xdr:colOff>
      <xdr:row>76</xdr:row>
      <xdr:rowOff>121005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04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42283</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90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48599</xdr:rowOff>
    </xdr:from>
    <xdr:to>
      <xdr:col>112</xdr:col>
      <xdr:colOff>38100</xdr:colOff>
      <xdr:row>76</xdr:row>
      <xdr:rowOff>150199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07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141326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1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95255</xdr:rowOff>
    </xdr:from>
    <xdr:to>
      <xdr:col>107</xdr:col>
      <xdr:colOff>101600</xdr:colOff>
      <xdr:row>77</xdr:row>
      <xdr:rowOff>25405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12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16532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21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171333</xdr:rowOff>
    </xdr:from>
    <xdr:to>
      <xdr:col>102</xdr:col>
      <xdr:colOff>165100</xdr:colOff>
      <xdr:row>75</xdr:row>
      <xdr:rowOff>101483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85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118010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63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56782</xdr:rowOff>
    </xdr:from>
    <xdr:to>
      <xdr:col>98</xdr:col>
      <xdr:colOff>38100</xdr:colOff>
      <xdr:row>75</xdr:row>
      <xdr:rowOff>158381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9155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3459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69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「住民一人当たりのコスト」において、人件費・物件費・</a:t>
          </a:r>
          <a:r>
            <a:rPr kumimoji="1" lang="ja-JP" altLang="en-US" sz="1100">
              <a:solidFill>
                <a:schemeClr val="dk1"/>
              </a:solidFill>
              <a:effectLst/>
              <a:latin typeface="+mn-lt"/>
              <a:ea typeface="+mn-ea"/>
              <a:cs typeface="+mn-cs"/>
            </a:rPr>
            <a:t>繰出金</a:t>
          </a:r>
          <a:r>
            <a:rPr kumimoji="1" lang="ja-JP" altLang="ja-JP" sz="1100">
              <a:solidFill>
                <a:schemeClr val="dk1"/>
              </a:solidFill>
              <a:effectLst/>
              <a:latin typeface="+mn-lt"/>
              <a:ea typeface="+mn-ea"/>
              <a:cs typeface="+mn-cs"/>
            </a:rPr>
            <a:t>は類似団体を上回っている。</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人件費については、職員数は類似団体と変わらないことから、給与の高い職員の比率が他の類似団体に比べて多いことが理由と思われるため、職員退職に伴う新規職員の採用は慎重に行うことで抑制を図っていく。</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物件費については</a:t>
          </a:r>
          <a:r>
            <a:rPr kumimoji="1" lang="ja-JP" altLang="ja-JP" sz="1100">
              <a:solidFill>
                <a:schemeClr val="dk1"/>
              </a:solidFill>
              <a:effectLst/>
              <a:latin typeface="+mn-lt"/>
              <a:ea typeface="+mn-ea"/>
              <a:cs typeface="+mn-cs"/>
            </a:rPr>
            <a:t>西部保育園建替え事業に伴う仮設園舎使用料やﾌﾟﾚﾐｱﾑ付商品券事業委託料等</a:t>
          </a:r>
          <a:r>
            <a:rPr kumimoji="1" lang="ja-JP" altLang="en-US" sz="1100">
              <a:solidFill>
                <a:schemeClr val="dk1"/>
              </a:solidFill>
              <a:effectLst/>
              <a:latin typeface="+mn-lt"/>
              <a:ea typeface="+mn-ea"/>
              <a:cs typeface="+mn-cs"/>
            </a:rPr>
            <a:t>による増、繰出金は特別会計への繰出額の増加による増となった。</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今後も指定管理者制度やアウトソーシング等の行財政改革への取り組みを通して抑制に努める。</a:t>
          </a:r>
          <a:endParaRPr lang="ja-JP" altLang="ja-JP" sz="1400">
            <a:effectLst/>
          </a:endParaRPr>
        </a:p>
        <a:p>
          <a:pPr eaLnBrk="1" fontAlgn="auto" latinLnBrk="0" hangingPunct="1"/>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奈良県三郷町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22,897
22,737
8.79
11,758,213
11,043,965
577,697
5,063,890
9,503,097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74549</xdr:rowOff>
    </xdr:from>
    <xdr:to>
      <xdr:col>24</xdr:col>
      <xdr:colOff>63500</xdr:colOff>
      <xdr:row>33</xdr:row>
      <xdr:rowOff>78359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32399"/>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0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75311</xdr:rowOff>
    </xdr:from>
    <xdr:to>
      <xdr:col>19</xdr:col>
      <xdr:colOff>177800</xdr:colOff>
      <xdr:row>33</xdr:row>
      <xdr:rowOff>78359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33161"/>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82567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60833</xdr:rowOff>
    </xdr:from>
    <xdr:to>
      <xdr:col>15</xdr:col>
      <xdr:colOff>50800</xdr:colOff>
      <xdr:row>33</xdr:row>
      <xdr:rowOff>75311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18683"/>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34163</xdr:rowOff>
    </xdr:from>
    <xdr:to>
      <xdr:col>10</xdr:col>
      <xdr:colOff>114300</xdr:colOff>
      <xdr:row>33</xdr:row>
      <xdr:rowOff>60833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692013"/>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77233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23749</xdr:rowOff>
    </xdr:from>
    <xdr:to>
      <xdr:col>24</xdr:col>
      <xdr:colOff>114300</xdr:colOff>
      <xdr:row>33</xdr:row>
      <xdr:rowOff>125349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8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46626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33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27559</xdr:rowOff>
    </xdr:from>
    <xdr:to>
      <xdr:col>20</xdr:col>
      <xdr:colOff>38100</xdr:colOff>
      <xdr:row>33</xdr:row>
      <xdr:rowOff>129159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8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145686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6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24511</xdr:rowOff>
    </xdr:from>
    <xdr:to>
      <xdr:col>15</xdr:col>
      <xdr:colOff>101600</xdr:colOff>
      <xdr:row>33</xdr:row>
      <xdr:rowOff>126111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8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142638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10033</xdr:rowOff>
    </xdr:from>
    <xdr:to>
      <xdr:col>10</xdr:col>
      <xdr:colOff>165100</xdr:colOff>
      <xdr:row>33</xdr:row>
      <xdr:rowOff>111633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6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128160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4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154813</xdr:rowOff>
    </xdr:from>
    <xdr:to>
      <xdr:col>6</xdr:col>
      <xdr:colOff>38100</xdr:colOff>
      <xdr:row>33</xdr:row>
      <xdr:rowOff>84963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4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101490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1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161901</xdr:rowOff>
    </xdr:from>
    <xdr:to>
      <xdr:col>24</xdr:col>
      <xdr:colOff>63500</xdr:colOff>
      <xdr:row>58</xdr:row>
      <xdr:rowOff>34727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591651"/>
          <a:ext cx="838200" cy="38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90513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348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34727</xdr:rowOff>
    </xdr:from>
    <xdr:to>
      <xdr:col>19</xdr:col>
      <xdr:colOff>177800</xdr:colOff>
      <xdr:row>58</xdr:row>
      <xdr:rowOff>75471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78827"/>
          <a:ext cx="889000" cy="4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77186</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39150</xdr:rowOff>
    </xdr:from>
    <xdr:to>
      <xdr:col>15</xdr:col>
      <xdr:colOff>50800</xdr:colOff>
      <xdr:row>58</xdr:row>
      <xdr:rowOff>75471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811800"/>
          <a:ext cx="889000" cy="20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155</xdr:rowOff>
    </xdr:from>
    <xdr:to>
      <xdr:col>10</xdr:col>
      <xdr:colOff>114300</xdr:colOff>
      <xdr:row>57</xdr:row>
      <xdr:rowOff>39150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772805"/>
          <a:ext cx="889000" cy="3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40051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52715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99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111101</xdr:rowOff>
    </xdr:from>
    <xdr:to>
      <xdr:col>24</xdr:col>
      <xdr:colOff>114300</xdr:colOff>
      <xdr:row>56</xdr:row>
      <xdr:rowOff>41251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46064</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155377</xdr:rowOff>
    </xdr:from>
    <xdr:to>
      <xdr:col>20</xdr:col>
      <xdr:colOff>38100</xdr:colOff>
      <xdr:row>58</xdr:row>
      <xdr:rowOff>85527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2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76654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2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24671</xdr:rowOff>
    </xdr:from>
    <xdr:to>
      <xdr:col>15</xdr:col>
      <xdr:colOff>101600</xdr:colOff>
      <xdr:row>58</xdr:row>
      <xdr:rowOff>126271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6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117398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6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159800</xdr:rowOff>
    </xdr:from>
    <xdr:to>
      <xdr:col>10</xdr:col>
      <xdr:colOff>165100</xdr:colOff>
      <xdr:row>57</xdr:row>
      <xdr:rowOff>89950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106477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53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120805</xdr:rowOff>
    </xdr:from>
    <xdr:to>
      <xdr:col>6</xdr:col>
      <xdr:colOff>38100</xdr:colOff>
      <xdr:row>57</xdr:row>
      <xdr:rowOff>50955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2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67482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49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167807</xdr:rowOff>
    </xdr:from>
    <xdr:to>
      <xdr:col>24</xdr:col>
      <xdr:colOff>63500</xdr:colOff>
      <xdr:row>76</xdr:row>
      <xdr:rowOff>124906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26557"/>
          <a:ext cx="838200" cy="12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45773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7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71360</xdr:rowOff>
    </xdr:from>
    <xdr:to>
      <xdr:col>19</xdr:col>
      <xdr:colOff>177800</xdr:colOff>
      <xdr:row>76</xdr:row>
      <xdr:rowOff>124906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101560"/>
          <a:ext cx="889000" cy="5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51988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71360</xdr:rowOff>
    </xdr:from>
    <xdr:to>
      <xdr:col>15</xdr:col>
      <xdr:colOff>50800</xdr:colOff>
      <xdr:row>77</xdr:row>
      <xdr:rowOff>77434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01560"/>
          <a:ext cx="889000" cy="17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115921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31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77434</xdr:rowOff>
    </xdr:from>
    <xdr:to>
      <xdr:col>10</xdr:col>
      <xdr:colOff>114300</xdr:colOff>
      <xdr:row>77</xdr:row>
      <xdr:rowOff>124307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79084"/>
          <a:ext cx="889000" cy="4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133276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161275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117007</xdr:rowOff>
    </xdr:from>
    <xdr:to>
      <xdr:col>24</xdr:col>
      <xdr:colOff>114300</xdr:colOff>
      <xdr:row>76</xdr:row>
      <xdr:rowOff>47157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7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139884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827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74106</xdr:rowOff>
    </xdr:from>
    <xdr:to>
      <xdr:col>20</xdr:col>
      <xdr:colOff>38100</xdr:colOff>
      <xdr:row>77</xdr:row>
      <xdr:rowOff>4256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20783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87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20560</xdr:rowOff>
    </xdr:from>
    <xdr:to>
      <xdr:col>15</xdr:col>
      <xdr:colOff>101600</xdr:colOff>
      <xdr:row>76</xdr:row>
      <xdr:rowOff>122160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5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138686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825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26634</xdr:rowOff>
    </xdr:from>
    <xdr:to>
      <xdr:col>10</xdr:col>
      <xdr:colOff>165100</xdr:colOff>
      <xdr:row>77</xdr:row>
      <xdr:rowOff>128234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2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119361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21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73507</xdr:rowOff>
    </xdr:from>
    <xdr:to>
      <xdr:col>6</xdr:col>
      <xdr:colOff>38100</xdr:colOff>
      <xdr:row>78</xdr:row>
      <xdr:rowOff>3657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7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166234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6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115990</xdr:rowOff>
    </xdr:from>
    <xdr:to>
      <xdr:col>24</xdr:col>
      <xdr:colOff>63500</xdr:colOff>
      <xdr:row>96</xdr:row>
      <xdr:rowOff>139954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75190"/>
          <a:ext cx="838200" cy="2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49826</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0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53620</xdr:rowOff>
    </xdr:from>
    <xdr:to>
      <xdr:col>19</xdr:col>
      <xdr:colOff>177800</xdr:colOff>
      <xdr:row>96</xdr:row>
      <xdr:rowOff>139954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512820"/>
          <a:ext cx="889000" cy="8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23474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5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53620</xdr:rowOff>
    </xdr:from>
    <xdr:to>
      <xdr:col>15</xdr:col>
      <xdr:colOff>50800</xdr:colOff>
      <xdr:row>96</xdr:row>
      <xdr:rowOff>131750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512820"/>
          <a:ext cx="889000" cy="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32796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128956</xdr:rowOff>
    </xdr:from>
    <xdr:to>
      <xdr:col>10</xdr:col>
      <xdr:colOff>114300</xdr:colOff>
      <xdr:row>96</xdr:row>
      <xdr:rowOff>131750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588156"/>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2734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65190</xdr:rowOff>
    </xdr:from>
    <xdr:to>
      <xdr:col>24</xdr:col>
      <xdr:colOff>114300</xdr:colOff>
      <xdr:row>96</xdr:row>
      <xdr:rowOff>166790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2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88067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37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89154</xdr:rowOff>
    </xdr:from>
    <xdr:to>
      <xdr:col>20</xdr:col>
      <xdr:colOff>38100</xdr:colOff>
      <xdr:row>97</xdr:row>
      <xdr:rowOff>19304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4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35831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32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2820</xdr:rowOff>
    </xdr:from>
    <xdr:to>
      <xdr:col>15</xdr:col>
      <xdr:colOff>101600</xdr:colOff>
      <xdr:row>96</xdr:row>
      <xdr:rowOff>104420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46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120947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23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80950</xdr:rowOff>
    </xdr:from>
    <xdr:to>
      <xdr:col>10</xdr:col>
      <xdr:colOff>165100</xdr:colOff>
      <xdr:row>97</xdr:row>
      <xdr:rowOff>11100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4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27627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31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78156</xdr:rowOff>
    </xdr:from>
    <xdr:to>
      <xdr:col>6</xdr:col>
      <xdr:colOff>38100</xdr:colOff>
      <xdr:row>97</xdr:row>
      <xdr:rowOff>8306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3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170883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3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35196</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115587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125112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103776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8579</xdr:rowOff>
    </xdr:from>
    <xdr:to>
      <xdr:col>55</xdr:col>
      <xdr:colOff>0</xdr:colOff>
      <xdr:row>59</xdr:row>
      <xdr:rowOff>9455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124129"/>
          <a:ext cx="8382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9455</xdr:rowOff>
    </xdr:from>
    <xdr:to>
      <xdr:col>50</xdr:col>
      <xdr:colOff>114300</xdr:colOff>
      <xdr:row>59</xdr:row>
      <xdr:rowOff>9951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125005"/>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9951</xdr:rowOff>
    </xdr:from>
    <xdr:to>
      <xdr:col>45</xdr:col>
      <xdr:colOff>177800</xdr:colOff>
      <xdr:row>59</xdr:row>
      <xdr:rowOff>10808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125501"/>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10808</xdr:rowOff>
    </xdr:from>
    <xdr:to>
      <xdr:col>41</xdr:col>
      <xdr:colOff>50800</xdr:colOff>
      <xdr:row>59</xdr:row>
      <xdr:rowOff>20904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126358"/>
          <a:ext cx="8890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129229</xdr:rowOff>
    </xdr:from>
    <xdr:to>
      <xdr:col>55</xdr:col>
      <xdr:colOff>50800</xdr:colOff>
      <xdr:row>59</xdr:row>
      <xdr:rowOff>59379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7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44156</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8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130105</xdr:rowOff>
    </xdr:from>
    <xdr:to>
      <xdr:col>50</xdr:col>
      <xdr:colOff>165100</xdr:colOff>
      <xdr:row>59</xdr:row>
      <xdr:rowOff>60255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51382</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10166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130601</xdr:rowOff>
    </xdr:from>
    <xdr:to>
      <xdr:col>46</xdr:col>
      <xdr:colOff>38100</xdr:colOff>
      <xdr:row>59</xdr:row>
      <xdr:rowOff>60751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7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51878</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10167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131458</xdr:rowOff>
    </xdr:from>
    <xdr:to>
      <xdr:col>41</xdr:col>
      <xdr:colOff>101600</xdr:colOff>
      <xdr:row>59</xdr:row>
      <xdr:rowOff>61608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7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52735</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16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141554</xdr:rowOff>
    </xdr:from>
    <xdr:to>
      <xdr:col>36</xdr:col>
      <xdr:colOff>165100</xdr:colOff>
      <xdr:row>59</xdr:row>
      <xdr:rowOff>71704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8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62831</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17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77369</xdr:rowOff>
    </xdr:from>
    <xdr:to>
      <xdr:col>55</xdr:col>
      <xdr:colOff>0</xdr:colOff>
      <xdr:row>78</xdr:row>
      <xdr:rowOff>18332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279019"/>
          <a:ext cx="838200" cy="11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102207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0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18332</xdr:rowOff>
    </xdr:from>
    <xdr:to>
      <xdr:col>50</xdr:col>
      <xdr:colOff>114300</xdr:colOff>
      <xdr:row>79</xdr:row>
      <xdr:rowOff>6883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391432"/>
          <a:ext cx="889000" cy="16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127068</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50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6883</xdr:rowOff>
    </xdr:from>
    <xdr:to>
      <xdr:col>45</xdr:col>
      <xdr:colOff>177800</xdr:colOff>
      <xdr:row>79</xdr:row>
      <xdr:rowOff>13418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51433"/>
          <a:ext cx="889000" cy="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8865</xdr:rowOff>
    </xdr:from>
    <xdr:to>
      <xdr:col>41</xdr:col>
      <xdr:colOff>50800</xdr:colOff>
      <xdr:row>79</xdr:row>
      <xdr:rowOff>13418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553415"/>
          <a:ext cx="8890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26569</xdr:rowOff>
    </xdr:from>
    <xdr:to>
      <xdr:col>55</xdr:col>
      <xdr:colOff>50800</xdr:colOff>
      <xdr:row>77</xdr:row>
      <xdr:rowOff>128169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22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49446</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07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138982</xdr:rowOff>
    </xdr:from>
    <xdr:to>
      <xdr:col>50</xdr:col>
      <xdr:colOff>165100</xdr:colOff>
      <xdr:row>78</xdr:row>
      <xdr:rowOff>69132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4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85659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11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127533</xdr:rowOff>
    </xdr:from>
    <xdr:to>
      <xdr:col>46</xdr:col>
      <xdr:colOff>38100</xdr:colOff>
      <xdr:row>79</xdr:row>
      <xdr:rowOff>57683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50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48810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9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134068</xdr:rowOff>
    </xdr:from>
    <xdr:to>
      <xdr:col>41</xdr:col>
      <xdr:colOff>101600</xdr:colOff>
      <xdr:row>79</xdr:row>
      <xdr:rowOff>64218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55345</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99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129515</xdr:rowOff>
    </xdr:from>
    <xdr:to>
      <xdr:col>36</xdr:col>
      <xdr:colOff>165100</xdr:colOff>
      <xdr:row>79</xdr:row>
      <xdr:rowOff>59665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0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50792</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9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78795</xdr:rowOff>
    </xdr:from>
    <xdr:to>
      <xdr:col>55</xdr:col>
      <xdr:colOff>0</xdr:colOff>
      <xdr:row>97</xdr:row>
      <xdr:rowOff>95537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709445"/>
          <a:ext cx="838200" cy="1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164074</xdr:rowOff>
    </xdr:from>
    <xdr:to>
      <xdr:col>50</xdr:col>
      <xdr:colOff>114300</xdr:colOff>
      <xdr:row>97</xdr:row>
      <xdr:rowOff>78795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623274"/>
          <a:ext cx="889000" cy="8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164074</xdr:rowOff>
    </xdr:from>
    <xdr:to>
      <xdr:col>45</xdr:col>
      <xdr:colOff>177800</xdr:colOff>
      <xdr:row>97</xdr:row>
      <xdr:rowOff>36765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623274"/>
          <a:ext cx="889000" cy="4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50933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153688</xdr:rowOff>
    </xdr:from>
    <xdr:to>
      <xdr:col>41</xdr:col>
      <xdr:colOff>50800</xdr:colOff>
      <xdr:row>97</xdr:row>
      <xdr:rowOff>36765</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612888"/>
          <a:ext cx="889000" cy="5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50748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44737</xdr:rowOff>
    </xdr:from>
    <xdr:to>
      <xdr:col>55</xdr:col>
      <xdr:colOff>50800</xdr:colOff>
      <xdr:row>97</xdr:row>
      <xdr:rowOff>146337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7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23164</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5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27995</xdr:rowOff>
    </xdr:from>
    <xdr:to>
      <xdr:col>50</xdr:col>
      <xdr:colOff>165100</xdr:colOff>
      <xdr:row>97</xdr:row>
      <xdr:rowOff>129595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120722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75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113274</xdr:rowOff>
    </xdr:from>
    <xdr:to>
      <xdr:col>46</xdr:col>
      <xdr:colOff>38100</xdr:colOff>
      <xdr:row>97</xdr:row>
      <xdr:rowOff>43424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57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59951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34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157415</xdr:rowOff>
    </xdr:from>
    <xdr:to>
      <xdr:col>41</xdr:col>
      <xdr:colOff>101600</xdr:colOff>
      <xdr:row>97</xdr:row>
      <xdr:rowOff>87565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1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78692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70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102888</xdr:rowOff>
    </xdr:from>
    <xdr:to>
      <xdr:col>36</xdr:col>
      <xdr:colOff>165100</xdr:colOff>
      <xdr:row>97</xdr:row>
      <xdr:rowOff>33038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56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49565</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33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124670</xdr:rowOff>
    </xdr:from>
    <xdr:to>
      <xdr:col>85</xdr:col>
      <xdr:colOff>127000</xdr:colOff>
      <xdr:row>37</xdr:row>
      <xdr:rowOff>132728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468320"/>
          <a:ext cx="838200" cy="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19175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9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110782</xdr:rowOff>
    </xdr:from>
    <xdr:to>
      <xdr:col>81</xdr:col>
      <xdr:colOff>50800</xdr:colOff>
      <xdr:row>37</xdr:row>
      <xdr:rowOff>132728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454432"/>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110782</xdr:rowOff>
    </xdr:from>
    <xdr:to>
      <xdr:col>76</xdr:col>
      <xdr:colOff>114300</xdr:colOff>
      <xdr:row>37</xdr:row>
      <xdr:rowOff>139567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454432"/>
          <a:ext cx="889000" cy="2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129775</xdr:rowOff>
    </xdr:from>
    <xdr:to>
      <xdr:col>71</xdr:col>
      <xdr:colOff>177800</xdr:colOff>
      <xdr:row>37</xdr:row>
      <xdr:rowOff>139567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473425"/>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73870</xdr:rowOff>
    </xdr:from>
    <xdr:to>
      <xdr:col>85</xdr:col>
      <xdr:colOff>177800</xdr:colOff>
      <xdr:row>38</xdr:row>
      <xdr:rowOff>4020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4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160247</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3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81928</xdr:rowOff>
    </xdr:from>
    <xdr:to>
      <xdr:col>81</xdr:col>
      <xdr:colOff>101600</xdr:colOff>
      <xdr:row>38</xdr:row>
      <xdr:rowOff>12078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42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3205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51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59982</xdr:rowOff>
    </xdr:from>
    <xdr:to>
      <xdr:col>76</xdr:col>
      <xdr:colOff>165100</xdr:colOff>
      <xdr:row>37</xdr:row>
      <xdr:rowOff>161582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40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152709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49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88767</xdr:rowOff>
    </xdr:from>
    <xdr:to>
      <xdr:col>72</xdr:col>
      <xdr:colOff>38100</xdr:colOff>
      <xdr:row>38</xdr:row>
      <xdr:rowOff>18917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43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10044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52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78975</xdr:rowOff>
    </xdr:from>
    <xdr:to>
      <xdr:col>67</xdr:col>
      <xdr:colOff>101600</xdr:colOff>
      <xdr:row>38</xdr:row>
      <xdr:rowOff>9125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42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252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51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167360</xdr:rowOff>
    </xdr:from>
    <xdr:to>
      <xdr:col>85</xdr:col>
      <xdr:colOff>126364</xdr:colOff>
      <xdr:row>59</xdr:row>
      <xdr:rowOff>42176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911310"/>
          <a:ext cx="1269" cy="1246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46003</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16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42176</xdr:rowOff>
    </xdr:from>
    <xdr:to>
      <xdr:col>86</xdr:col>
      <xdr:colOff>25400</xdr:colOff>
      <xdr:row>59</xdr:row>
      <xdr:rowOff>42176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157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114037</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686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167360</xdr:rowOff>
    </xdr:from>
    <xdr:to>
      <xdr:col>86</xdr:col>
      <xdr:colOff>25400</xdr:colOff>
      <xdr:row>51</xdr:row>
      <xdr:rowOff>167360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911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35751</xdr:rowOff>
    </xdr:from>
    <xdr:to>
      <xdr:col>85</xdr:col>
      <xdr:colOff>127000</xdr:colOff>
      <xdr:row>57</xdr:row>
      <xdr:rowOff>118593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9808401"/>
          <a:ext cx="838200" cy="8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147794</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748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169367</xdr:rowOff>
    </xdr:from>
    <xdr:to>
      <xdr:col>85</xdr:col>
      <xdr:colOff>177800</xdr:colOff>
      <xdr:row>57</xdr:row>
      <xdr:rowOff>99517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77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49</xdr:row>
      <xdr:rowOff>120917</xdr:rowOff>
    </xdr:from>
    <xdr:to>
      <xdr:col>81</xdr:col>
      <xdr:colOff>50800</xdr:colOff>
      <xdr:row>57</xdr:row>
      <xdr:rowOff>118593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592300" y="8521967"/>
          <a:ext cx="889000" cy="136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75756</xdr:rowOff>
    </xdr:from>
    <xdr:to>
      <xdr:col>81</xdr:col>
      <xdr:colOff>101600</xdr:colOff>
      <xdr:row>58</xdr:row>
      <xdr:rowOff>5906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84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168483</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94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49</xdr:row>
      <xdr:rowOff>120917</xdr:rowOff>
    </xdr:from>
    <xdr:to>
      <xdr:col>76</xdr:col>
      <xdr:colOff>114300</xdr:colOff>
      <xdr:row>55</xdr:row>
      <xdr:rowOff>151930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8521967"/>
          <a:ext cx="889000" cy="105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133769</xdr:rowOff>
    </xdr:from>
    <xdr:to>
      <xdr:col>76</xdr:col>
      <xdr:colOff>165100</xdr:colOff>
      <xdr:row>58</xdr:row>
      <xdr:rowOff>63919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55046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99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151930</xdr:rowOff>
    </xdr:from>
    <xdr:to>
      <xdr:col>71</xdr:col>
      <xdr:colOff>177800</xdr:colOff>
      <xdr:row>57</xdr:row>
      <xdr:rowOff>91922</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581680"/>
          <a:ext cx="889000" cy="28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107112</xdr:rowOff>
    </xdr:from>
    <xdr:to>
      <xdr:col>72</xdr:col>
      <xdr:colOff>38100</xdr:colOff>
      <xdr:row>58</xdr:row>
      <xdr:rowOff>37262</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28389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97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154636</xdr:rowOff>
    </xdr:from>
    <xdr:to>
      <xdr:col>67</xdr:col>
      <xdr:colOff>101600</xdr:colOff>
      <xdr:row>58</xdr:row>
      <xdr:rowOff>84786</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75913</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100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156401</xdr:rowOff>
    </xdr:from>
    <xdr:to>
      <xdr:col>85</xdr:col>
      <xdr:colOff>177800</xdr:colOff>
      <xdr:row>57</xdr:row>
      <xdr:rowOff>86551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75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7828</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60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67793</xdr:rowOff>
    </xdr:from>
    <xdr:to>
      <xdr:col>81</xdr:col>
      <xdr:colOff>101600</xdr:colOff>
      <xdr:row>57</xdr:row>
      <xdr:rowOff>169393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8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14470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61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49</xdr:row>
      <xdr:rowOff>70117</xdr:rowOff>
    </xdr:from>
    <xdr:to>
      <xdr:col>76</xdr:col>
      <xdr:colOff>165100</xdr:colOff>
      <xdr:row>50</xdr:row>
      <xdr:rowOff>267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84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48</xdr:row>
      <xdr:rowOff>16794</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292795" y="824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101130</xdr:rowOff>
    </xdr:from>
    <xdr:to>
      <xdr:col>72</xdr:col>
      <xdr:colOff>38100</xdr:colOff>
      <xdr:row>56</xdr:row>
      <xdr:rowOff>31280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5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47807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30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41122</xdr:rowOff>
    </xdr:from>
    <xdr:to>
      <xdr:col>67</xdr:col>
      <xdr:colOff>101600</xdr:colOff>
      <xdr:row>57</xdr:row>
      <xdr:rowOff>142722</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81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159249</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58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40095</xdr:rowOff>
    </xdr:from>
    <xdr:to>
      <xdr:col>85</xdr:col>
      <xdr:colOff>127000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5481300" y="13584645"/>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34784</xdr:rowOff>
    </xdr:from>
    <xdr:to>
      <xdr:col>81</xdr:col>
      <xdr:colOff>50800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579334"/>
          <a:ext cx="889000" cy="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34784</xdr:rowOff>
    </xdr:from>
    <xdr:to>
      <xdr:col>76</xdr:col>
      <xdr:colOff>114300</xdr:colOff>
      <xdr:row>79</xdr:row>
      <xdr:rowOff>41570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703300" y="13579334"/>
          <a:ext cx="889000" cy="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80684</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6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41570</xdr:rowOff>
    </xdr:from>
    <xdr:to>
      <xdr:col>71</xdr:col>
      <xdr:colOff>177800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2814300" y="13586120"/>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83774</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4017" y="13628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160745</xdr:rowOff>
    </xdr:from>
    <xdr:to>
      <xdr:col>85</xdr:col>
      <xdr:colOff>177800</xdr:colOff>
      <xdr:row>79</xdr:row>
      <xdr:rowOff>90895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469744"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510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155434</xdr:rowOff>
    </xdr:from>
    <xdr:to>
      <xdr:col>76</xdr:col>
      <xdr:colOff>165100</xdr:colOff>
      <xdr:row>79</xdr:row>
      <xdr:rowOff>85584</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2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102111</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357428" y="1330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162220</xdr:rowOff>
    </xdr:from>
    <xdr:to>
      <xdr:col>72</xdr:col>
      <xdr:colOff>38100</xdr:colOff>
      <xdr:row>79</xdr:row>
      <xdr:rowOff>92370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108897</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4017" y="13310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42987</xdr:rowOff>
    </xdr:from>
    <xdr:to>
      <xdr:col>85</xdr:col>
      <xdr:colOff>127000</xdr:colOff>
      <xdr:row>97</xdr:row>
      <xdr:rowOff>59444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6673637"/>
          <a:ext cx="838200" cy="1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59444</xdr:rowOff>
    </xdr:from>
    <xdr:to>
      <xdr:col>81</xdr:col>
      <xdr:colOff>50800</xdr:colOff>
      <xdr:row>97</xdr:row>
      <xdr:rowOff>77749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4592300" y="16690094"/>
          <a:ext cx="889000" cy="1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77749</xdr:rowOff>
    </xdr:from>
    <xdr:to>
      <xdr:col>76</xdr:col>
      <xdr:colOff>114300</xdr:colOff>
      <xdr:row>97</xdr:row>
      <xdr:rowOff>79251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3703300" y="16708399"/>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58531</xdr:rowOff>
    </xdr:from>
    <xdr:to>
      <xdr:col>71</xdr:col>
      <xdr:colOff>177800</xdr:colOff>
      <xdr:row>97</xdr:row>
      <xdr:rowOff>79251</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2814300" y="16689181"/>
          <a:ext cx="889000" cy="2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163637</xdr:rowOff>
    </xdr:from>
    <xdr:to>
      <xdr:col>85</xdr:col>
      <xdr:colOff>177800</xdr:colOff>
      <xdr:row>97</xdr:row>
      <xdr:rowOff>93787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62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142064</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660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8644</xdr:rowOff>
    </xdr:from>
    <xdr:to>
      <xdr:col>81</xdr:col>
      <xdr:colOff>101600</xdr:colOff>
      <xdr:row>97</xdr:row>
      <xdr:rowOff>110244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63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101371</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673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26949</xdr:rowOff>
    </xdr:from>
    <xdr:to>
      <xdr:col>76</xdr:col>
      <xdr:colOff>165100</xdr:colOff>
      <xdr:row>97</xdr:row>
      <xdr:rowOff>128549</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65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119676</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675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28451</xdr:rowOff>
    </xdr:from>
    <xdr:to>
      <xdr:col>72</xdr:col>
      <xdr:colOff>38100</xdr:colOff>
      <xdr:row>97</xdr:row>
      <xdr:rowOff>130051</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65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121178</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675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7731</xdr:rowOff>
    </xdr:from>
    <xdr:to>
      <xdr:col>67</xdr:col>
      <xdr:colOff>101600</xdr:colOff>
      <xdr:row>97</xdr:row>
      <xdr:rowOff>109331</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63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100458</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673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「住民一人当たりのコスト」において、</a:t>
          </a:r>
          <a:r>
            <a:rPr kumimoji="1" lang="ja-JP" altLang="en-US" sz="1100">
              <a:solidFill>
                <a:schemeClr val="dk1"/>
              </a:solidFill>
              <a:effectLst/>
              <a:latin typeface="+mn-lt"/>
              <a:ea typeface="+mn-ea"/>
              <a:cs typeface="+mn-cs"/>
            </a:rPr>
            <a:t>議会費・教育費・民生費・商工費・衛生費が</a:t>
          </a:r>
          <a:r>
            <a:rPr kumimoji="1" lang="ja-JP" altLang="ja-JP" sz="1100">
              <a:solidFill>
                <a:schemeClr val="dk1"/>
              </a:solidFill>
              <a:effectLst/>
              <a:latin typeface="+mn-lt"/>
              <a:ea typeface="+mn-ea"/>
              <a:cs typeface="+mn-cs"/>
            </a:rPr>
            <a:t>類似団体を上回っている。</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民生費は西部保育園建替事業に伴う増加、教育費は三郷北小学校大規模改造事業に伴う増加であり、老朽化対策として実施している。</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商工費は地方創生拠点整備事業として温泉施設整備を行なったことによる増加、衛生費は新型コロナウイルス感染症対策事業に伴う増加である。</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将来のための必要な投資については積極的に進めながらも、総合戦略や公共施設総合管理計画に基づきながら適切な運営をしていく。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奈良県三郷町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財政調整基金については、令和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年度の取り崩しがなかったため変わりないが、今後も引き続き、長期的な視点からも健全な財政運営に努める。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奈良県三郷町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一般会計については、国庫補助金・県補助金等の財源の確保や可能な限りの単独事業費の抑制により令和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年度の黒字額は若干増加した。一方で、水道事業会計においては、老朽化や耐震等の事業費が増加したことで黒字額が減少した。</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また、住宅新築資金等貸付事業特別会計において赤字がでているが、平成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年度より減少しており、引き続き借受人からの償還を促していく。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11758213</v>
      </c>
      <c r="BO4" s="433"/>
      <c r="BP4" s="433"/>
      <c r="BQ4" s="433"/>
      <c r="BR4" s="433"/>
      <c r="BS4" s="433"/>
      <c r="BT4" s="433"/>
      <c r="BU4" s="434"/>
      <c r="BV4" s="432">
        <v>8631193</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11.4</v>
      </c>
      <c r="CU4" s="439"/>
      <c r="CV4" s="439"/>
      <c r="CW4" s="439"/>
      <c r="CX4" s="439"/>
      <c r="CY4" s="439"/>
      <c r="CZ4" s="439"/>
      <c r="DA4" s="440"/>
      <c r="DB4" s="438">
        <v>8</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11043965</v>
      </c>
      <c r="BO5" s="470"/>
      <c r="BP5" s="470"/>
      <c r="BQ5" s="470"/>
      <c r="BR5" s="470"/>
      <c r="BS5" s="470"/>
      <c r="BT5" s="470"/>
      <c r="BU5" s="471"/>
      <c r="BV5" s="469">
        <v>8115229</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89</v>
      </c>
      <c r="CU5" s="467"/>
      <c r="CV5" s="467"/>
      <c r="CW5" s="467"/>
      <c r="CX5" s="467"/>
      <c r="CY5" s="467"/>
      <c r="CZ5" s="467"/>
      <c r="DA5" s="468"/>
      <c r="DB5" s="466">
        <v>89.8</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714248</v>
      </c>
      <c r="BO6" s="470"/>
      <c r="BP6" s="470"/>
      <c r="BQ6" s="470"/>
      <c r="BR6" s="470"/>
      <c r="BS6" s="470"/>
      <c r="BT6" s="470"/>
      <c r="BU6" s="471"/>
      <c r="BV6" s="469">
        <v>515964</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92.9</v>
      </c>
      <c r="CU6" s="507"/>
      <c r="CV6" s="507"/>
      <c r="CW6" s="507"/>
      <c r="CX6" s="507"/>
      <c r="CY6" s="507"/>
      <c r="CZ6" s="507"/>
      <c r="DA6" s="508"/>
      <c r="DB6" s="506">
        <v>94.1</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136551</v>
      </c>
      <c r="BO7" s="470"/>
      <c r="BP7" s="470"/>
      <c r="BQ7" s="470"/>
      <c r="BR7" s="470"/>
      <c r="BS7" s="470"/>
      <c r="BT7" s="470"/>
      <c r="BU7" s="471"/>
      <c r="BV7" s="469">
        <v>120653</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5063890</v>
      </c>
      <c r="CU7" s="470"/>
      <c r="CV7" s="470"/>
      <c r="CW7" s="470"/>
      <c r="CX7" s="470"/>
      <c r="CY7" s="470"/>
      <c r="CZ7" s="470"/>
      <c r="DA7" s="471"/>
      <c r="DB7" s="469">
        <v>4917671</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577697</v>
      </c>
      <c r="BO8" s="470"/>
      <c r="BP8" s="470"/>
      <c r="BQ8" s="470"/>
      <c r="BR8" s="470"/>
      <c r="BS8" s="470"/>
      <c r="BT8" s="470"/>
      <c r="BU8" s="471"/>
      <c r="BV8" s="469">
        <v>395311</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0.48</v>
      </c>
      <c r="CU8" s="510"/>
      <c r="CV8" s="510"/>
      <c r="CW8" s="510"/>
      <c r="CX8" s="510"/>
      <c r="CY8" s="510"/>
      <c r="CZ8" s="510"/>
      <c r="DA8" s="511"/>
      <c r="DB8" s="509">
        <v>0.48</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23219</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94</v>
      </c>
      <c r="AV9" s="502"/>
      <c r="AW9" s="502"/>
      <c r="AX9" s="502"/>
      <c r="AY9" s="503" t="s">
        <v>116</v>
      </c>
      <c r="AZ9" s="504"/>
      <c r="BA9" s="504"/>
      <c r="BB9" s="504"/>
      <c r="BC9" s="504"/>
      <c r="BD9" s="504"/>
      <c r="BE9" s="504"/>
      <c r="BF9" s="504"/>
      <c r="BG9" s="504"/>
      <c r="BH9" s="504"/>
      <c r="BI9" s="504"/>
      <c r="BJ9" s="504"/>
      <c r="BK9" s="504"/>
      <c r="BL9" s="504"/>
      <c r="BM9" s="505"/>
      <c r="BN9" s="469">
        <v>182386</v>
      </c>
      <c r="BO9" s="470"/>
      <c r="BP9" s="470"/>
      <c r="BQ9" s="470"/>
      <c r="BR9" s="470"/>
      <c r="BS9" s="470"/>
      <c r="BT9" s="470"/>
      <c r="BU9" s="471"/>
      <c r="BV9" s="469">
        <v>-109674</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7.2</v>
      </c>
      <c r="CU9" s="467"/>
      <c r="CV9" s="467"/>
      <c r="CW9" s="467"/>
      <c r="CX9" s="467"/>
      <c r="CY9" s="467"/>
      <c r="CZ9" s="467"/>
      <c r="DA9" s="468"/>
      <c r="DB9" s="466">
        <v>7.5</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23571</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94</v>
      </c>
      <c r="AV10" s="502"/>
      <c r="AW10" s="502"/>
      <c r="AX10" s="502"/>
      <c r="AY10" s="503" t="s">
        <v>120</v>
      </c>
      <c r="AZ10" s="504"/>
      <c r="BA10" s="504"/>
      <c r="BB10" s="504"/>
      <c r="BC10" s="504"/>
      <c r="BD10" s="504"/>
      <c r="BE10" s="504"/>
      <c r="BF10" s="504"/>
      <c r="BG10" s="504"/>
      <c r="BH10" s="504"/>
      <c r="BI10" s="504"/>
      <c r="BJ10" s="504"/>
      <c r="BK10" s="504"/>
      <c r="BL10" s="504"/>
      <c r="BM10" s="505"/>
      <c r="BN10" s="469">
        <v>1352</v>
      </c>
      <c r="BO10" s="470"/>
      <c r="BP10" s="470"/>
      <c r="BQ10" s="470"/>
      <c r="BR10" s="470"/>
      <c r="BS10" s="470"/>
      <c r="BT10" s="470"/>
      <c r="BU10" s="471"/>
      <c r="BV10" s="469">
        <v>682</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22897</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128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22737</v>
      </c>
      <c r="S13" s="554"/>
      <c r="T13" s="554"/>
      <c r="U13" s="554"/>
      <c r="V13" s="555"/>
      <c r="W13" s="485" t="s">
        <v>139</v>
      </c>
      <c r="X13" s="486"/>
      <c r="Y13" s="486"/>
      <c r="Z13" s="486"/>
      <c r="AA13" s="486"/>
      <c r="AB13" s="476"/>
      <c r="AC13" s="520">
        <v>89</v>
      </c>
      <c r="AD13" s="521"/>
      <c r="AE13" s="521"/>
      <c r="AF13" s="521"/>
      <c r="AG13" s="563"/>
      <c r="AH13" s="520">
        <v>66</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183738</v>
      </c>
      <c r="BO13" s="470"/>
      <c r="BP13" s="470"/>
      <c r="BQ13" s="470"/>
      <c r="BR13" s="470"/>
      <c r="BS13" s="470"/>
      <c r="BT13" s="470"/>
      <c r="BU13" s="471"/>
      <c r="BV13" s="469">
        <v>-108992</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1.5</v>
      </c>
      <c r="CU13" s="467"/>
      <c r="CV13" s="467"/>
      <c r="CW13" s="467"/>
      <c r="CX13" s="467"/>
      <c r="CY13" s="467"/>
      <c r="CZ13" s="467"/>
      <c r="DA13" s="468"/>
      <c r="DB13" s="466">
        <v>0.4</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22957</v>
      </c>
      <c r="S14" s="554"/>
      <c r="T14" s="554"/>
      <c r="U14" s="554"/>
      <c r="V14" s="555"/>
      <c r="W14" s="459"/>
      <c r="X14" s="460"/>
      <c r="Y14" s="460"/>
      <c r="Z14" s="460"/>
      <c r="AA14" s="460"/>
      <c r="AB14" s="449"/>
      <c r="AC14" s="556">
        <v>1</v>
      </c>
      <c r="AD14" s="557"/>
      <c r="AE14" s="557"/>
      <c r="AF14" s="557"/>
      <c r="AG14" s="558"/>
      <c r="AH14" s="556">
        <v>0.7</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49.4</v>
      </c>
      <c r="CU14" s="568"/>
      <c r="CV14" s="568"/>
      <c r="CW14" s="568"/>
      <c r="CX14" s="568"/>
      <c r="CY14" s="568"/>
      <c r="CZ14" s="568"/>
      <c r="DA14" s="569"/>
      <c r="DB14" s="567">
        <v>48.2</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138</v>
      </c>
      <c r="N15" s="561"/>
      <c r="O15" s="561"/>
      <c r="P15" s="561"/>
      <c r="Q15" s="562"/>
      <c r="R15" s="553">
        <v>22777</v>
      </c>
      <c r="S15" s="554"/>
      <c r="T15" s="554"/>
      <c r="U15" s="554"/>
      <c r="V15" s="555"/>
      <c r="W15" s="485" t="s">
        <v>146</v>
      </c>
      <c r="X15" s="486"/>
      <c r="Y15" s="486"/>
      <c r="Z15" s="486"/>
      <c r="AA15" s="486"/>
      <c r="AB15" s="476"/>
      <c r="AC15" s="520">
        <v>2277</v>
      </c>
      <c r="AD15" s="521"/>
      <c r="AE15" s="521"/>
      <c r="AF15" s="521"/>
      <c r="AG15" s="563"/>
      <c r="AH15" s="520">
        <v>2213</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2082122</v>
      </c>
      <c r="BO15" s="433"/>
      <c r="BP15" s="433"/>
      <c r="BQ15" s="433"/>
      <c r="BR15" s="433"/>
      <c r="BS15" s="433"/>
      <c r="BT15" s="433"/>
      <c r="BU15" s="434"/>
      <c r="BV15" s="432">
        <v>1967300</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24.5</v>
      </c>
      <c r="AD16" s="557"/>
      <c r="AE16" s="557"/>
      <c r="AF16" s="557"/>
      <c r="AG16" s="558"/>
      <c r="AH16" s="556">
        <v>24.2</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4325216</v>
      </c>
      <c r="BO16" s="470"/>
      <c r="BP16" s="470"/>
      <c r="BQ16" s="470"/>
      <c r="BR16" s="470"/>
      <c r="BS16" s="470"/>
      <c r="BT16" s="470"/>
      <c r="BU16" s="471"/>
      <c r="BV16" s="469">
        <v>4140976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6929</v>
      </c>
      <c r="AD17" s="521"/>
      <c r="AE17" s="521"/>
      <c r="AF17" s="521"/>
      <c r="AG17" s="563"/>
      <c r="AH17" s="520">
        <v>6847</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2604331</v>
      </c>
      <c r="BO17" s="470"/>
      <c r="BP17" s="470"/>
      <c r="BQ17" s="470"/>
      <c r="BR17" s="470"/>
      <c r="BS17" s="470"/>
      <c r="BT17" s="470"/>
      <c r="BU17" s="471"/>
      <c r="BV17" s="469">
        <v>2476723</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8.7899999999999991</v>
      </c>
      <c r="M18" s="585"/>
      <c r="N18" s="585"/>
      <c r="O18" s="585"/>
      <c r="P18" s="585"/>
      <c r="Q18" s="585"/>
      <c r="R18" s="586"/>
      <c r="S18" s="586"/>
      <c r="T18" s="586"/>
      <c r="U18" s="586"/>
      <c r="V18" s="587"/>
      <c r="W18" s="487"/>
      <c r="X18" s="488"/>
      <c r="Y18" s="488"/>
      <c r="Z18" s="488"/>
      <c r="AA18" s="488"/>
      <c r="AB18" s="479"/>
      <c r="AC18" s="588">
        <v>74.5</v>
      </c>
      <c r="AD18" s="589"/>
      <c r="AE18" s="589"/>
      <c r="AF18" s="589"/>
      <c r="AG18" s="590"/>
      <c r="AH18" s="588">
        <v>75</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4527591</v>
      </c>
      <c r="BO18" s="470"/>
      <c r="BP18" s="470"/>
      <c r="BQ18" s="470"/>
      <c r="BR18" s="470"/>
      <c r="BS18" s="470"/>
      <c r="BT18" s="470"/>
      <c r="BU18" s="471"/>
      <c r="BV18" s="469">
        <v>4492884</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2642</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6734774</v>
      </c>
      <c r="BO19" s="470"/>
      <c r="BP19" s="470"/>
      <c r="BQ19" s="470"/>
      <c r="BR19" s="470"/>
      <c r="BS19" s="470"/>
      <c r="BT19" s="470"/>
      <c r="BU19" s="471"/>
      <c r="BV19" s="469">
        <v>6152970</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9494</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9503097</v>
      </c>
      <c r="BO23" s="470"/>
      <c r="BP23" s="470"/>
      <c r="BQ23" s="470"/>
      <c r="BR23" s="470"/>
      <c r="BS23" s="470"/>
      <c r="BT23" s="470"/>
      <c r="BU23" s="471"/>
      <c r="BV23" s="469">
        <v>9400090</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7970</v>
      </c>
      <c r="R24" s="521"/>
      <c r="S24" s="521"/>
      <c r="T24" s="521"/>
      <c r="U24" s="521"/>
      <c r="V24" s="563"/>
      <c r="W24" s="622"/>
      <c r="X24" s="610"/>
      <c r="Y24" s="611"/>
      <c r="Z24" s="519" t="s">
        <v>170</v>
      </c>
      <c r="AA24" s="499"/>
      <c r="AB24" s="499"/>
      <c r="AC24" s="499"/>
      <c r="AD24" s="499"/>
      <c r="AE24" s="499"/>
      <c r="AF24" s="499"/>
      <c r="AG24" s="500"/>
      <c r="AH24" s="520">
        <v>151</v>
      </c>
      <c r="AI24" s="521"/>
      <c r="AJ24" s="521"/>
      <c r="AK24" s="521"/>
      <c r="AL24" s="563"/>
      <c r="AM24" s="520">
        <v>460399</v>
      </c>
      <c r="AN24" s="521"/>
      <c r="AO24" s="521"/>
      <c r="AP24" s="521"/>
      <c r="AQ24" s="521"/>
      <c r="AR24" s="563"/>
      <c r="AS24" s="520">
        <v>3049</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8570412</v>
      </c>
      <c r="BO24" s="470"/>
      <c r="BP24" s="470"/>
      <c r="BQ24" s="470"/>
      <c r="BR24" s="470"/>
      <c r="BS24" s="470"/>
      <c r="BT24" s="470"/>
      <c r="BU24" s="471"/>
      <c r="BV24" s="469">
        <v>8534837</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1</v>
      </c>
      <c r="M25" s="521"/>
      <c r="N25" s="521"/>
      <c r="O25" s="521"/>
      <c r="P25" s="563"/>
      <c r="Q25" s="520">
        <v>6750</v>
      </c>
      <c r="R25" s="521"/>
      <c r="S25" s="521"/>
      <c r="T25" s="521"/>
      <c r="U25" s="521"/>
      <c r="V25" s="563"/>
      <c r="W25" s="622"/>
      <c r="X25" s="610"/>
      <c r="Y25" s="611"/>
      <c r="Z25" s="519" t="s">
        <v>173</v>
      </c>
      <c r="AA25" s="499"/>
      <c r="AB25" s="499"/>
      <c r="AC25" s="499"/>
      <c r="AD25" s="499"/>
      <c r="AE25" s="499"/>
      <c r="AF25" s="499"/>
      <c r="AG25" s="500"/>
      <c r="AH25" s="520" t="s">
        <v>137</v>
      </c>
      <c r="AI25" s="521"/>
      <c r="AJ25" s="521"/>
      <c r="AK25" s="521"/>
      <c r="AL25" s="563"/>
      <c r="AM25" s="520" t="s">
        <v>128</v>
      </c>
      <c r="AN25" s="521"/>
      <c r="AO25" s="521"/>
      <c r="AP25" s="521"/>
      <c r="AQ25" s="521"/>
      <c r="AR25" s="563"/>
      <c r="AS25" s="520" t="s">
        <v>137</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270839</v>
      </c>
      <c r="BO25" s="433"/>
      <c r="BP25" s="433"/>
      <c r="BQ25" s="433"/>
      <c r="BR25" s="433"/>
      <c r="BS25" s="433"/>
      <c r="BT25" s="433"/>
      <c r="BU25" s="434"/>
      <c r="BV25" s="432">
        <v>73803</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175</v>
      </c>
      <c r="F26" s="499"/>
      <c r="G26" s="499"/>
      <c r="H26" s="499"/>
      <c r="I26" s="499"/>
      <c r="J26" s="499"/>
      <c r="K26" s="500"/>
      <c r="L26" s="520">
        <v>1</v>
      </c>
      <c r="M26" s="521"/>
      <c r="N26" s="521"/>
      <c r="O26" s="521"/>
      <c r="P26" s="563"/>
      <c r="Q26" s="520">
        <v>5720</v>
      </c>
      <c r="R26" s="521"/>
      <c r="S26" s="521"/>
      <c r="T26" s="521"/>
      <c r="U26" s="521"/>
      <c r="V26" s="563"/>
      <c r="W26" s="622"/>
      <c r="X26" s="610"/>
      <c r="Y26" s="611"/>
      <c r="Z26" s="519" t="s">
        <v>176</v>
      </c>
      <c r="AA26" s="632"/>
      <c r="AB26" s="632"/>
      <c r="AC26" s="632"/>
      <c r="AD26" s="632"/>
      <c r="AE26" s="632"/>
      <c r="AF26" s="632"/>
      <c r="AG26" s="633"/>
      <c r="AH26" s="520">
        <v>12</v>
      </c>
      <c r="AI26" s="521"/>
      <c r="AJ26" s="521"/>
      <c r="AK26" s="521"/>
      <c r="AL26" s="563"/>
      <c r="AM26" s="520">
        <v>38688</v>
      </c>
      <c r="AN26" s="521"/>
      <c r="AO26" s="521"/>
      <c r="AP26" s="521"/>
      <c r="AQ26" s="521"/>
      <c r="AR26" s="563"/>
      <c r="AS26" s="520">
        <v>3224</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137</v>
      </c>
      <c r="BO26" s="470"/>
      <c r="BP26" s="470"/>
      <c r="BQ26" s="470"/>
      <c r="BR26" s="470"/>
      <c r="BS26" s="470"/>
      <c r="BT26" s="470"/>
      <c r="BU26" s="471"/>
      <c r="BV26" s="469" t="s">
        <v>128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178</v>
      </c>
      <c r="F27" s="499"/>
      <c r="G27" s="499"/>
      <c r="H27" s="499"/>
      <c r="I27" s="499"/>
      <c r="J27" s="499"/>
      <c r="K27" s="500"/>
      <c r="L27" s="520">
        <v>1</v>
      </c>
      <c r="M27" s="521"/>
      <c r="N27" s="521"/>
      <c r="O27" s="521"/>
      <c r="P27" s="563"/>
      <c r="Q27" s="520">
        <v>3630</v>
      </c>
      <c r="R27" s="521"/>
      <c r="S27" s="521"/>
      <c r="T27" s="521"/>
      <c r="U27" s="521"/>
      <c r="V27" s="563"/>
      <c r="W27" s="622"/>
      <c r="X27" s="610"/>
      <c r="Y27" s="611"/>
      <c r="Z27" s="519" t="s">
        <v>179</v>
      </c>
      <c r="AA27" s="499"/>
      <c r="AB27" s="499"/>
      <c r="AC27" s="499"/>
      <c r="AD27" s="499"/>
      <c r="AE27" s="499"/>
      <c r="AF27" s="499"/>
      <c r="AG27" s="500"/>
      <c r="AH27" s="520">
        <v>6</v>
      </c>
      <c r="AI27" s="521"/>
      <c r="AJ27" s="521"/>
      <c r="AK27" s="521"/>
      <c r="AL27" s="563"/>
      <c r="AM27" s="520">
        <v>12984</v>
      </c>
      <c r="AN27" s="521"/>
      <c r="AO27" s="521"/>
      <c r="AP27" s="521"/>
      <c r="AQ27" s="521"/>
      <c r="AR27" s="563"/>
      <c r="AS27" s="520">
        <v>2164</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v>105521</v>
      </c>
      <c r="BO27" s="646"/>
      <c r="BP27" s="646"/>
      <c r="BQ27" s="646"/>
      <c r="BR27" s="646"/>
      <c r="BS27" s="646"/>
      <c r="BT27" s="646"/>
      <c r="BU27" s="647"/>
      <c r="BV27" s="645">
        <v>105399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181</v>
      </c>
      <c r="F28" s="499"/>
      <c r="G28" s="499"/>
      <c r="H28" s="499"/>
      <c r="I28" s="499"/>
      <c r="J28" s="499"/>
      <c r="K28" s="500"/>
      <c r="L28" s="520">
        <v>1</v>
      </c>
      <c r="M28" s="521"/>
      <c r="N28" s="521"/>
      <c r="O28" s="521"/>
      <c r="P28" s="563"/>
      <c r="Q28" s="520">
        <v>3010</v>
      </c>
      <c r="R28" s="521"/>
      <c r="S28" s="521"/>
      <c r="T28" s="521"/>
      <c r="U28" s="521"/>
      <c r="V28" s="563"/>
      <c r="W28" s="622"/>
      <c r="X28" s="610"/>
      <c r="Y28" s="611"/>
      <c r="Z28" s="519" t="s">
        <v>182</v>
      </c>
      <c r="AA28" s="499"/>
      <c r="AB28" s="499"/>
      <c r="AC28" s="499"/>
      <c r="AD28" s="499"/>
      <c r="AE28" s="499"/>
      <c r="AF28" s="499"/>
      <c r="AG28" s="500"/>
      <c r="AH28" s="520" t="s">
        <v>128</v>
      </c>
      <c r="AI28" s="521"/>
      <c r="AJ28" s="521"/>
      <c r="AK28" s="521"/>
      <c r="AL28" s="563"/>
      <c r="AM28" s="520" t="s">
        <v>137</v>
      </c>
      <c r="AN28" s="521"/>
      <c r="AO28" s="521"/>
      <c r="AP28" s="521"/>
      <c r="AQ28" s="521"/>
      <c r="AR28" s="563"/>
      <c r="AS28" s="520" t="s">
        <v>137</v>
      </c>
      <c r="AT28" s="521"/>
      <c r="AU28" s="521"/>
      <c r="AV28" s="521"/>
      <c r="AW28" s="521"/>
      <c r="AX28" s="522"/>
      <c r="AY28" s="648" t="s">
        <v>183</v>
      </c>
      <c r="AZ28" s="649"/>
      <c r="BA28" s="649"/>
      <c r="BB28" s="650"/>
      <c r="BC28" s="429" t="s">
        <v>48</v>
      </c>
      <c r="BD28" s="430"/>
      <c r="BE28" s="430"/>
      <c r="BF28" s="430"/>
      <c r="BG28" s="430"/>
      <c r="BH28" s="430"/>
      <c r="BI28" s="430"/>
      <c r="BJ28" s="430"/>
      <c r="BK28" s="430"/>
      <c r="BL28" s="430"/>
      <c r="BM28" s="431"/>
      <c r="BN28" s="432">
        <v>1208617</v>
      </c>
      <c r="BO28" s="433"/>
      <c r="BP28" s="433"/>
      <c r="BQ28" s="433"/>
      <c r="BR28" s="433"/>
      <c r="BS28" s="433"/>
      <c r="BT28" s="433"/>
      <c r="BU28" s="434"/>
      <c r="BV28" s="432">
        <v>1207265</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184</v>
      </c>
      <c r="F29" s="499"/>
      <c r="G29" s="499"/>
      <c r="H29" s="499"/>
      <c r="I29" s="499"/>
      <c r="J29" s="499"/>
      <c r="K29" s="500"/>
      <c r="L29" s="520">
        <v>11</v>
      </c>
      <c r="M29" s="521"/>
      <c r="N29" s="521"/>
      <c r="O29" s="521"/>
      <c r="P29" s="563"/>
      <c r="Q29" s="520">
        <v>2820</v>
      </c>
      <c r="R29" s="521"/>
      <c r="S29" s="521"/>
      <c r="T29" s="521"/>
      <c r="U29" s="521"/>
      <c r="V29" s="563"/>
      <c r="W29" s="623"/>
      <c r="X29" s="624"/>
      <c r="Y29" s="625"/>
      <c r="Z29" s="519" t="s">
        <v>185</v>
      </c>
      <c r="AA29" s="499"/>
      <c r="AB29" s="499"/>
      <c r="AC29" s="499"/>
      <c r="AD29" s="499"/>
      <c r="AE29" s="499"/>
      <c r="AF29" s="499"/>
      <c r="AG29" s="500"/>
      <c r="AH29" s="520">
        <v>157</v>
      </c>
      <c r="AI29" s="521"/>
      <c r="AJ29" s="521"/>
      <c r="AK29" s="521"/>
      <c r="AL29" s="563"/>
      <c r="AM29" s="520">
        <v>473383</v>
      </c>
      <c r="AN29" s="521"/>
      <c r="AO29" s="521"/>
      <c r="AP29" s="521"/>
      <c r="AQ29" s="521"/>
      <c r="AR29" s="563"/>
      <c r="AS29" s="520">
        <v>3015</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77945</v>
      </c>
      <c r="BO29" s="470"/>
      <c r="BP29" s="470"/>
      <c r="BQ29" s="470"/>
      <c r="BR29" s="470"/>
      <c r="BS29" s="470"/>
      <c r="BT29" s="470"/>
      <c r="BU29" s="471"/>
      <c r="BV29" s="469">
        <v>76919</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96.5</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477289</v>
      </c>
      <c r="BO30" s="646"/>
      <c r="BP30" s="646"/>
      <c r="BQ30" s="646"/>
      <c r="BR30" s="646"/>
      <c r="BS30" s="646"/>
      <c r="BT30" s="646"/>
      <c r="BU30" s="647"/>
      <c r="BV30" s="645">
        <v>475264</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196</v>
      </c>
      <c r="V33" s="493"/>
      <c r="W33" s="458" t="s">
        <v>195</v>
      </c>
      <c r="X33" s="458"/>
      <c r="Y33" s="458"/>
      <c r="Z33" s="458"/>
      <c r="AA33" s="458"/>
      <c r="AB33" s="458"/>
      <c r="AC33" s="458"/>
      <c r="AD33" s="458"/>
      <c r="AE33" s="458"/>
      <c r="AF33" s="458"/>
      <c r="AG33" s="458"/>
      <c r="AH33" s="458"/>
      <c r="AI33" s="458"/>
      <c r="AJ33" s="458"/>
      <c r="AK33" s="458"/>
      <c r="AL33" s="216"/>
      <c r="AM33" s="493" t="s">
        <v>194</v>
      </c>
      <c r="AN33" s="493"/>
      <c r="AO33" s="458" t="s">
        <v>195</v>
      </c>
      <c r="AP33" s="458"/>
      <c r="AQ33" s="458"/>
      <c r="AR33" s="458"/>
      <c r="AS33" s="458"/>
      <c r="AT33" s="458"/>
      <c r="AU33" s="458"/>
      <c r="AV33" s="458"/>
      <c r="AW33" s="458"/>
      <c r="AX33" s="458"/>
      <c r="AY33" s="458"/>
      <c r="AZ33" s="458"/>
      <c r="BA33" s="458"/>
      <c r="BB33" s="458"/>
      <c r="BC33" s="458"/>
      <c r="BD33" s="217"/>
      <c r="BE33" s="458" t="s">
        <v>197</v>
      </c>
      <c r="BF33" s="458"/>
      <c r="BG33" s="458" t="s">
        <v>198</v>
      </c>
      <c r="BH33" s="458"/>
      <c r="BI33" s="458"/>
      <c r="BJ33" s="458"/>
      <c r="BK33" s="458"/>
      <c r="BL33" s="458"/>
      <c r="BM33" s="458"/>
      <c r="BN33" s="458"/>
      <c r="BO33" s="458"/>
      <c r="BP33" s="458"/>
      <c r="BQ33" s="458"/>
      <c r="BR33" s="458"/>
      <c r="BS33" s="458"/>
      <c r="BT33" s="458"/>
      <c r="BU33" s="458"/>
      <c r="BV33" s="217"/>
      <c r="BW33" s="493" t="s">
        <v>197</v>
      </c>
      <c r="BX33" s="493"/>
      <c r="BY33" s="458" t="s">
        <v>199</v>
      </c>
      <c r="BZ33" s="458"/>
      <c r="CA33" s="458"/>
      <c r="CB33" s="458"/>
      <c r="CC33" s="458"/>
      <c r="CD33" s="458"/>
      <c r="CE33" s="458"/>
      <c r="CF33" s="458"/>
      <c r="CG33" s="458"/>
      <c r="CH33" s="458"/>
      <c r="CI33" s="458"/>
      <c r="CJ33" s="458"/>
      <c r="CK33" s="458"/>
      <c r="CL33" s="458"/>
      <c r="CM33" s="458"/>
      <c r="CN33" s="216"/>
      <c r="CO33" s="493" t="s">
        <v>196</v>
      </c>
      <c r="CP33" s="493"/>
      <c r="CQ33" s="458" t="s">
        <v>200</v>
      </c>
      <c r="CR33" s="458"/>
      <c r="CS33" s="458"/>
      <c r="CT33" s="458"/>
      <c r="CU33" s="458"/>
      <c r="CV33" s="458"/>
      <c r="CW33" s="458"/>
      <c r="CX33" s="458"/>
      <c r="CY33" s="458"/>
      <c r="CZ33" s="458"/>
      <c r="DA33" s="458"/>
      <c r="DB33" s="458"/>
      <c r="DC33" s="458"/>
      <c r="DD33" s="458"/>
      <c r="DE33" s="458"/>
      <c r="DF33" s="216"/>
      <c r="DG33" s="657" t="s">
        <v>201</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老人福祉施設三室園組合</v>
      </c>
      <c r="BZ34" s="659"/>
      <c r="CA34" s="659"/>
      <c r="CB34" s="659"/>
      <c r="CC34" s="659"/>
      <c r="CD34" s="659"/>
      <c r="CE34" s="659"/>
      <c r="CF34" s="659"/>
      <c r="CG34" s="659"/>
      <c r="CH34" s="659"/>
      <c r="CI34" s="659"/>
      <c r="CJ34" s="659"/>
      <c r="CK34" s="659"/>
      <c r="CL34" s="659"/>
      <c r="CM34" s="659"/>
      <c r="CN34" s="214"/>
      <c r="CO34" s="658">
        <f>IF(CQ34="","",MAX(C34:D43,U34:V43,AM34:AN43,BE34:BF43,BW34:BX43)+1)</f>
        <v>16</v>
      </c>
      <c r="CP34" s="658"/>
      <c r="CQ34" s="659" t="str">
        <f>IF('各会計、関係団体の財政状況及び健全化判断比率'!BS7="","",'各会計、関係団体の財政状況及び健全化判断比率'!BS7)</f>
        <v>(公財)三郷町文化振興財団</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住宅新築資金等貸付事業特別会計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奈良県市町村総合事務組合</v>
      </c>
      <c r="BZ35" s="659"/>
      <c r="CA35" s="659"/>
      <c r="CB35" s="659"/>
      <c r="CC35" s="659"/>
      <c r="CD35" s="659"/>
      <c r="CE35" s="659"/>
      <c r="CF35" s="659"/>
      <c r="CG35" s="659"/>
      <c r="CH35" s="659"/>
      <c r="CI35" s="659"/>
      <c r="CJ35" s="659"/>
      <c r="CK35" s="659"/>
      <c r="CL35" s="659"/>
      <c r="CM35" s="659"/>
      <c r="CN35" s="214"/>
      <c r="CO35" s="658">
        <f t="shared" ref="CO35:CO43" si="3">IF(CQ35="","",CO34+1)</f>
        <v>17</v>
      </c>
      <c r="CP35" s="658"/>
      <c r="CQ35" s="659" t="str">
        <f>IF('各会計、関係団体の財政状況及び健全化判断比率'!BS8="","",'各会計、関係団体の財政状況及び健全化判断比率'!BS8)</f>
        <v>(財)竜の子霊園</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し尿浄化槽管理特別会計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王寺周辺広域休日応急診療施設組合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奈良県住宅新築資金等貸付金回収管理組合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奈良県後期高齢者医療広域連合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奈良県広域消防組合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15</v>
      </c>
      <c r="BX40" s="658"/>
      <c r="BY40" s="659" t="str">
        <f>IF('各会計、関係団体の財政状況及び健全化判断比率'!B74="","",'各会計、関係団体の財政状況及び健全化判断比率'!B74)</f>
        <v>山辺・県北西部広域環境衛生組合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Yn42xE07RS8v8c04aA1AlUAGsy8SbKCIUfhfNd3ESU7G4PqHIDJj88pLtAyCfjnI3csOmYoblJLW67E0Gy4Gtg==" saltValue="aatCt93paTQfDW9zWaluD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50" t="s">
        <v>561</v>
      </c>
      <c r="D34" s="1250"/>
      <c r="E34" s="1251"/>
      <c r="F34" s="32" t="s">
        <v>562</v>
      </c>
      <c r="G34" s="33" t="s">
        <v>563</v>
      </c>
      <c r="H34" s="33" t="s">
        <v>564</v>
      </c>
      <c r="I34" s="33" t="s">
        <v>565</v>
      </c>
      <c r="J34" s="34" t="s">
        <v>566</v>
      </c>
      <c r="K34" s="22"/>
      <c r="L34" s="22"/>
      <c r="M34" s="22"/>
      <c r="N34" s="22"/>
      <c r="O34" s="22"/>
      <c r="P34" s="22"/>
    </row>
    <row r="35" spans="1:16" ht="39" customHeight="1" x14ac:dyDescent="0.15">
      <c r="A35" s="22"/>
      <c r="B35" s="35"/>
      <c r="C35" s="1244" t="s">
        <v>567</v>
      </c>
      <c r="D35" s="1245"/>
      <c r="E35" s="1246"/>
      <c r="F35" s="36">
        <v>12.74</v>
      </c>
      <c r="G35" s="37">
        <v>16.37</v>
      </c>
      <c r="H35" s="37">
        <v>14.98</v>
      </c>
      <c r="I35" s="37">
        <v>12.53</v>
      </c>
      <c r="J35" s="38">
        <v>15.5</v>
      </c>
      <c r="K35" s="22"/>
      <c r="L35" s="22"/>
      <c r="M35" s="22"/>
      <c r="N35" s="22"/>
      <c r="O35" s="22"/>
      <c r="P35" s="22"/>
    </row>
    <row r="36" spans="1:16" ht="39" customHeight="1" x14ac:dyDescent="0.15">
      <c r="A36" s="22"/>
      <c r="B36" s="35"/>
      <c r="C36" s="1244" t="s">
        <v>568</v>
      </c>
      <c r="D36" s="1245"/>
      <c r="E36" s="1246"/>
      <c r="F36" s="36">
        <v>13.86</v>
      </c>
      <c r="G36" s="37">
        <v>14.04</v>
      </c>
      <c r="H36" s="37">
        <v>11.98</v>
      </c>
      <c r="I36" s="37">
        <v>10.75</v>
      </c>
      <c r="J36" s="38">
        <v>8.2100000000000009</v>
      </c>
      <c r="K36" s="22"/>
      <c r="L36" s="22"/>
      <c r="M36" s="22"/>
      <c r="N36" s="22"/>
      <c r="O36" s="22"/>
      <c r="P36" s="22"/>
    </row>
    <row r="37" spans="1:16" ht="39" customHeight="1" x14ac:dyDescent="0.15">
      <c r="A37" s="22"/>
      <c r="B37" s="35"/>
      <c r="C37" s="1244" t="s">
        <v>569</v>
      </c>
      <c r="D37" s="1245"/>
      <c r="E37" s="1246"/>
      <c r="F37" s="36" t="s">
        <v>511</v>
      </c>
      <c r="G37" s="37" t="s">
        <v>511</v>
      </c>
      <c r="H37" s="37">
        <v>2.46</v>
      </c>
      <c r="I37" s="37">
        <v>1.9</v>
      </c>
      <c r="J37" s="38">
        <v>1.5</v>
      </c>
      <c r="K37" s="22"/>
      <c r="L37" s="22"/>
      <c r="M37" s="22"/>
      <c r="N37" s="22"/>
      <c r="O37" s="22"/>
      <c r="P37" s="22"/>
    </row>
    <row r="38" spans="1:16" ht="39" customHeight="1" x14ac:dyDescent="0.15">
      <c r="A38" s="22"/>
      <c r="B38" s="35"/>
      <c r="C38" s="1244" t="s">
        <v>570</v>
      </c>
      <c r="D38" s="1245"/>
      <c r="E38" s="1246"/>
      <c r="F38" s="36">
        <v>1.22</v>
      </c>
      <c r="G38" s="37">
        <v>2.61</v>
      </c>
      <c r="H38" s="37">
        <v>0.79</v>
      </c>
      <c r="I38" s="37">
        <v>1.1599999999999999</v>
      </c>
      <c r="J38" s="38">
        <v>1.02</v>
      </c>
      <c r="K38" s="22"/>
      <c r="L38" s="22"/>
      <c r="M38" s="22"/>
      <c r="N38" s="22"/>
      <c r="O38" s="22"/>
      <c r="P38" s="22"/>
    </row>
    <row r="39" spans="1:16" ht="39" customHeight="1" x14ac:dyDescent="0.15">
      <c r="A39" s="22"/>
      <c r="B39" s="35"/>
      <c r="C39" s="1244" t="s">
        <v>571</v>
      </c>
      <c r="D39" s="1245"/>
      <c r="E39" s="1246"/>
      <c r="F39" s="36">
        <v>0.61</v>
      </c>
      <c r="G39" s="37">
        <v>0.88</v>
      </c>
      <c r="H39" s="37">
        <v>0.14000000000000001</v>
      </c>
      <c r="I39" s="37">
        <v>0.01</v>
      </c>
      <c r="J39" s="38">
        <v>0.03</v>
      </c>
      <c r="K39" s="22"/>
      <c r="L39" s="22"/>
      <c r="M39" s="22"/>
      <c r="N39" s="22"/>
      <c r="O39" s="22"/>
      <c r="P39" s="22"/>
    </row>
    <row r="40" spans="1:16" ht="39" customHeight="1" x14ac:dyDescent="0.15">
      <c r="A40" s="22"/>
      <c r="B40" s="35"/>
      <c r="C40" s="1244" t="s">
        <v>572</v>
      </c>
      <c r="D40" s="1245"/>
      <c r="E40" s="1246"/>
      <c r="F40" s="36">
        <v>0</v>
      </c>
      <c r="G40" s="37">
        <v>0</v>
      </c>
      <c r="H40" s="37">
        <v>0</v>
      </c>
      <c r="I40" s="37">
        <v>0</v>
      </c>
      <c r="J40" s="38">
        <v>0</v>
      </c>
      <c r="K40" s="22"/>
      <c r="L40" s="22"/>
      <c r="M40" s="22"/>
      <c r="N40" s="22"/>
      <c r="O40" s="22"/>
      <c r="P40" s="22"/>
    </row>
    <row r="41" spans="1:16" ht="39" customHeight="1" x14ac:dyDescent="0.15">
      <c r="A41" s="22"/>
      <c r="B41" s="35"/>
      <c r="C41" s="1244" t="s">
        <v>573</v>
      </c>
      <c r="D41" s="1245"/>
      <c r="E41" s="1246"/>
      <c r="F41" s="36">
        <v>0.03</v>
      </c>
      <c r="G41" s="37">
        <v>0.01</v>
      </c>
      <c r="H41" s="37">
        <v>0.04</v>
      </c>
      <c r="I41" s="37">
        <v>0</v>
      </c>
      <c r="J41" s="38">
        <v>0</v>
      </c>
      <c r="K41" s="22"/>
      <c r="L41" s="22"/>
      <c r="M41" s="22"/>
      <c r="N41" s="22"/>
      <c r="O41" s="22"/>
      <c r="P41" s="22"/>
    </row>
    <row r="42" spans="1:16" ht="39" customHeight="1" x14ac:dyDescent="0.15">
      <c r="A42" s="22"/>
      <c r="B42" s="39"/>
      <c r="C42" s="1244" t="s">
        <v>574</v>
      </c>
      <c r="D42" s="1245"/>
      <c r="E42" s="1246"/>
      <c r="F42" s="36" t="s">
        <v>511</v>
      </c>
      <c r="G42" s="37" t="s">
        <v>511</v>
      </c>
      <c r="H42" s="37" t="s">
        <v>511</v>
      </c>
      <c r="I42" s="37" t="s">
        <v>511</v>
      </c>
      <c r="J42" s="38" t="s">
        <v>511</v>
      </c>
      <c r="K42" s="22"/>
      <c r="L42" s="22"/>
      <c r="M42" s="22"/>
      <c r="N42" s="22"/>
      <c r="O42" s="22"/>
      <c r="P42" s="22"/>
    </row>
    <row r="43" spans="1:16" ht="39" customHeight="1" thickBot="1" x14ac:dyDescent="0.2">
      <c r="A43" s="22"/>
      <c r="B43" s="40"/>
      <c r="C43" s="1247" t="s">
        <v>575</v>
      </c>
      <c r="D43" s="1248"/>
      <c r="E43" s="1249"/>
      <c r="F43" s="41">
        <v>0</v>
      </c>
      <c r="G43" s="42">
        <v>0.31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K8Mi1vhayEpFJr3S+STgiCRA7q7END/leZ6nTJe4pordx+LxoO00sJsWHN8Tn7w9R4ckMVhwhJhYHZER6PPvA==" saltValue="Tx8XTYOTDdLNoBtmxJ9X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1"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546</v>
      </c>
      <c r="L45" s="60">
        <v>514</v>
      </c>
      <c r="M45" s="60">
        <v>515</v>
      </c>
      <c r="N45" s="60">
        <v>538</v>
      </c>
      <c r="O45" s="61">
        <v>559</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511</v>
      </c>
      <c r="L46" s="64" t="s">
        <v>511</v>
      </c>
      <c r="M46" s="64" t="s">
        <v>511</v>
      </c>
      <c r="N46" s="64" t="s">
        <v>511</v>
      </c>
      <c r="O46" s="65" t="s">
        <v>511</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511</v>
      </c>
      <c r="L47" s="64" t="s">
        <v>511</v>
      </c>
      <c r="M47" s="64" t="s">
        <v>511</v>
      </c>
      <c r="N47" s="64" t="s">
        <v>511</v>
      </c>
      <c r="O47" s="65" t="s">
        <v>511</v>
      </c>
      <c r="P47" s="48"/>
      <c r="Q47" s="48"/>
      <c r="R47" s="48"/>
      <c r="S47" s="48"/>
      <c r="T47" s="48"/>
      <c r="U47" s="48"/>
    </row>
    <row r="48" spans="1:21" ht="30.75" customHeight="1" x14ac:dyDescent="0.15">
      <c r="A48" s="48"/>
      <c r="B48" s="1254"/>
      <c r="C48" s="1255"/>
      <c r="D48" s="62"/>
      <c r="E48" s="1260" t="s">
        <v>15</v>
      </c>
      <c r="F48" s="1260"/>
      <c r="G48" s="1260"/>
      <c r="H48" s="1260"/>
      <c r="I48" s="1260"/>
      <c r="J48" s="1261"/>
      <c r="K48" s="63">
        <v>168</v>
      </c>
      <c r="L48" s="64">
        <v>213</v>
      </c>
      <c r="M48" s="64">
        <v>267</v>
      </c>
      <c r="N48" s="64">
        <v>258</v>
      </c>
      <c r="O48" s="65">
        <v>260</v>
      </c>
      <c r="P48" s="48"/>
      <c r="Q48" s="48"/>
      <c r="R48" s="48"/>
      <c r="S48" s="48"/>
      <c r="T48" s="48"/>
      <c r="U48" s="48"/>
    </row>
    <row r="49" spans="1:21" ht="30.75" customHeight="1" x14ac:dyDescent="0.15">
      <c r="A49" s="48"/>
      <c r="B49" s="1254"/>
      <c r="C49" s="1255"/>
      <c r="D49" s="62"/>
      <c r="E49" s="1260" t="s">
        <v>16</v>
      </c>
      <c r="F49" s="1260"/>
      <c r="G49" s="1260"/>
      <c r="H49" s="1260"/>
      <c r="I49" s="1260"/>
      <c r="J49" s="1261"/>
      <c r="K49" s="63">
        <v>14</v>
      </c>
      <c r="L49" s="64">
        <v>13</v>
      </c>
      <c r="M49" s="64">
        <v>14</v>
      </c>
      <c r="N49" s="64">
        <v>13</v>
      </c>
      <c r="O49" s="65">
        <v>14</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511</v>
      </c>
      <c r="L50" s="64" t="s">
        <v>511</v>
      </c>
      <c r="M50" s="64" t="s">
        <v>511</v>
      </c>
      <c r="N50" s="64" t="s">
        <v>511</v>
      </c>
      <c r="O50" s="65" t="s">
        <v>511</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511</v>
      </c>
      <c r="L51" s="64" t="s">
        <v>511</v>
      </c>
      <c r="M51" s="64" t="s">
        <v>511</v>
      </c>
      <c r="N51" s="64" t="s">
        <v>511</v>
      </c>
      <c r="O51" s="65" t="s">
        <v>511</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732</v>
      </c>
      <c r="L52" s="64">
        <v>785</v>
      </c>
      <c r="M52" s="64">
        <v>744</v>
      </c>
      <c r="N52" s="64">
        <v>753</v>
      </c>
      <c r="O52" s="65">
        <v>740</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-4</v>
      </c>
      <c r="L53" s="69">
        <v>-45</v>
      </c>
      <c r="M53" s="69">
        <v>52</v>
      </c>
      <c r="N53" s="69">
        <v>56</v>
      </c>
      <c r="O53" s="70">
        <v>93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DKNCZy7iHoWnhFXAIi1x13rL/wZFWSLyNxrPVClbaX+FDfT+LTUUBwdZTx0xKAO0ratx/QqPcmycIhxYR7ejw==" saltValue="SoseS/am9GKaTAX7Jokls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7"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78" t="s">
        <v>30</v>
      </c>
      <c r="C41" s="1279"/>
      <c r="D41" s="102"/>
      <c r="E41" s="1284" t="s">
        <v>31</v>
      </c>
      <c r="F41" s="1284"/>
      <c r="G41" s="1284"/>
      <c r="H41" s="1285"/>
      <c r="I41" s="103">
        <v>6351</v>
      </c>
      <c r="J41" s="104">
        <v>7041</v>
      </c>
      <c r="K41" s="104">
        <v>9487</v>
      </c>
      <c r="L41" s="104">
        <v>9400</v>
      </c>
      <c r="M41" s="105">
        <v>9503</v>
      </c>
    </row>
    <row r="42" spans="2:13" ht="27.75" customHeight="1" x14ac:dyDescent="0.15">
      <c r="B42" s="1280"/>
      <c r="C42" s="1281"/>
      <c r="D42" s="106"/>
      <c r="E42" s="1286" t="s">
        <v>32</v>
      </c>
      <c r="F42" s="1286"/>
      <c r="G42" s="1286"/>
      <c r="H42" s="1287"/>
      <c r="I42" s="107" t="s">
        <v>511</v>
      </c>
      <c r="J42" s="108" t="s">
        <v>511</v>
      </c>
      <c r="K42" s="108" t="s">
        <v>511</v>
      </c>
      <c r="L42" s="108" t="s">
        <v>511</v>
      </c>
      <c r="M42" s="109" t="s">
        <v>511</v>
      </c>
    </row>
    <row r="43" spans="2:13" ht="27.75" customHeight="1" x14ac:dyDescent="0.15">
      <c r="B43" s="1280"/>
      <c r="C43" s="1281"/>
      <c r="D43" s="106"/>
      <c r="E43" s="1286" t="s">
        <v>33</v>
      </c>
      <c r="F43" s="1286"/>
      <c r="G43" s="1286"/>
      <c r="H43" s="1287"/>
      <c r="I43" s="107">
        <v>2339</v>
      </c>
      <c r="J43" s="108">
        <v>2326</v>
      </c>
      <c r="K43" s="108">
        <v>2675</v>
      </c>
      <c r="L43" s="108">
        <v>3047</v>
      </c>
      <c r="M43" s="109">
        <v>3461</v>
      </c>
    </row>
    <row r="44" spans="2:13" ht="27.75" customHeight="1" x14ac:dyDescent="0.15">
      <c r="B44" s="1280"/>
      <c r="C44" s="1281"/>
      <c r="D44" s="106"/>
      <c r="E44" s="1286" t="s">
        <v>34</v>
      </c>
      <c r="F44" s="1286"/>
      <c r="G44" s="1286"/>
      <c r="H44" s="1287"/>
      <c r="I44" s="107">
        <v>140</v>
      </c>
      <c r="J44" s="108">
        <v>159</v>
      </c>
      <c r="K44" s="108">
        <v>158</v>
      </c>
      <c r="L44" s="108">
        <v>145</v>
      </c>
      <c r="M44" s="109">
        <v>130</v>
      </c>
    </row>
    <row r="45" spans="2:13" ht="27.75" customHeight="1" x14ac:dyDescent="0.15">
      <c r="B45" s="1280"/>
      <c r="C45" s="1281"/>
      <c r="D45" s="106"/>
      <c r="E45" s="1286" t="s">
        <v>35</v>
      </c>
      <c r="F45" s="1286"/>
      <c r="G45" s="1286"/>
      <c r="H45" s="1287"/>
      <c r="I45" s="107">
        <v>1338</v>
      </c>
      <c r="J45" s="108">
        <v>1209</v>
      </c>
      <c r="K45" s="108">
        <v>1257</v>
      </c>
      <c r="L45" s="108">
        <v>1133</v>
      </c>
      <c r="M45" s="109">
        <v>1027</v>
      </c>
    </row>
    <row r="46" spans="2:13" ht="27.75" customHeight="1" x14ac:dyDescent="0.15">
      <c r="B46" s="1280"/>
      <c r="C46" s="1281"/>
      <c r="D46" s="110"/>
      <c r="E46" s="1286" t="s">
        <v>36</v>
      </c>
      <c r="F46" s="1286"/>
      <c r="G46" s="1286"/>
      <c r="H46" s="1287"/>
      <c r="I46" s="107">
        <v>896</v>
      </c>
      <c r="J46" s="108" t="s">
        <v>511</v>
      </c>
      <c r="K46" s="108" t="s">
        <v>511</v>
      </c>
      <c r="L46" s="108" t="s">
        <v>511</v>
      </c>
      <c r="M46" s="109" t="s">
        <v>511</v>
      </c>
    </row>
    <row r="47" spans="2:13" ht="27.75" customHeight="1" x14ac:dyDescent="0.15">
      <c r="B47" s="1280"/>
      <c r="C47" s="1281"/>
      <c r="D47" s="111"/>
      <c r="E47" s="1288" t="s">
        <v>37</v>
      </c>
      <c r="F47" s="1289"/>
      <c r="G47" s="1289"/>
      <c r="H47" s="1290"/>
      <c r="I47" s="107" t="s">
        <v>511</v>
      </c>
      <c r="J47" s="108" t="s">
        <v>511</v>
      </c>
      <c r="K47" s="108" t="s">
        <v>511</v>
      </c>
      <c r="L47" s="108" t="s">
        <v>511</v>
      </c>
      <c r="M47" s="109" t="s">
        <v>511</v>
      </c>
    </row>
    <row r="48" spans="2:13" ht="27.75" customHeight="1" x14ac:dyDescent="0.15">
      <c r="B48" s="1280"/>
      <c r="C48" s="1281"/>
      <c r="D48" s="106"/>
      <c r="E48" s="1286" t="s">
        <v>38</v>
      </c>
      <c r="F48" s="1286"/>
      <c r="G48" s="1286"/>
      <c r="H48" s="1287"/>
      <c r="I48" s="107" t="s">
        <v>511</v>
      </c>
      <c r="J48" s="108" t="s">
        <v>511</v>
      </c>
      <c r="K48" s="108" t="s">
        <v>511</v>
      </c>
      <c r="L48" s="108" t="s">
        <v>511</v>
      </c>
      <c r="M48" s="109" t="s">
        <v>511</v>
      </c>
    </row>
    <row r="49" spans="2:13" ht="27.75" customHeight="1" x14ac:dyDescent="0.15">
      <c r="B49" s="1282"/>
      <c r="C49" s="1283"/>
      <c r="D49" s="106"/>
      <c r="E49" s="1286" t="s">
        <v>39</v>
      </c>
      <c r="F49" s="1286"/>
      <c r="G49" s="1286"/>
      <c r="H49" s="1287"/>
      <c r="I49" s="107" t="s">
        <v>511</v>
      </c>
      <c r="J49" s="108" t="s">
        <v>511</v>
      </c>
      <c r="K49" s="108" t="s">
        <v>511</v>
      </c>
      <c r="L49" s="108" t="s">
        <v>511</v>
      </c>
      <c r="M49" s="109" t="s">
        <v>511</v>
      </c>
    </row>
    <row r="50" spans="2:13" ht="27.75" customHeight="1" x14ac:dyDescent="0.15">
      <c r="B50" s="1291" t="s">
        <v>40</v>
      </c>
      <c r="C50" s="1292"/>
      <c r="D50" s="112"/>
      <c r="E50" s="1286" t="s">
        <v>41</v>
      </c>
      <c r="F50" s="1286"/>
      <c r="G50" s="1286"/>
      <c r="H50" s="1287"/>
      <c r="I50" s="107">
        <v>2800</v>
      </c>
      <c r="J50" s="108">
        <v>2185</v>
      </c>
      <c r="K50" s="108">
        <v>1834</v>
      </c>
      <c r="L50" s="108">
        <v>1844</v>
      </c>
      <c r="M50" s="109">
        <v>1850</v>
      </c>
    </row>
    <row r="51" spans="2:13" ht="27.75" customHeight="1" x14ac:dyDescent="0.15">
      <c r="B51" s="1280"/>
      <c r="C51" s="1281"/>
      <c r="D51" s="106"/>
      <c r="E51" s="1286" t="s">
        <v>42</v>
      </c>
      <c r="F51" s="1286"/>
      <c r="G51" s="1286"/>
      <c r="H51" s="1287"/>
      <c r="I51" s="107">
        <v>1621</v>
      </c>
      <c r="J51" s="108">
        <v>1500</v>
      </c>
      <c r="K51" s="108">
        <v>1814</v>
      </c>
      <c r="L51" s="108">
        <v>1747</v>
      </c>
      <c r="M51" s="109">
        <v>1734</v>
      </c>
    </row>
    <row r="52" spans="2:13" ht="27.75" customHeight="1" x14ac:dyDescent="0.15">
      <c r="B52" s="1282"/>
      <c r="C52" s="1283"/>
      <c r="D52" s="106"/>
      <c r="E52" s="1286" t="s">
        <v>43</v>
      </c>
      <c r="F52" s="1286"/>
      <c r="G52" s="1286"/>
      <c r="H52" s="1287"/>
      <c r="I52" s="107">
        <v>6673</v>
      </c>
      <c r="J52" s="108">
        <v>6211</v>
      </c>
      <c r="K52" s="108">
        <v>8186</v>
      </c>
      <c r="L52" s="108">
        <v>8035</v>
      </c>
      <c r="M52" s="109">
        <v>8307</v>
      </c>
    </row>
    <row r="53" spans="2:13" ht="27.75" customHeight="1" thickBot="1" x14ac:dyDescent="0.2">
      <c r="B53" s="1293" t="s">
        <v>44</v>
      </c>
      <c r="C53" s="1294"/>
      <c r="D53" s="113"/>
      <c r="E53" s="1295" t="s">
        <v>45</v>
      </c>
      <c r="F53" s="1295"/>
      <c r="G53" s="1295"/>
      <c r="H53" s="1296"/>
      <c r="I53" s="114">
        <v>-29</v>
      </c>
      <c r="J53" s="115">
        <v>839</v>
      </c>
      <c r="K53" s="115">
        <v>1744</v>
      </c>
      <c r="L53" s="115">
        <v>2098</v>
      </c>
      <c r="M53" s="116">
        <v>2230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X022yXPhGM9+cmdItp+DuFL++HTlGcPOnf7pzACKxpNQwjruvCHuD/p/eATmrOl2YUkBSPPn8LofbXF5bupUCw==" saltValue="9487Zj3wa/iG0uYSkGAKr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305" t="s">
        <v>48</v>
      </c>
      <c r="D55" s="1305"/>
      <c r="E55" s="1306"/>
      <c r="F55" s="128">
        <v>1207</v>
      </c>
      <c r="G55" s="128">
        <v>1207</v>
      </c>
      <c r="H55" s="129">
        <v>1209</v>
      </c>
    </row>
    <row r="56" spans="2:8" ht="52.5" customHeight="1" x14ac:dyDescent="0.15">
      <c r="B56" s="130"/>
      <c r="C56" s="1307" t="s">
        <v>49</v>
      </c>
      <c r="D56" s="1307"/>
      <c r="E56" s="1308"/>
      <c r="F56" s="131">
        <v>76</v>
      </c>
      <c r="G56" s="131">
        <v>77</v>
      </c>
      <c r="H56" s="132">
        <v>78</v>
      </c>
    </row>
    <row r="57" spans="2:8" ht="53.25" customHeight="1" x14ac:dyDescent="0.15">
      <c r="B57" s="130"/>
      <c r="C57" s="1309" t="s">
        <v>50</v>
      </c>
      <c r="D57" s="1309"/>
      <c r="E57" s="1310"/>
      <c r="F57" s="133">
        <v>467</v>
      </c>
      <c r="G57" s="133">
        <v>475</v>
      </c>
      <c r="H57" s="134">
        <v>477</v>
      </c>
    </row>
    <row r="58" spans="2:8" ht="45.75" customHeight="1" x14ac:dyDescent="0.15">
      <c r="B58" s="135"/>
      <c r="C58" s="1297" t="s">
        <v>592</v>
      </c>
      <c r="D58" s="1298"/>
      <c r="E58" s="1299"/>
      <c r="F58" s="136">
        <v>155</v>
      </c>
      <c r="G58" s="136">
        <v>187</v>
      </c>
      <c r="H58" s="137">
        <v>187</v>
      </c>
    </row>
    <row r="59" spans="2:8" ht="45.75" customHeight="1" x14ac:dyDescent="0.15">
      <c r="B59" s="135"/>
      <c r="C59" s="1297" t="s">
        <v>591</v>
      </c>
      <c r="D59" s="1298"/>
      <c r="E59" s="1299"/>
      <c r="F59" s="136">
        <v>195</v>
      </c>
      <c r="G59" s="136">
        <v>182</v>
      </c>
      <c r="H59" s="137">
        <v>182</v>
      </c>
    </row>
    <row r="60" spans="2:8" ht="45.75" customHeight="1" x14ac:dyDescent="0.15">
      <c r="B60" s="135"/>
      <c r="C60" s="1297" t="s">
        <v>593</v>
      </c>
      <c r="D60" s="1298"/>
      <c r="E60" s="1299"/>
      <c r="F60" s="136">
        <v>43</v>
      </c>
      <c r="G60" s="136">
        <v>44</v>
      </c>
      <c r="H60" s="137">
        <v>43</v>
      </c>
    </row>
    <row r="61" spans="2:8" ht="45.75" customHeight="1" x14ac:dyDescent="0.15">
      <c r="B61" s="135"/>
      <c r="C61" s="1297" t="s">
        <v>594</v>
      </c>
      <c r="D61" s="1298"/>
      <c r="E61" s="1299"/>
      <c r="F61" s="136">
        <v>37</v>
      </c>
      <c r="G61" s="136">
        <v>29</v>
      </c>
      <c r="H61" s="137">
        <v>29</v>
      </c>
    </row>
    <row r="62" spans="2:8" ht="45.75" customHeight="1" thickBot="1" x14ac:dyDescent="0.2">
      <c r="B62" s="138"/>
      <c r="C62" s="1300" t="s">
        <v>595</v>
      </c>
      <c r="D62" s="1301"/>
      <c r="E62" s="1302"/>
      <c r="F62" s="139">
        <v>19</v>
      </c>
      <c r="G62" s="139">
        <v>22</v>
      </c>
      <c r="H62" s="140">
        <v>24</v>
      </c>
    </row>
    <row r="63" spans="2:8" ht="52.5" customHeight="1" thickBot="1" x14ac:dyDescent="0.2">
      <c r="B63" s="141"/>
      <c r="C63" s="1303" t="s">
        <v>51</v>
      </c>
      <c r="D63" s="1303"/>
      <c r="E63" s="1304"/>
      <c r="F63" s="142">
        <v>1749</v>
      </c>
      <c r="G63" s="142">
        <v>1759</v>
      </c>
      <c r="H63" s="143">
        <v>1764</v>
      </c>
    </row>
    <row r="64" spans="2:8" ht="15" customHeight="1" x14ac:dyDescent="0.15"/>
  </sheetData>
  <sheetProtection algorithmName="SHA-512" hashValue="eodJHNkvt1tzzMuG/9cIUaHxCP+nPzAetdH/JcHereEBZqlIveTAHav0DMDBOdvWydkFSKbbRyKKe9rrKL1tWw==" saltValue="HIX09AdBP7IZh82Y/+92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596</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596</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8" t="s">
        <v>599</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600</v>
      </c>
    </row>
    <row r="50" spans="1:109" x14ac:dyDescent="0.15">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553</v>
      </c>
      <c r="BQ50" s="1315"/>
      <c r="BR50" s="1315"/>
      <c r="BS50" s="1315"/>
      <c r="BT50" s="1315"/>
      <c r="BU50" s="1315"/>
      <c r="BV50" s="1315"/>
      <c r="BW50" s="1315"/>
      <c r="BX50" s="1315" t="s">
        <v>554</v>
      </c>
      <c r="BY50" s="1315"/>
      <c r="BZ50" s="1315"/>
      <c r="CA50" s="1315"/>
      <c r="CB50" s="1315"/>
      <c r="CC50" s="1315"/>
      <c r="CD50" s="1315"/>
      <c r="CE50" s="1315"/>
      <c r="CF50" s="1315" t="s">
        <v>555</v>
      </c>
      <c r="CG50" s="1315"/>
      <c r="CH50" s="1315"/>
      <c r="CI50" s="1315"/>
      <c r="CJ50" s="1315"/>
      <c r="CK50" s="1315"/>
      <c r="CL50" s="1315"/>
      <c r="CM50" s="1315"/>
      <c r="CN50" s="1315" t="s">
        <v>556</v>
      </c>
      <c r="CO50" s="1315"/>
      <c r="CP50" s="1315"/>
      <c r="CQ50" s="1315"/>
      <c r="CR50" s="1315"/>
      <c r="CS50" s="1315"/>
      <c r="CT50" s="1315"/>
      <c r="CU50" s="1315"/>
      <c r="CV50" s="1315" t="s">
        <v>557</v>
      </c>
      <c r="CW50" s="1315"/>
      <c r="CX50" s="1315"/>
      <c r="CY50" s="1315"/>
      <c r="CZ50" s="1315"/>
      <c r="DA50" s="1315"/>
      <c r="DB50" s="1315"/>
      <c r="DC50" s="1315"/>
    </row>
    <row r="51" spans="1:109" ht="13.5" customHeight="1" x14ac:dyDescent="0.15">
      <c r="B51" s="397"/>
      <c r="G51" s="1328"/>
      <c r="H51" s="1328"/>
      <c r="I51" s="1329"/>
      <c r="J51" s="1329"/>
      <c r="K51" s="1327"/>
      <c r="L51" s="1327"/>
      <c r="M51" s="1327"/>
      <c r="N51" s="1327"/>
      <c r="AM51" s="406"/>
      <c r="AN51" s="1317" t="s">
        <v>601</v>
      </c>
      <c r="AO51" s="1317"/>
      <c r="AP51" s="1317"/>
      <c r="AQ51" s="1317"/>
      <c r="AR51" s="1317"/>
      <c r="AS51" s="1317"/>
      <c r="AT51" s="1317"/>
      <c r="AU51" s="1317"/>
      <c r="AV51" s="1317"/>
      <c r="AW51" s="1317"/>
      <c r="AX51" s="1317"/>
      <c r="AY51" s="1317"/>
      <c r="AZ51" s="1317"/>
      <c r="BA51" s="1317"/>
      <c r="BB51" s="1317" t="s">
        <v>602</v>
      </c>
      <c r="BC51" s="1317"/>
      <c r="BD51" s="1317"/>
      <c r="BE51" s="1317"/>
      <c r="BF51" s="1317"/>
      <c r="BG51" s="1317"/>
      <c r="BH51" s="1317"/>
      <c r="BI51" s="1317"/>
      <c r="BJ51" s="1317"/>
      <c r="BK51" s="1317"/>
      <c r="BL51" s="1317"/>
      <c r="BM51" s="1317"/>
      <c r="BN51" s="1317"/>
      <c r="BO51" s="1317"/>
      <c r="BP51" s="1316"/>
      <c r="BQ51" s="1316"/>
      <c r="BR51" s="1316"/>
      <c r="BS51" s="1316"/>
      <c r="BT51" s="1316"/>
      <c r="BU51" s="1316"/>
      <c r="BV51" s="1316"/>
      <c r="BW51" s="1316"/>
      <c r="BX51" s="1316">
        <v>19.399999999999999</v>
      </c>
      <c r="BY51" s="1316"/>
      <c r="BZ51" s="1316"/>
      <c r="CA51" s="1316"/>
      <c r="CB51" s="1316"/>
      <c r="CC51" s="1316"/>
      <c r="CD51" s="1316"/>
      <c r="CE51" s="1316"/>
      <c r="CF51" s="1316">
        <v>40.299999999999997</v>
      </c>
      <c r="CG51" s="1316"/>
      <c r="CH51" s="1316"/>
      <c r="CI51" s="1316"/>
      <c r="CJ51" s="1316"/>
      <c r="CK51" s="1316"/>
      <c r="CL51" s="1316"/>
      <c r="CM51" s="1316"/>
      <c r="CN51" s="1316">
        <v>48.2</v>
      </c>
      <c r="CO51" s="1316"/>
      <c r="CP51" s="1316"/>
      <c r="CQ51" s="1316"/>
      <c r="CR51" s="1316"/>
      <c r="CS51" s="1316"/>
      <c r="CT51" s="1316"/>
      <c r="CU51" s="1316"/>
      <c r="CV51" s="1316">
        <v>49.4</v>
      </c>
      <c r="CW51" s="1316"/>
      <c r="CX51" s="1316"/>
      <c r="CY51" s="1316"/>
      <c r="CZ51" s="1316"/>
      <c r="DA51" s="1316"/>
      <c r="DB51" s="1316"/>
      <c r="DC51" s="1316"/>
    </row>
    <row r="52" spans="1:109" x14ac:dyDescent="0.15">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603</v>
      </c>
      <c r="BC53" s="1317"/>
      <c r="BD53" s="1317"/>
      <c r="BE53" s="1317"/>
      <c r="BF53" s="1317"/>
      <c r="BG53" s="1317"/>
      <c r="BH53" s="1317"/>
      <c r="BI53" s="1317"/>
      <c r="BJ53" s="1317"/>
      <c r="BK53" s="1317"/>
      <c r="BL53" s="1317"/>
      <c r="BM53" s="1317"/>
      <c r="BN53" s="1317"/>
      <c r="BO53" s="1317"/>
      <c r="BP53" s="1316">
        <v>67.400000000000006</v>
      </c>
      <c r="BQ53" s="1316"/>
      <c r="BR53" s="1316"/>
      <c r="BS53" s="1316"/>
      <c r="BT53" s="1316"/>
      <c r="BU53" s="1316"/>
      <c r="BV53" s="1316"/>
      <c r="BW53" s="1316"/>
      <c r="BX53" s="1316">
        <v>69.400000000000006</v>
      </c>
      <c r="BY53" s="1316"/>
      <c r="BZ53" s="1316"/>
      <c r="CA53" s="1316"/>
      <c r="CB53" s="1316"/>
      <c r="CC53" s="1316"/>
      <c r="CD53" s="1316"/>
      <c r="CE53" s="1316"/>
      <c r="CF53" s="1316">
        <v>65.099999999999994</v>
      </c>
      <c r="CG53" s="1316"/>
      <c r="CH53" s="1316"/>
      <c r="CI53" s="1316"/>
      <c r="CJ53" s="1316"/>
      <c r="CK53" s="1316"/>
      <c r="CL53" s="1316"/>
      <c r="CM53" s="1316"/>
      <c r="CN53" s="1316">
        <v>66.400000000000006</v>
      </c>
      <c r="CO53" s="1316"/>
      <c r="CP53" s="1316"/>
      <c r="CQ53" s="1316"/>
      <c r="CR53" s="1316"/>
      <c r="CS53" s="1316"/>
      <c r="CT53" s="1316"/>
      <c r="CU53" s="1316"/>
      <c r="CV53" s="1316">
        <v>67.3</v>
      </c>
      <c r="CW53" s="1316"/>
      <c r="CX53" s="1316"/>
      <c r="CY53" s="1316"/>
      <c r="CZ53" s="1316"/>
      <c r="DA53" s="1316"/>
      <c r="DB53" s="1316"/>
      <c r="DC53" s="1316"/>
    </row>
    <row r="54" spans="1:109" x14ac:dyDescent="0.15">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405"/>
      <c r="B55" s="397"/>
      <c r="G55" s="1311"/>
      <c r="H55" s="1311"/>
      <c r="I55" s="1311"/>
      <c r="J55" s="1311"/>
      <c r="K55" s="1327"/>
      <c r="L55" s="1327"/>
      <c r="M55" s="1327"/>
      <c r="N55" s="1327"/>
      <c r="AN55" s="1315" t="s">
        <v>604</v>
      </c>
      <c r="AO55" s="1315"/>
      <c r="AP55" s="1315"/>
      <c r="AQ55" s="1315"/>
      <c r="AR55" s="1315"/>
      <c r="AS55" s="1315"/>
      <c r="AT55" s="1315"/>
      <c r="AU55" s="1315"/>
      <c r="AV55" s="1315"/>
      <c r="AW55" s="1315"/>
      <c r="AX55" s="1315"/>
      <c r="AY55" s="1315"/>
      <c r="AZ55" s="1315"/>
      <c r="BA55" s="1315"/>
      <c r="BB55" s="1317" t="s">
        <v>602</v>
      </c>
      <c r="BC55" s="1317"/>
      <c r="BD55" s="1317"/>
      <c r="BE55" s="1317"/>
      <c r="BF55" s="1317"/>
      <c r="BG55" s="1317"/>
      <c r="BH55" s="1317"/>
      <c r="BI55" s="1317"/>
      <c r="BJ55" s="1317"/>
      <c r="BK55" s="1317"/>
      <c r="BL55" s="1317"/>
      <c r="BM55" s="1317"/>
      <c r="BN55" s="1317"/>
      <c r="BO55" s="1317"/>
      <c r="BP55" s="1316">
        <v>21</v>
      </c>
      <c r="BQ55" s="1316"/>
      <c r="BR55" s="1316"/>
      <c r="BS55" s="1316"/>
      <c r="BT55" s="1316"/>
      <c r="BU55" s="1316"/>
      <c r="BV55" s="1316"/>
      <c r="BW55" s="1316"/>
      <c r="BX55" s="1316">
        <v>20.2</v>
      </c>
      <c r="BY55" s="1316"/>
      <c r="BZ55" s="1316"/>
      <c r="CA55" s="1316"/>
      <c r="CB55" s="1316"/>
      <c r="CC55" s="1316"/>
      <c r="CD55" s="1316"/>
      <c r="CE55" s="1316"/>
      <c r="CF55" s="1316">
        <v>18.3</v>
      </c>
      <c r="CG55" s="1316"/>
      <c r="CH55" s="1316"/>
      <c r="CI55" s="1316"/>
      <c r="CJ55" s="1316"/>
      <c r="CK55" s="1316"/>
      <c r="CL55" s="1316"/>
      <c r="CM55" s="1316"/>
      <c r="CN55" s="1316">
        <v>20.3</v>
      </c>
      <c r="CO55" s="1316"/>
      <c r="CP55" s="1316"/>
      <c r="CQ55" s="1316"/>
      <c r="CR55" s="1316"/>
      <c r="CS55" s="1316"/>
      <c r="CT55" s="1316"/>
      <c r="CU55" s="1316"/>
      <c r="CV55" s="1316">
        <v>15.5</v>
      </c>
      <c r="CW55" s="1316"/>
      <c r="CX55" s="1316"/>
      <c r="CY55" s="1316"/>
      <c r="CZ55" s="1316"/>
      <c r="DA55" s="1316"/>
      <c r="DB55" s="1316"/>
      <c r="DC55" s="1316"/>
    </row>
    <row r="56" spans="1:109" x14ac:dyDescent="0.15">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x14ac:dyDescent="0.15">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603</v>
      </c>
      <c r="BC57" s="1317"/>
      <c r="BD57" s="1317"/>
      <c r="BE57" s="1317"/>
      <c r="BF57" s="1317"/>
      <c r="BG57" s="1317"/>
      <c r="BH57" s="1317"/>
      <c r="BI57" s="1317"/>
      <c r="BJ57" s="1317"/>
      <c r="BK57" s="1317"/>
      <c r="BL57" s="1317"/>
      <c r="BM57" s="1317"/>
      <c r="BN57" s="1317"/>
      <c r="BO57" s="1317"/>
      <c r="BP57" s="1316">
        <v>55.9</v>
      </c>
      <c r="BQ57" s="1316"/>
      <c r="BR57" s="1316"/>
      <c r="BS57" s="1316"/>
      <c r="BT57" s="1316"/>
      <c r="BU57" s="1316"/>
      <c r="BV57" s="1316"/>
      <c r="BW57" s="1316"/>
      <c r="BX57" s="1316">
        <v>57.5</v>
      </c>
      <c r="BY57" s="1316"/>
      <c r="BZ57" s="1316"/>
      <c r="CA57" s="1316"/>
      <c r="CB57" s="1316"/>
      <c r="CC57" s="1316"/>
      <c r="CD57" s="1316"/>
      <c r="CE57" s="1316"/>
      <c r="CF57" s="1316">
        <v>59.3</v>
      </c>
      <c r="CG57" s="1316"/>
      <c r="CH57" s="1316"/>
      <c r="CI57" s="1316"/>
      <c r="CJ57" s="1316"/>
      <c r="CK57" s="1316"/>
      <c r="CL57" s="1316"/>
      <c r="CM57" s="1316"/>
      <c r="CN57" s="1316">
        <v>60.3</v>
      </c>
      <c r="CO57" s="1316"/>
      <c r="CP57" s="1316"/>
      <c r="CQ57" s="1316"/>
      <c r="CR57" s="1316"/>
      <c r="CS57" s="1316"/>
      <c r="CT57" s="1316"/>
      <c r="CU57" s="1316"/>
      <c r="CV57" s="1316">
        <v>61.4</v>
      </c>
      <c r="CW57" s="1316"/>
      <c r="CX57" s="1316"/>
      <c r="CY57" s="1316"/>
      <c r="CZ57" s="1316"/>
      <c r="DA57" s="1316"/>
      <c r="DB57" s="1316"/>
      <c r="DC57" s="1316"/>
      <c r="DD57" s="410"/>
      <c r="DE57" s="409"/>
    </row>
    <row r="58" spans="1:109" s="405" customFormat="1" x14ac:dyDescent="0.15">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605</v>
      </c>
    </row>
    <row r="64" spans="1:109" x14ac:dyDescent="0.15">
      <c r="B64" s="397"/>
      <c r="G64" s="404"/>
      <c r="I64" s="417"/>
      <c r="J64" s="417"/>
      <c r="K64" s="417"/>
      <c r="L64" s="417"/>
      <c r="M64" s="417"/>
      <c r="N64" s="418"/>
      <c r="AM64" s="404"/>
      <c r="AN64" s="404" t="s">
        <v>598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8" t="s">
        <v>606</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600</v>
      </c>
    </row>
    <row r="72" spans="2:107" x14ac:dyDescent="0.15">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553</v>
      </c>
      <c r="BQ72" s="1315"/>
      <c r="BR72" s="1315"/>
      <c r="BS72" s="1315"/>
      <c r="BT72" s="1315"/>
      <c r="BU72" s="1315"/>
      <c r="BV72" s="1315"/>
      <c r="BW72" s="1315"/>
      <c r="BX72" s="1315" t="s">
        <v>554</v>
      </c>
      <c r="BY72" s="1315"/>
      <c r="BZ72" s="1315"/>
      <c r="CA72" s="1315"/>
      <c r="CB72" s="1315"/>
      <c r="CC72" s="1315"/>
      <c r="CD72" s="1315"/>
      <c r="CE72" s="1315"/>
      <c r="CF72" s="1315" t="s">
        <v>555</v>
      </c>
      <c r="CG72" s="1315"/>
      <c r="CH72" s="1315"/>
      <c r="CI72" s="1315"/>
      <c r="CJ72" s="1315"/>
      <c r="CK72" s="1315"/>
      <c r="CL72" s="1315"/>
      <c r="CM72" s="1315"/>
      <c r="CN72" s="1315" t="s">
        <v>556</v>
      </c>
      <c r="CO72" s="1315"/>
      <c r="CP72" s="1315"/>
      <c r="CQ72" s="1315"/>
      <c r="CR72" s="1315"/>
      <c r="CS72" s="1315"/>
      <c r="CT72" s="1315"/>
      <c r="CU72" s="1315"/>
      <c r="CV72" s="1315" t="s">
        <v>557</v>
      </c>
      <c r="CW72" s="1315"/>
      <c r="CX72" s="1315"/>
      <c r="CY72" s="1315"/>
      <c r="CZ72" s="1315"/>
      <c r="DA72" s="1315"/>
      <c r="DB72" s="1315"/>
      <c r="DC72" s="1315"/>
    </row>
    <row r="73" spans="2:107" x14ac:dyDescent="0.15">
      <c r="B73" s="397"/>
      <c r="G73" s="1328"/>
      <c r="H73" s="1328"/>
      <c r="I73" s="1328"/>
      <c r="J73" s="1328"/>
      <c r="K73" s="1331"/>
      <c r="L73" s="1331"/>
      <c r="M73" s="1331"/>
      <c r="N73" s="1331"/>
      <c r="AM73" s="406"/>
      <c r="AN73" s="1317" t="s">
        <v>601</v>
      </c>
      <c r="AO73" s="1317"/>
      <c r="AP73" s="1317"/>
      <c r="AQ73" s="1317"/>
      <c r="AR73" s="1317"/>
      <c r="AS73" s="1317"/>
      <c r="AT73" s="1317"/>
      <c r="AU73" s="1317"/>
      <c r="AV73" s="1317"/>
      <c r="AW73" s="1317"/>
      <c r="AX73" s="1317"/>
      <c r="AY73" s="1317"/>
      <c r="AZ73" s="1317"/>
      <c r="BA73" s="1317"/>
      <c r="BB73" s="1317" t="s">
        <v>602</v>
      </c>
      <c r="BC73" s="1317"/>
      <c r="BD73" s="1317"/>
      <c r="BE73" s="1317"/>
      <c r="BF73" s="1317"/>
      <c r="BG73" s="1317"/>
      <c r="BH73" s="1317"/>
      <c r="BI73" s="1317"/>
      <c r="BJ73" s="1317"/>
      <c r="BK73" s="1317"/>
      <c r="BL73" s="1317"/>
      <c r="BM73" s="1317"/>
      <c r="BN73" s="1317"/>
      <c r="BO73" s="1317"/>
      <c r="BP73" s="1316"/>
      <c r="BQ73" s="1316"/>
      <c r="BR73" s="1316"/>
      <c r="BS73" s="1316"/>
      <c r="BT73" s="1316"/>
      <c r="BU73" s="1316"/>
      <c r="BV73" s="1316"/>
      <c r="BW73" s="1316"/>
      <c r="BX73" s="1316">
        <v>19.399999999999999</v>
      </c>
      <c r="BY73" s="1316"/>
      <c r="BZ73" s="1316"/>
      <c r="CA73" s="1316"/>
      <c r="CB73" s="1316"/>
      <c r="CC73" s="1316"/>
      <c r="CD73" s="1316"/>
      <c r="CE73" s="1316"/>
      <c r="CF73" s="1316">
        <v>40.299999999999997</v>
      </c>
      <c r="CG73" s="1316"/>
      <c r="CH73" s="1316"/>
      <c r="CI73" s="1316"/>
      <c r="CJ73" s="1316"/>
      <c r="CK73" s="1316"/>
      <c r="CL73" s="1316"/>
      <c r="CM73" s="1316"/>
      <c r="CN73" s="1316">
        <v>48.2</v>
      </c>
      <c r="CO73" s="1316"/>
      <c r="CP73" s="1316"/>
      <c r="CQ73" s="1316"/>
      <c r="CR73" s="1316"/>
      <c r="CS73" s="1316"/>
      <c r="CT73" s="1316"/>
      <c r="CU73" s="1316"/>
      <c r="CV73" s="1316">
        <v>49.4</v>
      </c>
      <c r="CW73" s="1316"/>
      <c r="CX73" s="1316"/>
      <c r="CY73" s="1316"/>
      <c r="CZ73" s="1316"/>
      <c r="DA73" s="1316"/>
      <c r="DB73" s="1316"/>
      <c r="DC73" s="1316"/>
    </row>
    <row r="74" spans="2:107" x14ac:dyDescent="0.15">
      <c r="B74" s="397"/>
      <c r="G74" s="1328"/>
      <c r="H74" s="1328"/>
      <c r="I74" s="1328"/>
      <c r="J74" s="1328"/>
      <c r="K74" s="1331"/>
      <c r="L74" s="1331"/>
      <c r="M74" s="1331"/>
      <c r="N74" s="1331"/>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607</v>
      </c>
      <c r="BC75" s="1317"/>
      <c r="BD75" s="1317"/>
      <c r="BE75" s="1317"/>
      <c r="BF75" s="1317"/>
      <c r="BG75" s="1317"/>
      <c r="BH75" s="1317"/>
      <c r="BI75" s="1317"/>
      <c r="BJ75" s="1317"/>
      <c r="BK75" s="1317"/>
      <c r="BL75" s="1317"/>
      <c r="BM75" s="1317"/>
      <c r="BN75" s="1317"/>
      <c r="BO75" s="1317"/>
      <c r="BP75" s="1316">
        <v>-0.4</v>
      </c>
      <c r="BQ75" s="1316"/>
      <c r="BR75" s="1316"/>
      <c r="BS75" s="1316"/>
      <c r="BT75" s="1316"/>
      <c r="BU75" s="1316"/>
      <c r="BV75" s="1316"/>
      <c r="BW75" s="1316"/>
      <c r="BX75" s="1316">
        <v>-0.7</v>
      </c>
      <c r="BY75" s="1316"/>
      <c r="BZ75" s="1316"/>
      <c r="CA75" s="1316"/>
      <c r="CB75" s="1316"/>
      <c r="CC75" s="1316"/>
      <c r="CD75" s="1316"/>
      <c r="CE75" s="1316"/>
      <c r="CF75" s="1316">
        <v>0</v>
      </c>
      <c r="CG75" s="1316"/>
      <c r="CH75" s="1316"/>
      <c r="CI75" s="1316"/>
      <c r="CJ75" s="1316"/>
      <c r="CK75" s="1316"/>
      <c r="CL75" s="1316"/>
      <c r="CM75" s="1316"/>
      <c r="CN75" s="1316">
        <v>0.4</v>
      </c>
      <c r="CO75" s="1316"/>
      <c r="CP75" s="1316"/>
      <c r="CQ75" s="1316"/>
      <c r="CR75" s="1316"/>
      <c r="CS75" s="1316"/>
      <c r="CT75" s="1316"/>
      <c r="CU75" s="1316"/>
      <c r="CV75" s="1316">
        <v>1.5</v>
      </c>
      <c r="CW75" s="1316"/>
      <c r="CX75" s="1316"/>
      <c r="CY75" s="1316"/>
      <c r="CZ75" s="1316"/>
      <c r="DA75" s="1316"/>
      <c r="DB75" s="1316"/>
      <c r="DC75" s="1316"/>
    </row>
    <row r="76" spans="2:107" x14ac:dyDescent="0.15">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397"/>
      <c r="G77" s="1311"/>
      <c r="H77" s="1311"/>
      <c r="I77" s="1311"/>
      <c r="J77" s="1311"/>
      <c r="K77" s="1331"/>
      <c r="L77" s="1331"/>
      <c r="M77" s="1331"/>
      <c r="N77" s="1331"/>
      <c r="AN77" s="1315" t="s">
        <v>604</v>
      </c>
      <c r="AO77" s="1315"/>
      <c r="AP77" s="1315"/>
      <c r="AQ77" s="1315"/>
      <c r="AR77" s="1315"/>
      <c r="AS77" s="1315"/>
      <c r="AT77" s="1315"/>
      <c r="AU77" s="1315"/>
      <c r="AV77" s="1315"/>
      <c r="AW77" s="1315"/>
      <c r="AX77" s="1315"/>
      <c r="AY77" s="1315"/>
      <c r="AZ77" s="1315"/>
      <c r="BA77" s="1315"/>
      <c r="BB77" s="1317" t="s">
        <v>602</v>
      </c>
      <c r="BC77" s="1317"/>
      <c r="BD77" s="1317"/>
      <c r="BE77" s="1317"/>
      <c r="BF77" s="1317"/>
      <c r="BG77" s="1317"/>
      <c r="BH77" s="1317"/>
      <c r="BI77" s="1317"/>
      <c r="BJ77" s="1317"/>
      <c r="BK77" s="1317"/>
      <c r="BL77" s="1317"/>
      <c r="BM77" s="1317"/>
      <c r="BN77" s="1317"/>
      <c r="BO77" s="1317"/>
      <c r="BP77" s="1316">
        <v>21</v>
      </c>
      <c r="BQ77" s="1316"/>
      <c r="BR77" s="1316"/>
      <c r="BS77" s="1316"/>
      <c r="BT77" s="1316"/>
      <c r="BU77" s="1316"/>
      <c r="BV77" s="1316"/>
      <c r="BW77" s="1316"/>
      <c r="BX77" s="1316">
        <v>20.2</v>
      </c>
      <c r="BY77" s="1316"/>
      <c r="BZ77" s="1316"/>
      <c r="CA77" s="1316"/>
      <c r="CB77" s="1316"/>
      <c r="CC77" s="1316"/>
      <c r="CD77" s="1316"/>
      <c r="CE77" s="1316"/>
      <c r="CF77" s="1316">
        <v>18.3</v>
      </c>
      <c r="CG77" s="1316"/>
      <c r="CH77" s="1316"/>
      <c r="CI77" s="1316"/>
      <c r="CJ77" s="1316"/>
      <c r="CK77" s="1316"/>
      <c r="CL77" s="1316"/>
      <c r="CM77" s="1316"/>
      <c r="CN77" s="1316">
        <v>20.3</v>
      </c>
      <c r="CO77" s="1316"/>
      <c r="CP77" s="1316"/>
      <c r="CQ77" s="1316"/>
      <c r="CR77" s="1316"/>
      <c r="CS77" s="1316"/>
      <c r="CT77" s="1316"/>
      <c r="CU77" s="1316"/>
      <c r="CV77" s="1316">
        <v>15.5</v>
      </c>
      <c r="CW77" s="1316"/>
      <c r="CX77" s="1316"/>
      <c r="CY77" s="1316"/>
      <c r="CZ77" s="1316"/>
      <c r="DA77" s="1316"/>
      <c r="DB77" s="1316"/>
      <c r="DC77" s="1316"/>
    </row>
    <row r="78" spans="2:107" x14ac:dyDescent="0.15">
      <c r="B78" s="397"/>
      <c r="G78" s="1311"/>
      <c r="H78" s="1311"/>
      <c r="I78" s="1311"/>
      <c r="J78" s="1311"/>
      <c r="K78" s="1331"/>
      <c r="L78" s="1331"/>
      <c r="M78" s="1331"/>
      <c r="N78" s="1331"/>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397"/>
      <c r="G79" s="1311"/>
      <c r="H79" s="1311"/>
      <c r="I79" s="1330"/>
      <c r="J79" s="1330"/>
      <c r="K79" s="1332"/>
      <c r="L79" s="1332"/>
      <c r="M79" s="1332"/>
      <c r="N79" s="1332"/>
      <c r="AN79" s="1315"/>
      <c r="AO79" s="1315"/>
      <c r="AP79" s="1315"/>
      <c r="AQ79" s="1315"/>
      <c r="AR79" s="1315"/>
      <c r="AS79" s="1315"/>
      <c r="AT79" s="1315"/>
      <c r="AU79" s="1315"/>
      <c r="AV79" s="1315"/>
      <c r="AW79" s="1315"/>
      <c r="AX79" s="1315"/>
      <c r="AY79" s="1315"/>
      <c r="AZ79" s="1315"/>
      <c r="BA79" s="1315"/>
      <c r="BB79" s="1317" t="s">
        <v>607</v>
      </c>
      <c r="BC79" s="1317"/>
      <c r="BD79" s="1317"/>
      <c r="BE79" s="1317"/>
      <c r="BF79" s="1317"/>
      <c r="BG79" s="1317"/>
      <c r="BH79" s="1317"/>
      <c r="BI79" s="1317"/>
      <c r="BJ79" s="1317"/>
      <c r="BK79" s="1317"/>
      <c r="BL79" s="1317"/>
      <c r="BM79" s="1317"/>
      <c r="BN79" s="1317"/>
      <c r="BO79" s="1317"/>
      <c r="BP79" s="1316">
        <v>6.8</v>
      </c>
      <c r="BQ79" s="1316"/>
      <c r="BR79" s="1316"/>
      <c r="BS79" s="1316"/>
      <c r="BT79" s="1316"/>
      <c r="BU79" s="1316"/>
      <c r="BV79" s="1316"/>
      <c r="BW79" s="1316"/>
      <c r="BX79" s="1316">
        <v>6.8</v>
      </c>
      <c r="BY79" s="1316"/>
      <c r="BZ79" s="1316"/>
      <c r="CA79" s="1316"/>
      <c r="CB79" s="1316"/>
      <c r="CC79" s="1316"/>
      <c r="CD79" s="1316"/>
      <c r="CE79" s="1316"/>
      <c r="CF79" s="1316">
        <v>6.8</v>
      </c>
      <c r="CG79" s="1316"/>
      <c r="CH79" s="1316"/>
      <c r="CI79" s="1316"/>
      <c r="CJ79" s="1316"/>
      <c r="CK79" s="1316"/>
      <c r="CL79" s="1316"/>
      <c r="CM79" s="1316"/>
      <c r="CN79" s="1316">
        <v>6.6</v>
      </c>
      <c r="CO79" s="1316"/>
      <c r="CP79" s="1316"/>
      <c r="CQ79" s="1316"/>
      <c r="CR79" s="1316"/>
      <c r="CS79" s="1316"/>
      <c r="CT79" s="1316"/>
      <c r="CU79" s="1316"/>
      <c r="CV79" s="1316">
        <v>6.4</v>
      </c>
      <c r="CW79" s="1316"/>
      <c r="CX79" s="1316"/>
      <c r="CY79" s="1316"/>
      <c r="CZ79" s="1316"/>
      <c r="DA79" s="1316"/>
      <c r="DB79" s="1316"/>
      <c r="DC79" s="1316"/>
    </row>
    <row r="80" spans="2:107" x14ac:dyDescent="0.15">
      <c r="B80" s="397"/>
      <c r="G80" s="1311"/>
      <c r="H80" s="1311"/>
      <c r="I80" s="1330"/>
      <c r="J80" s="1330"/>
      <c r="K80" s="1332"/>
      <c r="L80" s="1332"/>
      <c r="M80" s="1332"/>
      <c r="N80" s="1332"/>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BV8eGXQMYSTnJBWxzIWlfalg+X/L62bxKVdSRfLiKrCXnB8S/mTZLfy4g6uolVJ5B4LkO3hCOeL7h3bimGVjhg==" saltValue="TkFmlqo1BFyn51RClspxU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608</v>
      </c>
    </row>
  </sheetData>
  <sheetProtection algorithmName="SHA-512" hashValue="uh3h1g3dySYgDcwKBLGKffF5sdKI6nynVfWP/8qXuaICxp2hHqgmqrc2lvBJmPH5s6an9ta+xYROVKQddG8Bwg==" saltValue="QfZgbGkw5Mwl6Jx1A8Mr7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609</v>
      </c>
    </row>
  </sheetData>
  <sheetProtection algorithmName="SHA-512" hashValue="MrKEUePE9p+g0h8PiA0BtRZ27KBSdWGtpiq5jvsFlBUsG2PnJmuqrrUHEgLcktNMa+CYYQUcFsPN4OVax3WaOQ==" saltValue="fUP5KQ/XTpI4Mw14YVPmC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32163</v>
      </c>
      <c r="E3" s="162"/>
      <c r="F3" s="163">
        <v>47738</v>
      </c>
      <c r="G3" s="164"/>
      <c r="H3" s="165"/>
    </row>
    <row r="4" spans="1:8" x14ac:dyDescent="0.15">
      <c r="A4" s="166"/>
      <c r="B4" s="167"/>
      <c r="C4" s="168"/>
      <c r="D4" s="169">
        <v>16083</v>
      </c>
      <c r="E4" s="170"/>
      <c r="F4" s="171">
        <v>24937</v>
      </c>
      <c r="G4" s="172"/>
      <c r="H4" s="173"/>
    </row>
    <row r="5" spans="1:8" x14ac:dyDescent="0.15">
      <c r="A5" s="154" t="s">
        <v>545</v>
      </c>
      <c r="B5" s="159"/>
      <c r="C5" s="160"/>
      <c r="D5" s="161">
        <v>53919</v>
      </c>
      <c r="E5" s="162"/>
      <c r="F5" s="163">
        <v>52191</v>
      </c>
      <c r="G5" s="164"/>
      <c r="H5" s="165"/>
    </row>
    <row r="6" spans="1:8" x14ac:dyDescent="0.15">
      <c r="A6" s="166"/>
      <c r="B6" s="167"/>
      <c r="C6" s="168"/>
      <c r="D6" s="169">
        <v>43030</v>
      </c>
      <c r="E6" s="170"/>
      <c r="F6" s="171">
        <v>24843</v>
      </c>
      <c r="G6" s="172"/>
      <c r="H6" s="173"/>
    </row>
    <row r="7" spans="1:8" x14ac:dyDescent="0.15">
      <c r="A7" s="154" t="s">
        <v>546</v>
      </c>
      <c r="B7" s="159"/>
      <c r="C7" s="160"/>
      <c r="D7" s="161">
        <v>141508</v>
      </c>
      <c r="E7" s="162"/>
      <c r="F7" s="163">
        <v>47387</v>
      </c>
      <c r="G7" s="164"/>
      <c r="H7" s="165"/>
    </row>
    <row r="8" spans="1:8" x14ac:dyDescent="0.15">
      <c r="A8" s="166"/>
      <c r="B8" s="167"/>
      <c r="C8" s="168"/>
      <c r="D8" s="169">
        <v>133448</v>
      </c>
      <c r="E8" s="170"/>
      <c r="F8" s="171">
        <v>24928</v>
      </c>
      <c r="G8" s="172"/>
      <c r="H8" s="173"/>
    </row>
    <row r="9" spans="1:8" x14ac:dyDescent="0.15">
      <c r="A9" s="154" t="s">
        <v>547</v>
      </c>
      <c r="B9" s="159"/>
      <c r="C9" s="160"/>
      <c r="D9" s="161">
        <v>41030</v>
      </c>
      <c r="E9" s="162"/>
      <c r="F9" s="163">
        <v>51264</v>
      </c>
      <c r="G9" s="164"/>
      <c r="H9" s="165"/>
    </row>
    <row r="10" spans="1:8" x14ac:dyDescent="0.15">
      <c r="A10" s="166"/>
      <c r="B10" s="167"/>
      <c r="C10" s="168"/>
      <c r="D10" s="169">
        <v>19154</v>
      </c>
      <c r="E10" s="170"/>
      <c r="F10" s="171">
        <v>26040</v>
      </c>
      <c r="G10" s="172"/>
      <c r="H10" s="173"/>
    </row>
    <row r="11" spans="1:8" x14ac:dyDescent="0.15">
      <c r="A11" s="154" t="s">
        <v>548</v>
      </c>
      <c r="B11" s="159"/>
      <c r="C11" s="160"/>
      <c r="D11" s="161">
        <v>41930</v>
      </c>
      <c r="E11" s="162"/>
      <c r="F11" s="163">
        <v>52068</v>
      </c>
      <c r="G11" s="164"/>
      <c r="H11" s="165"/>
    </row>
    <row r="12" spans="1:8" x14ac:dyDescent="0.15">
      <c r="A12" s="166"/>
      <c r="B12" s="167"/>
      <c r="C12" s="174"/>
      <c r="D12" s="169">
        <v>20030</v>
      </c>
      <c r="E12" s="170"/>
      <c r="F12" s="171">
        <v>26936</v>
      </c>
      <c r="G12" s="172"/>
      <c r="H12" s="173"/>
    </row>
    <row r="13" spans="1:8" x14ac:dyDescent="0.15">
      <c r="A13" s="154"/>
      <c r="B13" s="159"/>
      <c r="C13" s="175"/>
      <c r="D13" s="176">
        <v>62110</v>
      </c>
      <c r="E13" s="177"/>
      <c r="F13" s="178">
        <v>50130</v>
      </c>
      <c r="G13" s="179"/>
      <c r="H13" s="165"/>
    </row>
    <row r="14" spans="1:8" x14ac:dyDescent="0.15">
      <c r="A14" s="166"/>
      <c r="B14" s="167"/>
      <c r="C14" s="168"/>
      <c r="D14" s="169">
        <v>46349</v>
      </c>
      <c r="E14" s="170"/>
      <c r="F14" s="171">
        <v>25537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5.81</v>
      </c>
      <c r="C19" s="180">
        <f>ROUND(VALUE(SUBSTITUTE(実質収支比率等に係る経年分析!G$48,"▲","-")),2)</f>
        <v>11.6</v>
      </c>
      <c r="D19" s="180">
        <f>ROUND(VALUE(SUBSTITUTE(実質収支比率等に係る経年分析!H$48,"▲","-")),2)</f>
        <v>10.3</v>
      </c>
      <c r="E19" s="180">
        <f>ROUND(VALUE(SUBSTITUTE(実質収支比率等に係る経年分析!I$48,"▲","-")),2)</f>
        <v>8.0399999999999991</v>
      </c>
      <c r="F19" s="180">
        <f>ROUND(VALUE(SUBSTITUTE(実質収支比率等に係る経年分析!J$48,"▲","-")),2)</f>
        <v>11.41</v>
      </c>
    </row>
    <row r="20" spans="1:11" x14ac:dyDescent="0.15">
      <c r="A20" s="180" t="s">
        <v>55</v>
      </c>
      <c r="B20" s="180">
        <f>ROUND(VALUE(SUBSTITUTE(実質収支比率等に係る経年分析!F$47,"▲","-")),2)</f>
        <v>20.92</v>
      </c>
      <c r="C20" s="180">
        <f>ROUND(VALUE(SUBSTITUTE(実質収支比率等に係る経年分析!G$47,"▲","-")),2)</f>
        <v>26.65</v>
      </c>
      <c r="D20" s="180">
        <f>ROUND(VALUE(SUBSTITUTE(実質収支比率等に係る経年分析!H$47,"▲","-")),2)</f>
        <v>24.61</v>
      </c>
      <c r="E20" s="180">
        <f>ROUND(VALUE(SUBSTITUTE(実質収支比率等に係る経年分析!I$47,"▲","-")),2)</f>
        <v>24.55</v>
      </c>
      <c r="F20" s="180">
        <f>ROUND(VALUE(SUBSTITUTE(実質収支比率等に係る経年分析!J$47,"▲","-")),2)</f>
        <v>23.87</v>
      </c>
    </row>
    <row r="21" spans="1:11" x14ac:dyDescent="0.15">
      <c r="A21" s="180" t="s">
        <v>56</v>
      </c>
      <c r="B21" s="180">
        <f>IF(ISNUMBER(VALUE(SUBSTITUTE(実質収支比率等に係る経年分析!F$49,"▲","-"))),ROUND(VALUE(SUBSTITUTE(実質収支比率等に係る経年分析!F$49,"▲","-")),2),NA())</f>
        <v>-6.88</v>
      </c>
      <c r="C21" s="180">
        <f>IF(ISNUMBER(VALUE(SUBSTITUTE(実質収支比率等に係る経年分析!G$49,"▲","-"))),ROUND(VALUE(SUBSTITUTE(実質収支比率等に係る経年分析!G$49,"▲","-")),2),NA())</f>
        <v>11.94</v>
      </c>
      <c r="D21" s="180">
        <f>IF(ISNUMBER(VALUE(SUBSTITUTE(実質収支比率等に係る経年分析!H$49,"▲","-"))),ROUND(VALUE(SUBSTITUTE(実質収支比率等に係る経年分析!H$49,"▲","-")),2),NA())</f>
        <v>-3.3</v>
      </c>
      <c r="E21" s="180">
        <f>IF(ISNUMBER(VALUE(SUBSTITUTE(実質収支比率等に係る経年分析!I$49,"▲","-"))),ROUND(VALUE(SUBSTITUTE(実質収支比率等に係る経年分析!I$49,"▲","-")),2),NA())</f>
        <v>-2.2200000000000002</v>
      </c>
      <c r="F21" s="180">
        <f>IF(ISNUMBER(VALUE(SUBSTITUTE(実質収支比率等に係る経年分析!J$49,"▲","-"))),ROUND(VALUE(SUBSTITUTE(実質収支比率等に係る経年分析!J$49,"▲","-")),2),NA())</f>
        <v>3.63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0.31</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し尿浄化槽管理特別会計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0.88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0.14000000000000001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1.22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2.61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1.1599999999999999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1.02</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2.46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1.5</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13.86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10.75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8.2100000000000009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12.74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16.37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14.98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12.53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15.5</v>
      </c>
    </row>
    <row r="36" spans="1:16" x14ac:dyDescent="0.15">
      <c r="A36" s="181" t="str">
        <f>IF(連結実質赤字比率に係る赤字・黒字の構成分析!C$34="",NA(),連結実質赤字比率に係る赤字・黒字の構成分析!C$34)</f>
        <v>住宅新築資金等貸付事業特別会計</v>
      </c>
      <c r="B36" s="181">
        <f>IF(ROUND(VALUE(SUBSTITUTE(連結実質赤字比率に係る赤字・黒字の構成分析!F$34,"▲", "-")), 2) &lt; 0, ABS(ROUND(VALUE(SUBSTITUTE(連結実質赤字比率に係る赤字・黒字の構成分析!F$34,"▲", "-")), 2)), NA())</f>
        <v>5.07</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4.78</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4.6900000000000004</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4.5</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4.0999999999999996</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732</v>
      </c>
      <c r="E42" s="182"/>
      <c r="F42" s="182"/>
      <c r="G42" s="182">
        <f>'実質公債費比率（分子）の構造'!L$52</f>
        <v>785</v>
      </c>
      <c r="H42" s="182"/>
      <c r="I42" s="182"/>
      <c r="J42" s="182">
        <f>'実質公債費比率（分子）の構造'!M$52</f>
        <v>744</v>
      </c>
      <c r="K42" s="182"/>
      <c r="L42" s="182"/>
      <c r="M42" s="182">
        <f>'実質公債費比率（分子）の構造'!N$52</f>
        <v>753</v>
      </c>
      <c r="N42" s="182"/>
      <c r="O42" s="182"/>
      <c r="P42" s="182">
        <f>'実質公債費比率（分子）の構造'!O$52</f>
        <v>740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14</v>
      </c>
      <c r="C45" s="182"/>
      <c r="D45" s="182"/>
      <c r="E45" s="182">
        <f>'実質公債費比率（分子）の構造'!L$49</f>
        <v>13</v>
      </c>
      <c r="F45" s="182"/>
      <c r="G45" s="182"/>
      <c r="H45" s="182">
        <f>'実質公債費比率（分子）の構造'!M$49</f>
        <v>14</v>
      </c>
      <c r="I45" s="182"/>
      <c r="J45" s="182"/>
      <c r="K45" s="182">
        <f>'実質公債費比率（分子）の構造'!N$49</f>
        <v>13</v>
      </c>
      <c r="L45" s="182"/>
      <c r="M45" s="182"/>
      <c r="N45" s="182">
        <f>'実質公債費比率（分子）の構造'!O$49</f>
        <v>14</v>
      </c>
      <c r="O45" s="182"/>
      <c r="P45" s="182"/>
    </row>
    <row r="46" spans="1:16" x14ac:dyDescent="0.15">
      <c r="A46" s="182" t="s">
        <v>67</v>
      </c>
      <c r="B46" s="182">
        <f>'実質公債費比率（分子）の構造'!K$48</f>
        <v>168</v>
      </c>
      <c r="C46" s="182"/>
      <c r="D46" s="182"/>
      <c r="E46" s="182">
        <f>'実質公債費比率（分子）の構造'!L$48</f>
        <v>213</v>
      </c>
      <c r="F46" s="182"/>
      <c r="G46" s="182"/>
      <c r="H46" s="182">
        <f>'実質公債費比率（分子）の構造'!M$48</f>
        <v>267</v>
      </c>
      <c r="I46" s="182"/>
      <c r="J46" s="182"/>
      <c r="K46" s="182">
        <f>'実質公債費比率（分子）の構造'!N$48</f>
        <v>258</v>
      </c>
      <c r="L46" s="182"/>
      <c r="M46" s="182"/>
      <c r="N46" s="182">
        <f>'実質公債費比率（分子）の構造'!O$48</f>
        <v>260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546</v>
      </c>
      <c r="C49" s="182"/>
      <c r="D49" s="182"/>
      <c r="E49" s="182">
        <f>'実質公債費比率（分子）の構造'!L$45</f>
        <v>514</v>
      </c>
      <c r="F49" s="182"/>
      <c r="G49" s="182"/>
      <c r="H49" s="182">
        <f>'実質公債費比率（分子）の構造'!M$45</f>
        <v>515</v>
      </c>
      <c r="I49" s="182"/>
      <c r="J49" s="182"/>
      <c r="K49" s="182">
        <f>'実質公債費比率（分子）の構造'!N$45</f>
        <v>538</v>
      </c>
      <c r="L49" s="182"/>
      <c r="M49" s="182"/>
      <c r="N49" s="182">
        <f>'実質公債費比率（分子）の構造'!O$45</f>
        <v>559</v>
      </c>
      <c r="O49" s="182"/>
      <c r="P49" s="182"/>
    </row>
    <row r="50" spans="1:16" x14ac:dyDescent="0.15">
      <c r="A50" s="182" t="s">
        <v>71</v>
      </c>
      <c r="B50" s="182" t="e">
        <f>NA()</f>
        <v>#N/A</v>
      </c>
      <c r="C50" s="182">
        <f>IF(ISNUMBER('実質公債費比率（分子）の構造'!K$53),'実質公債費比率（分子）の構造'!K$53,NA())</f>
        <v>-4</v>
      </c>
      <c r="D50" s="182" t="e">
        <f>NA()</f>
        <v>#N/A</v>
      </c>
      <c r="E50" s="182" t="e">
        <f>NA()</f>
        <v>#N/A</v>
      </c>
      <c r="F50" s="182">
        <f>IF(ISNUMBER('実質公債費比率（分子）の構造'!L$53),'実質公債費比率（分子）の構造'!L$53,NA())</f>
        <v>-45</v>
      </c>
      <c r="G50" s="182" t="e">
        <f>NA()</f>
        <v>#N/A</v>
      </c>
      <c r="H50" s="182" t="e">
        <f>NA()</f>
        <v>#N/A</v>
      </c>
      <c r="I50" s="182">
        <f>IF(ISNUMBER('実質公債費比率（分子）の構造'!M$53),'実質公債費比率（分子）の構造'!M$53,NA())</f>
        <v>52</v>
      </c>
      <c r="J50" s="182" t="e">
        <f>NA()</f>
        <v>#N/A</v>
      </c>
      <c r="K50" s="182" t="e">
        <f>NA()</f>
        <v>#N/A</v>
      </c>
      <c r="L50" s="182">
        <f>IF(ISNUMBER('実質公債費比率（分子）の構造'!N$53),'実質公債費比率（分子）の構造'!N$53,NA())</f>
        <v>56</v>
      </c>
      <c r="M50" s="182" t="e">
        <f>NA()</f>
        <v>#N/A</v>
      </c>
      <c r="N50" s="182" t="e">
        <f>NA()</f>
        <v>#N/A</v>
      </c>
      <c r="O50" s="182">
        <f>IF(ISNUMBER('実質公債費比率（分子）の構造'!O$53),'実質公債費比率（分子）の構造'!O$53,NA())</f>
        <v>93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6673</v>
      </c>
      <c r="E56" s="181"/>
      <c r="F56" s="181"/>
      <c r="G56" s="181">
        <f>'将来負担比率（分子）の構造'!J$52</f>
        <v>6211</v>
      </c>
      <c r="H56" s="181"/>
      <c r="I56" s="181"/>
      <c r="J56" s="181">
        <f>'将来負担比率（分子）の構造'!K$52</f>
        <v>8186</v>
      </c>
      <c r="K56" s="181"/>
      <c r="L56" s="181"/>
      <c r="M56" s="181">
        <f>'将来負担比率（分子）の構造'!L$52</f>
        <v>8035</v>
      </c>
      <c r="N56" s="181"/>
      <c r="O56" s="181"/>
      <c r="P56" s="181">
        <f>'将来負担比率（分子）の構造'!M$52</f>
        <v>8307</v>
      </c>
    </row>
    <row r="57" spans="1:16" x14ac:dyDescent="0.15">
      <c r="A57" s="181" t="s">
        <v>42</v>
      </c>
      <c r="B57" s="181"/>
      <c r="C57" s="181"/>
      <c r="D57" s="181">
        <f>'将来負担比率（分子）の構造'!I$51</f>
        <v>1621</v>
      </c>
      <c r="E57" s="181"/>
      <c r="F57" s="181"/>
      <c r="G57" s="181">
        <f>'将来負担比率（分子）の構造'!J$51</f>
        <v>1500</v>
      </c>
      <c r="H57" s="181"/>
      <c r="I57" s="181"/>
      <c r="J57" s="181">
        <f>'将来負担比率（分子）の構造'!K$51</f>
        <v>1814</v>
      </c>
      <c r="K57" s="181"/>
      <c r="L57" s="181"/>
      <c r="M57" s="181">
        <f>'将来負担比率（分子）の構造'!L$51</f>
        <v>1747</v>
      </c>
      <c r="N57" s="181"/>
      <c r="O57" s="181"/>
      <c r="P57" s="181">
        <f>'将来負担比率（分子）の構造'!M$51</f>
        <v>1734</v>
      </c>
    </row>
    <row r="58" spans="1:16" x14ac:dyDescent="0.15">
      <c r="A58" s="181" t="s">
        <v>41</v>
      </c>
      <c r="B58" s="181"/>
      <c r="C58" s="181"/>
      <c r="D58" s="181">
        <f>'将来負担比率（分子）の構造'!I$50</f>
        <v>2800</v>
      </c>
      <c r="E58" s="181"/>
      <c r="F58" s="181"/>
      <c r="G58" s="181">
        <f>'将来負担比率（分子）の構造'!J$50</f>
        <v>2185</v>
      </c>
      <c r="H58" s="181"/>
      <c r="I58" s="181"/>
      <c r="J58" s="181">
        <f>'将来負担比率（分子）の構造'!K$50</f>
        <v>1834</v>
      </c>
      <c r="K58" s="181"/>
      <c r="L58" s="181"/>
      <c r="M58" s="181">
        <f>'将来負担比率（分子）の構造'!L$50</f>
        <v>1844</v>
      </c>
      <c r="N58" s="181"/>
      <c r="O58" s="181"/>
      <c r="P58" s="181">
        <f>'将来負担比率（分子）の構造'!M$50</f>
        <v>1850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896</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1338</v>
      </c>
      <c r="C62" s="181"/>
      <c r="D62" s="181"/>
      <c r="E62" s="181">
        <f>'将来負担比率（分子）の構造'!J$45</f>
        <v>1209</v>
      </c>
      <c r="F62" s="181"/>
      <c r="G62" s="181"/>
      <c r="H62" s="181">
        <f>'将来負担比率（分子）の構造'!K$45</f>
        <v>1257</v>
      </c>
      <c r="I62" s="181"/>
      <c r="J62" s="181"/>
      <c r="K62" s="181">
        <f>'将来負担比率（分子）の構造'!L$45</f>
        <v>1133</v>
      </c>
      <c r="L62" s="181"/>
      <c r="M62" s="181"/>
      <c r="N62" s="181">
        <f>'将来負担比率（分子）の構造'!M$45</f>
        <v>1027</v>
      </c>
      <c r="O62" s="181"/>
      <c r="P62" s="181"/>
    </row>
    <row r="63" spans="1:16" x14ac:dyDescent="0.15">
      <c r="A63" s="181" t="s">
        <v>34</v>
      </c>
      <c r="B63" s="181">
        <f>'将来負担比率（分子）の構造'!I$44</f>
        <v>140</v>
      </c>
      <c r="C63" s="181"/>
      <c r="D63" s="181"/>
      <c r="E63" s="181">
        <f>'将来負担比率（分子）の構造'!J$44</f>
        <v>159</v>
      </c>
      <c r="F63" s="181"/>
      <c r="G63" s="181"/>
      <c r="H63" s="181">
        <f>'将来負担比率（分子）の構造'!K$44</f>
        <v>158</v>
      </c>
      <c r="I63" s="181"/>
      <c r="J63" s="181"/>
      <c r="K63" s="181">
        <f>'将来負担比率（分子）の構造'!L$44</f>
        <v>145</v>
      </c>
      <c r="L63" s="181"/>
      <c r="M63" s="181"/>
      <c r="N63" s="181">
        <f>'将来負担比率（分子）の構造'!M$44</f>
        <v>130</v>
      </c>
      <c r="O63" s="181"/>
      <c r="P63" s="181"/>
    </row>
    <row r="64" spans="1:16" x14ac:dyDescent="0.15">
      <c r="A64" s="181" t="s">
        <v>33</v>
      </c>
      <c r="B64" s="181">
        <f>'将来負担比率（分子）の構造'!I$43</f>
        <v>2339</v>
      </c>
      <c r="C64" s="181"/>
      <c r="D64" s="181"/>
      <c r="E64" s="181">
        <f>'将来負担比率（分子）の構造'!J$43</f>
        <v>2326</v>
      </c>
      <c r="F64" s="181"/>
      <c r="G64" s="181"/>
      <c r="H64" s="181">
        <f>'将来負担比率（分子）の構造'!K$43</f>
        <v>2675</v>
      </c>
      <c r="I64" s="181"/>
      <c r="J64" s="181"/>
      <c r="K64" s="181">
        <f>'将来負担比率（分子）の構造'!L$43</f>
        <v>3047</v>
      </c>
      <c r="L64" s="181"/>
      <c r="M64" s="181"/>
      <c r="N64" s="181">
        <f>'将来負担比率（分子）の構造'!M$43</f>
        <v>3461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6351</v>
      </c>
      <c r="C66" s="181"/>
      <c r="D66" s="181"/>
      <c r="E66" s="181">
        <f>'将来負担比率（分子）の構造'!J$41</f>
        <v>7041</v>
      </c>
      <c r="F66" s="181"/>
      <c r="G66" s="181"/>
      <c r="H66" s="181">
        <f>'将来負担比率（分子）の構造'!K$41</f>
        <v>9487</v>
      </c>
      <c r="I66" s="181"/>
      <c r="J66" s="181"/>
      <c r="K66" s="181">
        <f>'将来負担比率（分子）の構造'!L$41</f>
        <v>9400</v>
      </c>
      <c r="L66" s="181"/>
      <c r="M66" s="181"/>
      <c r="N66" s="181">
        <f>'将来負担比率（分子）の構造'!M$41</f>
        <v>9503</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839</v>
      </c>
      <c r="G67" s="181" t="e">
        <f>NA()</f>
        <v>#N/A</v>
      </c>
      <c r="H67" s="181" t="e">
        <f>NA()</f>
        <v>#N/A</v>
      </c>
      <c r="I67" s="181">
        <f>IF(ISNUMBER('将来負担比率（分子）の構造'!K$53), IF('将来負担比率（分子）の構造'!K$53 &lt; 0, 0, '将来負担比率（分子）の構造'!K$53), NA())</f>
        <v>1744</v>
      </c>
      <c r="J67" s="181" t="e">
        <f>NA()</f>
        <v>#N/A</v>
      </c>
      <c r="K67" s="181" t="e">
        <f>NA()</f>
        <v>#N/A</v>
      </c>
      <c r="L67" s="181">
        <f>IF(ISNUMBER('将来負担比率（分子）の構造'!L$53), IF('将来負担比率（分子）の構造'!L$53 &lt; 0, 0, '将来負担比率（分子）の構造'!L$53), NA())</f>
        <v>2098</v>
      </c>
      <c r="M67" s="181" t="e">
        <f>NA()</f>
        <v>#N/A</v>
      </c>
      <c r="N67" s="181" t="e">
        <f>NA()</f>
        <v>#N/A</v>
      </c>
      <c r="O67" s="181">
        <f>IF(ISNUMBER('将来負担比率（分子）の構造'!M$53), IF('将来負担比率（分子）の構造'!M$53 &lt; 0, 0, '将来負担比率（分子）の構造'!M$53), NA())</f>
        <v>2230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1207</v>
      </c>
      <c r="C72" s="185">
        <f>基金残高に係る経年分析!G55</f>
        <v>1207</v>
      </c>
      <c r="D72" s="185">
        <f>基金残高に係る経年分析!H55</f>
        <v>1209</v>
      </c>
    </row>
    <row r="73" spans="1:16" x14ac:dyDescent="0.15">
      <c r="A73" s="184" t="s">
        <v>78</v>
      </c>
      <c r="B73" s="185">
        <f>基金残高に係る経年分析!F56</f>
        <v>76</v>
      </c>
      <c r="C73" s="185">
        <f>基金残高に係る経年分析!G56</f>
        <v>77</v>
      </c>
      <c r="D73" s="185">
        <f>基金残高に係る経年分析!H56</f>
        <v>78</v>
      </c>
    </row>
    <row r="74" spans="1:16" x14ac:dyDescent="0.15">
      <c r="A74" s="184" t="s">
        <v>79</v>
      </c>
      <c r="B74" s="185">
        <f>基金残高に係る経年分析!F57</f>
        <v>467</v>
      </c>
      <c r="C74" s="185">
        <f>基金残高に係る経年分析!G57</f>
        <v>475</v>
      </c>
      <c r="D74" s="185">
        <f>基金残高に係る経年分析!H57</f>
        <v>477</v>
      </c>
    </row>
  </sheetData>
  <sheetProtection algorithmName="SHA-512" hashValue="PU2twlzXCumv2+nodspaKm7Fjcd+TpgH5qSA2njw+jVLWloVLnNQC3STL8m5jmJyNC8BdA7GyAaaNYrT/dPb2w==" saltValue="XgeDckGhFoUMaWexT/mH3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210</v>
      </c>
      <c r="DI1" s="662"/>
      <c r="DJ1" s="662"/>
      <c r="DK1" s="662"/>
      <c r="DL1" s="662"/>
      <c r="DM1" s="662"/>
      <c r="DN1" s="663"/>
      <c r="DO1" s="226"/>
      <c r="DP1" s="661" t="s">
        <v>211</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213</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214</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215</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216</v>
      </c>
      <c r="S4" s="665"/>
      <c r="T4" s="665"/>
      <c r="U4" s="665"/>
      <c r="V4" s="665"/>
      <c r="W4" s="665"/>
      <c r="X4" s="665"/>
      <c r="Y4" s="666"/>
      <c r="Z4" s="664" t="s">
        <v>217</v>
      </c>
      <c r="AA4" s="665"/>
      <c r="AB4" s="665"/>
      <c r="AC4" s="666"/>
      <c r="AD4" s="664" t="s">
        <v>218</v>
      </c>
      <c r="AE4" s="665"/>
      <c r="AF4" s="665"/>
      <c r="AG4" s="665"/>
      <c r="AH4" s="665"/>
      <c r="AI4" s="665"/>
      <c r="AJ4" s="665"/>
      <c r="AK4" s="666"/>
      <c r="AL4" s="664" t="s">
        <v>217</v>
      </c>
      <c r="AM4" s="665"/>
      <c r="AN4" s="665"/>
      <c r="AO4" s="666"/>
      <c r="AP4" s="670" t="s">
        <v>219</v>
      </c>
      <c r="AQ4" s="670"/>
      <c r="AR4" s="670"/>
      <c r="AS4" s="670"/>
      <c r="AT4" s="670"/>
      <c r="AU4" s="670"/>
      <c r="AV4" s="670"/>
      <c r="AW4" s="670"/>
      <c r="AX4" s="670"/>
      <c r="AY4" s="670"/>
      <c r="AZ4" s="670"/>
      <c r="BA4" s="670"/>
      <c r="BB4" s="670"/>
      <c r="BC4" s="670"/>
      <c r="BD4" s="670"/>
      <c r="BE4" s="670"/>
      <c r="BF4" s="670"/>
      <c r="BG4" s="670" t="s">
        <v>220</v>
      </c>
      <c r="BH4" s="670"/>
      <c r="BI4" s="670"/>
      <c r="BJ4" s="670"/>
      <c r="BK4" s="670"/>
      <c r="BL4" s="670"/>
      <c r="BM4" s="670"/>
      <c r="BN4" s="670"/>
      <c r="BO4" s="670" t="s">
        <v>217</v>
      </c>
      <c r="BP4" s="670"/>
      <c r="BQ4" s="670"/>
      <c r="BR4" s="670"/>
      <c r="BS4" s="670" t="s">
        <v>221</v>
      </c>
      <c r="BT4" s="670"/>
      <c r="BU4" s="670"/>
      <c r="BV4" s="670"/>
      <c r="BW4" s="670"/>
      <c r="BX4" s="670"/>
      <c r="BY4" s="670"/>
      <c r="BZ4" s="670"/>
      <c r="CA4" s="670"/>
      <c r="CB4" s="670"/>
      <c r="CD4" s="667" t="s">
        <v>222</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223</v>
      </c>
      <c r="C5" s="672"/>
      <c r="D5" s="672"/>
      <c r="E5" s="672"/>
      <c r="F5" s="672"/>
      <c r="G5" s="672"/>
      <c r="H5" s="672"/>
      <c r="I5" s="672"/>
      <c r="J5" s="672"/>
      <c r="K5" s="672"/>
      <c r="L5" s="672"/>
      <c r="M5" s="672"/>
      <c r="N5" s="672"/>
      <c r="O5" s="672"/>
      <c r="P5" s="672"/>
      <c r="Q5" s="673"/>
      <c r="R5" s="674">
        <v>2158600</v>
      </c>
      <c r="S5" s="675"/>
      <c r="T5" s="675"/>
      <c r="U5" s="675"/>
      <c r="V5" s="675"/>
      <c r="W5" s="675"/>
      <c r="X5" s="675"/>
      <c r="Y5" s="676"/>
      <c r="Z5" s="677">
        <v>18.399999999999999</v>
      </c>
      <c r="AA5" s="677"/>
      <c r="AB5" s="677"/>
      <c r="AC5" s="677"/>
      <c r="AD5" s="678">
        <v>2041981</v>
      </c>
      <c r="AE5" s="678"/>
      <c r="AF5" s="678"/>
      <c r="AG5" s="678"/>
      <c r="AH5" s="678"/>
      <c r="AI5" s="678"/>
      <c r="AJ5" s="678"/>
      <c r="AK5" s="678"/>
      <c r="AL5" s="679">
        <v>41.9</v>
      </c>
      <c r="AM5" s="680"/>
      <c r="AN5" s="680"/>
      <c r="AO5" s="681"/>
      <c r="AP5" s="671" t="s">
        <v>224</v>
      </c>
      <c r="AQ5" s="672"/>
      <c r="AR5" s="672"/>
      <c r="AS5" s="672"/>
      <c r="AT5" s="672"/>
      <c r="AU5" s="672"/>
      <c r="AV5" s="672"/>
      <c r="AW5" s="672"/>
      <c r="AX5" s="672"/>
      <c r="AY5" s="672"/>
      <c r="AZ5" s="672"/>
      <c r="BA5" s="672"/>
      <c r="BB5" s="672"/>
      <c r="BC5" s="672"/>
      <c r="BD5" s="672"/>
      <c r="BE5" s="672"/>
      <c r="BF5" s="673"/>
      <c r="BG5" s="685">
        <v>2040359</v>
      </c>
      <c r="BH5" s="686"/>
      <c r="BI5" s="686"/>
      <c r="BJ5" s="686"/>
      <c r="BK5" s="686"/>
      <c r="BL5" s="686"/>
      <c r="BM5" s="686"/>
      <c r="BN5" s="687"/>
      <c r="BO5" s="688">
        <v>94.5</v>
      </c>
      <c r="BP5" s="688"/>
      <c r="BQ5" s="688"/>
      <c r="BR5" s="688"/>
      <c r="BS5" s="689" t="s">
        <v>225</v>
      </c>
      <c r="BT5" s="689"/>
      <c r="BU5" s="689"/>
      <c r="BV5" s="689"/>
      <c r="BW5" s="689"/>
      <c r="BX5" s="689"/>
      <c r="BY5" s="689"/>
      <c r="BZ5" s="689"/>
      <c r="CA5" s="689"/>
      <c r="CB5" s="693"/>
      <c r="CD5" s="667" t="s">
        <v>219</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217</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15">
      <c r="B6" s="682" t="s">
        <v>229</v>
      </c>
      <c r="C6" s="683"/>
      <c r="D6" s="683"/>
      <c r="E6" s="683"/>
      <c r="F6" s="683"/>
      <c r="G6" s="683"/>
      <c r="H6" s="683"/>
      <c r="I6" s="683"/>
      <c r="J6" s="683"/>
      <c r="K6" s="683"/>
      <c r="L6" s="683"/>
      <c r="M6" s="683"/>
      <c r="N6" s="683"/>
      <c r="O6" s="683"/>
      <c r="P6" s="683"/>
      <c r="Q6" s="684"/>
      <c r="R6" s="685">
        <v>58495</v>
      </c>
      <c r="S6" s="686"/>
      <c r="T6" s="686"/>
      <c r="U6" s="686"/>
      <c r="V6" s="686"/>
      <c r="W6" s="686"/>
      <c r="X6" s="686"/>
      <c r="Y6" s="687"/>
      <c r="Z6" s="688">
        <v>0.5</v>
      </c>
      <c r="AA6" s="688"/>
      <c r="AB6" s="688"/>
      <c r="AC6" s="688"/>
      <c r="AD6" s="689">
        <v>58495</v>
      </c>
      <c r="AE6" s="689"/>
      <c r="AF6" s="689"/>
      <c r="AG6" s="689"/>
      <c r="AH6" s="689"/>
      <c r="AI6" s="689"/>
      <c r="AJ6" s="689"/>
      <c r="AK6" s="689"/>
      <c r="AL6" s="690">
        <v>1.2</v>
      </c>
      <c r="AM6" s="691"/>
      <c r="AN6" s="691"/>
      <c r="AO6" s="692"/>
      <c r="AP6" s="682" t="s">
        <v>230</v>
      </c>
      <c r="AQ6" s="683"/>
      <c r="AR6" s="683"/>
      <c r="AS6" s="683"/>
      <c r="AT6" s="683"/>
      <c r="AU6" s="683"/>
      <c r="AV6" s="683"/>
      <c r="AW6" s="683"/>
      <c r="AX6" s="683"/>
      <c r="AY6" s="683"/>
      <c r="AZ6" s="683"/>
      <c r="BA6" s="683"/>
      <c r="BB6" s="683"/>
      <c r="BC6" s="683"/>
      <c r="BD6" s="683"/>
      <c r="BE6" s="683"/>
      <c r="BF6" s="684"/>
      <c r="BG6" s="685">
        <v>2040359</v>
      </c>
      <c r="BH6" s="686"/>
      <c r="BI6" s="686"/>
      <c r="BJ6" s="686"/>
      <c r="BK6" s="686"/>
      <c r="BL6" s="686"/>
      <c r="BM6" s="686"/>
      <c r="BN6" s="687"/>
      <c r="BO6" s="688">
        <v>94.5</v>
      </c>
      <c r="BP6" s="688"/>
      <c r="BQ6" s="688"/>
      <c r="BR6" s="688"/>
      <c r="BS6" s="689" t="s">
        <v>231</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105809</v>
      </c>
      <c r="CS6" s="686"/>
      <c r="CT6" s="686"/>
      <c r="CU6" s="686"/>
      <c r="CV6" s="686"/>
      <c r="CW6" s="686"/>
      <c r="CX6" s="686"/>
      <c r="CY6" s="687"/>
      <c r="CZ6" s="679">
        <v>1</v>
      </c>
      <c r="DA6" s="680"/>
      <c r="DB6" s="680"/>
      <c r="DC6" s="699"/>
      <c r="DD6" s="694" t="s">
        <v>231</v>
      </c>
      <c r="DE6" s="686"/>
      <c r="DF6" s="686"/>
      <c r="DG6" s="686"/>
      <c r="DH6" s="686"/>
      <c r="DI6" s="686"/>
      <c r="DJ6" s="686"/>
      <c r="DK6" s="686"/>
      <c r="DL6" s="686"/>
      <c r="DM6" s="686"/>
      <c r="DN6" s="686"/>
      <c r="DO6" s="686"/>
      <c r="DP6" s="687"/>
      <c r="DQ6" s="694">
        <v>105809</v>
      </c>
      <c r="DR6" s="686"/>
      <c r="DS6" s="686"/>
      <c r="DT6" s="686"/>
      <c r="DU6" s="686"/>
      <c r="DV6" s="686"/>
      <c r="DW6" s="686"/>
      <c r="DX6" s="686"/>
      <c r="DY6" s="686"/>
      <c r="DZ6" s="686"/>
      <c r="EA6" s="686"/>
      <c r="EB6" s="686"/>
      <c r="EC6" s="695"/>
    </row>
    <row r="7" spans="2:143" ht="11.25" customHeight="1" x14ac:dyDescent="0.15">
      <c r="B7" s="682" t="s">
        <v>233</v>
      </c>
      <c r="C7" s="683"/>
      <c r="D7" s="683"/>
      <c r="E7" s="683"/>
      <c r="F7" s="683"/>
      <c r="G7" s="683"/>
      <c r="H7" s="683"/>
      <c r="I7" s="683"/>
      <c r="J7" s="683"/>
      <c r="K7" s="683"/>
      <c r="L7" s="683"/>
      <c r="M7" s="683"/>
      <c r="N7" s="683"/>
      <c r="O7" s="683"/>
      <c r="P7" s="683"/>
      <c r="Q7" s="684"/>
      <c r="R7" s="685">
        <v>4588</v>
      </c>
      <c r="S7" s="686"/>
      <c r="T7" s="686"/>
      <c r="U7" s="686"/>
      <c r="V7" s="686"/>
      <c r="W7" s="686"/>
      <c r="X7" s="686"/>
      <c r="Y7" s="687"/>
      <c r="Z7" s="688">
        <v>0</v>
      </c>
      <c r="AA7" s="688"/>
      <c r="AB7" s="688"/>
      <c r="AC7" s="688"/>
      <c r="AD7" s="689">
        <v>4588</v>
      </c>
      <c r="AE7" s="689"/>
      <c r="AF7" s="689"/>
      <c r="AG7" s="689"/>
      <c r="AH7" s="689"/>
      <c r="AI7" s="689"/>
      <c r="AJ7" s="689"/>
      <c r="AK7" s="689"/>
      <c r="AL7" s="690">
        <v>0.1</v>
      </c>
      <c r="AM7" s="691"/>
      <c r="AN7" s="691"/>
      <c r="AO7" s="692"/>
      <c r="AP7" s="682" t="s">
        <v>234</v>
      </c>
      <c r="AQ7" s="683"/>
      <c r="AR7" s="683"/>
      <c r="AS7" s="683"/>
      <c r="AT7" s="683"/>
      <c r="AU7" s="683"/>
      <c r="AV7" s="683"/>
      <c r="AW7" s="683"/>
      <c r="AX7" s="683"/>
      <c r="AY7" s="683"/>
      <c r="AZ7" s="683"/>
      <c r="BA7" s="683"/>
      <c r="BB7" s="683"/>
      <c r="BC7" s="683"/>
      <c r="BD7" s="683"/>
      <c r="BE7" s="683"/>
      <c r="BF7" s="684"/>
      <c r="BG7" s="685">
        <v>1166453</v>
      </c>
      <c r="BH7" s="686"/>
      <c r="BI7" s="686"/>
      <c r="BJ7" s="686"/>
      <c r="BK7" s="686"/>
      <c r="BL7" s="686"/>
      <c r="BM7" s="686"/>
      <c r="BN7" s="687"/>
      <c r="BO7" s="688">
        <v>54</v>
      </c>
      <c r="BP7" s="688"/>
      <c r="BQ7" s="688"/>
      <c r="BR7" s="688"/>
      <c r="BS7" s="689" t="s">
        <v>231</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3415623</v>
      </c>
      <c r="CS7" s="686"/>
      <c r="CT7" s="686"/>
      <c r="CU7" s="686"/>
      <c r="CV7" s="686"/>
      <c r="CW7" s="686"/>
      <c r="CX7" s="686"/>
      <c r="CY7" s="687"/>
      <c r="CZ7" s="688">
        <v>30.9</v>
      </c>
      <c r="DA7" s="688"/>
      <c r="DB7" s="688"/>
      <c r="DC7" s="688"/>
      <c r="DD7" s="694">
        <v>56211</v>
      </c>
      <c r="DE7" s="686"/>
      <c r="DF7" s="686"/>
      <c r="DG7" s="686"/>
      <c r="DH7" s="686"/>
      <c r="DI7" s="686"/>
      <c r="DJ7" s="686"/>
      <c r="DK7" s="686"/>
      <c r="DL7" s="686"/>
      <c r="DM7" s="686"/>
      <c r="DN7" s="686"/>
      <c r="DO7" s="686"/>
      <c r="DP7" s="687"/>
      <c r="DQ7" s="694">
        <v>976805</v>
      </c>
      <c r="DR7" s="686"/>
      <c r="DS7" s="686"/>
      <c r="DT7" s="686"/>
      <c r="DU7" s="686"/>
      <c r="DV7" s="686"/>
      <c r="DW7" s="686"/>
      <c r="DX7" s="686"/>
      <c r="DY7" s="686"/>
      <c r="DZ7" s="686"/>
      <c r="EA7" s="686"/>
      <c r="EB7" s="686"/>
      <c r="EC7" s="695"/>
    </row>
    <row r="8" spans="2:143" ht="11.25" customHeight="1" x14ac:dyDescent="0.15">
      <c r="B8" s="682" t="s">
        <v>236</v>
      </c>
      <c r="C8" s="683"/>
      <c r="D8" s="683"/>
      <c r="E8" s="683"/>
      <c r="F8" s="683"/>
      <c r="G8" s="683"/>
      <c r="H8" s="683"/>
      <c r="I8" s="683"/>
      <c r="J8" s="683"/>
      <c r="K8" s="683"/>
      <c r="L8" s="683"/>
      <c r="M8" s="683"/>
      <c r="N8" s="683"/>
      <c r="O8" s="683"/>
      <c r="P8" s="683"/>
      <c r="Q8" s="684"/>
      <c r="R8" s="685">
        <v>23796</v>
      </c>
      <c r="S8" s="686"/>
      <c r="T8" s="686"/>
      <c r="U8" s="686"/>
      <c r="V8" s="686"/>
      <c r="W8" s="686"/>
      <c r="X8" s="686"/>
      <c r="Y8" s="687"/>
      <c r="Z8" s="688">
        <v>0.2</v>
      </c>
      <c r="AA8" s="688"/>
      <c r="AB8" s="688"/>
      <c r="AC8" s="688"/>
      <c r="AD8" s="689">
        <v>23796</v>
      </c>
      <c r="AE8" s="689"/>
      <c r="AF8" s="689"/>
      <c r="AG8" s="689"/>
      <c r="AH8" s="689"/>
      <c r="AI8" s="689"/>
      <c r="AJ8" s="689"/>
      <c r="AK8" s="689"/>
      <c r="AL8" s="690">
        <v>0.5</v>
      </c>
      <c r="AM8" s="691"/>
      <c r="AN8" s="691"/>
      <c r="AO8" s="692"/>
      <c r="AP8" s="682" t="s">
        <v>237</v>
      </c>
      <c r="AQ8" s="683"/>
      <c r="AR8" s="683"/>
      <c r="AS8" s="683"/>
      <c r="AT8" s="683"/>
      <c r="AU8" s="683"/>
      <c r="AV8" s="683"/>
      <c r="AW8" s="683"/>
      <c r="AX8" s="683"/>
      <c r="AY8" s="683"/>
      <c r="AZ8" s="683"/>
      <c r="BA8" s="683"/>
      <c r="BB8" s="683"/>
      <c r="BC8" s="683"/>
      <c r="BD8" s="683"/>
      <c r="BE8" s="683"/>
      <c r="BF8" s="684"/>
      <c r="BG8" s="685">
        <v>38439</v>
      </c>
      <c r="BH8" s="686"/>
      <c r="BI8" s="686"/>
      <c r="BJ8" s="686"/>
      <c r="BK8" s="686"/>
      <c r="BL8" s="686"/>
      <c r="BM8" s="686"/>
      <c r="BN8" s="687"/>
      <c r="BO8" s="688">
        <v>1.8</v>
      </c>
      <c r="BP8" s="688"/>
      <c r="BQ8" s="688"/>
      <c r="BR8" s="688"/>
      <c r="BS8" s="694" t="s">
        <v>231</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3358260</v>
      </c>
      <c r="CS8" s="686"/>
      <c r="CT8" s="686"/>
      <c r="CU8" s="686"/>
      <c r="CV8" s="686"/>
      <c r="CW8" s="686"/>
      <c r="CX8" s="686"/>
      <c r="CY8" s="687"/>
      <c r="CZ8" s="688">
        <v>30.4</v>
      </c>
      <c r="DA8" s="688"/>
      <c r="DB8" s="688"/>
      <c r="DC8" s="688"/>
      <c r="DD8" s="694">
        <v>74984</v>
      </c>
      <c r="DE8" s="686"/>
      <c r="DF8" s="686"/>
      <c r="DG8" s="686"/>
      <c r="DH8" s="686"/>
      <c r="DI8" s="686"/>
      <c r="DJ8" s="686"/>
      <c r="DK8" s="686"/>
      <c r="DL8" s="686"/>
      <c r="DM8" s="686"/>
      <c r="DN8" s="686"/>
      <c r="DO8" s="686"/>
      <c r="DP8" s="687"/>
      <c r="DQ8" s="694">
        <v>1743399</v>
      </c>
      <c r="DR8" s="686"/>
      <c r="DS8" s="686"/>
      <c r="DT8" s="686"/>
      <c r="DU8" s="686"/>
      <c r="DV8" s="686"/>
      <c r="DW8" s="686"/>
      <c r="DX8" s="686"/>
      <c r="DY8" s="686"/>
      <c r="DZ8" s="686"/>
      <c r="EA8" s="686"/>
      <c r="EB8" s="686"/>
      <c r="EC8" s="695"/>
    </row>
    <row r="9" spans="2:143" ht="11.25" customHeight="1" x14ac:dyDescent="0.15">
      <c r="B9" s="682" t="s">
        <v>239</v>
      </c>
      <c r="C9" s="683"/>
      <c r="D9" s="683"/>
      <c r="E9" s="683"/>
      <c r="F9" s="683"/>
      <c r="G9" s="683"/>
      <c r="H9" s="683"/>
      <c r="I9" s="683"/>
      <c r="J9" s="683"/>
      <c r="K9" s="683"/>
      <c r="L9" s="683"/>
      <c r="M9" s="683"/>
      <c r="N9" s="683"/>
      <c r="O9" s="683"/>
      <c r="P9" s="683"/>
      <c r="Q9" s="684"/>
      <c r="R9" s="685">
        <v>26181</v>
      </c>
      <c r="S9" s="686"/>
      <c r="T9" s="686"/>
      <c r="U9" s="686"/>
      <c r="V9" s="686"/>
      <c r="W9" s="686"/>
      <c r="X9" s="686"/>
      <c r="Y9" s="687"/>
      <c r="Z9" s="688">
        <v>0.2</v>
      </c>
      <c r="AA9" s="688"/>
      <c r="AB9" s="688"/>
      <c r="AC9" s="688"/>
      <c r="AD9" s="689">
        <v>26181</v>
      </c>
      <c r="AE9" s="689"/>
      <c r="AF9" s="689"/>
      <c r="AG9" s="689"/>
      <c r="AH9" s="689"/>
      <c r="AI9" s="689"/>
      <c r="AJ9" s="689"/>
      <c r="AK9" s="689"/>
      <c r="AL9" s="690">
        <v>0.5</v>
      </c>
      <c r="AM9" s="691"/>
      <c r="AN9" s="691"/>
      <c r="AO9" s="692"/>
      <c r="AP9" s="682" t="s">
        <v>240</v>
      </c>
      <c r="AQ9" s="683"/>
      <c r="AR9" s="683"/>
      <c r="AS9" s="683"/>
      <c r="AT9" s="683"/>
      <c r="AU9" s="683"/>
      <c r="AV9" s="683"/>
      <c r="AW9" s="683"/>
      <c r="AX9" s="683"/>
      <c r="AY9" s="683"/>
      <c r="AZ9" s="683"/>
      <c r="BA9" s="683"/>
      <c r="BB9" s="683"/>
      <c r="BC9" s="683"/>
      <c r="BD9" s="683"/>
      <c r="BE9" s="683"/>
      <c r="BF9" s="684"/>
      <c r="BG9" s="685">
        <v>1093331</v>
      </c>
      <c r="BH9" s="686"/>
      <c r="BI9" s="686"/>
      <c r="BJ9" s="686"/>
      <c r="BK9" s="686"/>
      <c r="BL9" s="686"/>
      <c r="BM9" s="686"/>
      <c r="BN9" s="687"/>
      <c r="BO9" s="688">
        <v>50.7</v>
      </c>
      <c r="BP9" s="688"/>
      <c r="BQ9" s="688"/>
      <c r="BR9" s="688"/>
      <c r="BS9" s="694" t="s">
        <v>225</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798344</v>
      </c>
      <c r="CS9" s="686"/>
      <c r="CT9" s="686"/>
      <c r="CU9" s="686"/>
      <c r="CV9" s="686"/>
      <c r="CW9" s="686"/>
      <c r="CX9" s="686"/>
      <c r="CY9" s="687"/>
      <c r="CZ9" s="688">
        <v>7.2</v>
      </c>
      <c r="DA9" s="688"/>
      <c r="DB9" s="688"/>
      <c r="DC9" s="688"/>
      <c r="DD9" s="694">
        <v>10845</v>
      </c>
      <c r="DE9" s="686"/>
      <c r="DF9" s="686"/>
      <c r="DG9" s="686"/>
      <c r="DH9" s="686"/>
      <c r="DI9" s="686"/>
      <c r="DJ9" s="686"/>
      <c r="DK9" s="686"/>
      <c r="DL9" s="686"/>
      <c r="DM9" s="686"/>
      <c r="DN9" s="686"/>
      <c r="DO9" s="686"/>
      <c r="DP9" s="687"/>
      <c r="DQ9" s="694">
        <v>721033</v>
      </c>
      <c r="DR9" s="686"/>
      <c r="DS9" s="686"/>
      <c r="DT9" s="686"/>
      <c r="DU9" s="686"/>
      <c r="DV9" s="686"/>
      <c r="DW9" s="686"/>
      <c r="DX9" s="686"/>
      <c r="DY9" s="686"/>
      <c r="DZ9" s="686"/>
      <c r="EA9" s="686"/>
      <c r="EB9" s="686"/>
      <c r="EC9" s="695"/>
    </row>
    <row r="10" spans="2:143" ht="11.25" customHeight="1" x14ac:dyDescent="0.15">
      <c r="B10" s="682" t="s">
        <v>242</v>
      </c>
      <c r="C10" s="683"/>
      <c r="D10" s="683"/>
      <c r="E10" s="683"/>
      <c r="F10" s="683"/>
      <c r="G10" s="683"/>
      <c r="H10" s="683"/>
      <c r="I10" s="683"/>
      <c r="J10" s="683"/>
      <c r="K10" s="683"/>
      <c r="L10" s="683"/>
      <c r="M10" s="683"/>
      <c r="N10" s="683"/>
      <c r="O10" s="683"/>
      <c r="P10" s="683"/>
      <c r="Q10" s="684"/>
      <c r="R10" s="685" t="s">
        <v>231</v>
      </c>
      <c r="S10" s="686"/>
      <c r="T10" s="686"/>
      <c r="U10" s="686"/>
      <c r="V10" s="686"/>
      <c r="W10" s="686"/>
      <c r="X10" s="686"/>
      <c r="Y10" s="687"/>
      <c r="Z10" s="688" t="s">
        <v>225</v>
      </c>
      <c r="AA10" s="688"/>
      <c r="AB10" s="688"/>
      <c r="AC10" s="688"/>
      <c r="AD10" s="689" t="s">
        <v>243</v>
      </c>
      <c r="AE10" s="689"/>
      <c r="AF10" s="689"/>
      <c r="AG10" s="689"/>
      <c r="AH10" s="689"/>
      <c r="AI10" s="689"/>
      <c r="AJ10" s="689"/>
      <c r="AK10" s="689"/>
      <c r="AL10" s="690" t="s">
        <v>243</v>
      </c>
      <c r="AM10" s="691"/>
      <c r="AN10" s="691"/>
      <c r="AO10" s="692"/>
      <c r="AP10" s="682" t="s">
        <v>244</v>
      </c>
      <c r="AQ10" s="683"/>
      <c r="AR10" s="683"/>
      <c r="AS10" s="683"/>
      <c r="AT10" s="683"/>
      <c r="AU10" s="683"/>
      <c r="AV10" s="683"/>
      <c r="AW10" s="683"/>
      <c r="AX10" s="683"/>
      <c r="AY10" s="683"/>
      <c r="AZ10" s="683"/>
      <c r="BA10" s="683"/>
      <c r="BB10" s="683"/>
      <c r="BC10" s="683"/>
      <c r="BD10" s="683"/>
      <c r="BE10" s="683"/>
      <c r="BF10" s="684"/>
      <c r="BG10" s="685">
        <v>21046</v>
      </c>
      <c r="BH10" s="686"/>
      <c r="BI10" s="686"/>
      <c r="BJ10" s="686"/>
      <c r="BK10" s="686"/>
      <c r="BL10" s="686"/>
      <c r="BM10" s="686"/>
      <c r="BN10" s="687"/>
      <c r="BO10" s="688">
        <v>1</v>
      </c>
      <c r="BP10" s="688"/>
      <c r="BQ10" s="688"/>
      <c r="BR10" s="688"/>
      <c r="BS10" s="694" t="s">
        <v>231</v>
      </c>
      <c r="BT10" s="686"/>
      <c r="BU10" s="686"/>
      <c r="BV10" s="686"/>
      <c r="BW10" s="686"/>
      <c r="BX10" s="686"/>
      <c r="BY10" s="686"/>
      <c r="BZ10" s="686"/>
      <c r="CA10" s="686"/>
      <c r="CB10" s="695"/>
      <c r="CD10" s="700" t="s">
        <v>245</v>
      </c>
      <c r="CE10" s="701"/>
      <c r="CF10" s="701"/>
      <c r="CG10" s="701"/>
      <c r="CH10" s="701"/>
      <c r="CI10" s="701"/>
      <c r="CJ10" s="701"/>
      <c r="CK10" s="701"/>
      <c r="CL10" s="701"/>
      <c r="CM10" s="701"/>
      <c r="CN10" s="701"/>
      <c r="CO10" s="701"/>
      <c r="CP10" s="701"/>
      <c r="CQ10" s="702"/>
      <c r="CR10" s="685" t="s">
        <v>231</v>
      </c>
      <c r="CS10" s="686"/>
      <c r="CT10" s="686"/>
      <c r="CU10" s="686"/>
      <c r="CV10" s="686"/>
      <c r="CW10" s="686"/>
      <c r="CX10" s="686"/>
      <c r="CY10" s="687"/>
      <c r="CZ10" s="688" t="s">
        <v>231</v>
      </c>
      <c r="DA10" s="688"/>
      <c r="DB10" s="688"/>
      <c r="DC10" s="688"/>
      <c r="DD10" s="694" t="s">
        <v>231</v>
      </c>
      <c r="DE10" s="686"/>
      <c r="DF10" s="686"/>
      <c r="DG10" s="686"/>
      <c r="DH10" s="686"/>
      <c r="DI10" s="686"/>
      <c r="DJ10" s="686"/>
      <c r="DK10" s="686"/>
      <c r="DL10" s="686"/>
      <c r="DM10" s="686"/>
      <c r="DN10" s="686"/>
      <c r="DO10" s="686"/>
      <c r="DP10" s="687"/>
      <c r="DQ10" s="694" t="s">
        <v>231</v>
      </c>
      <c r="DR10" s="686"/>
      <c r="DS10" s="686"/>
      <c r="DT10" s="686"/>
      <c r="DU10" s="686"/>
      <c r="DV10" s="686"/>
      <c r="DW10" s="686"/>
      <c r="DX10" s="686"/>
      <c r="DY10" s="686"/>
      <c r="DZ10" s="686"/>
      <c r="EA10" s="686"/>
      <c r="EB10" s="686"/>
      <c r="EC10" s="695"/>
    </row>
    <row r="11" spans="2:143" ht="11.25" customHeight="1" x14ac:dyDescent="0.15">
      <c r="B11" s="682" t="s">
        <v>246</v>
      </c>
      <c r="C11" s="683"/>
      <c r="D11" s="683"/>
      <c r="E11" s="683"/>
      <c r="F11" s="683"/>
      <c r="G11" s="683"/>
      <c r="H11" s="683"/>
      <c r="I11" s="683"/>
      <c r="J11" s="683"/>
      <c r="K11" s="683"/>
      <c r="L11" s="683"/>
      <c r="M11" s="683"/>
      <c r="N11" s="683"/>
      <c r="O11" s="683"/>
      <c r="P11" s="683"/>
      <c r="Q11" s="684"/>
      <c r="R11" s="685">
        <v>407015</v>
      </c>
      <c r="S11" s="686"/>
      <c r="T11" s="686"/>
      <c r="U11" s="686"/>
      <c r="V11" s="686"/>
      <c r="W11" s="686"/>
      <c r="X11" s="686"/>
      <c r="Y11" s="687"/>
      <c r="Z11" s="690">
        <v>3.5</v>
      </c>
      <c r="AA11" s="691"/>
      <c r="AB11" s="691"/>
      <c r="AC11" s="703"/>
      <c r="AD11" s="694">
        <v>407015</v>
      </c>
      <c r="AE11" s="686"/>
      <c r="AF11" s="686"/>
      <c r="AG11" s="686"/>
      <c r="AH11" s="686"/>
      <c r="AI11" s="686"/>
      <c r="AJ11" s="686"/>
      <c r="AK11" s="687"/>
      <c r="AL11" s="690">
        <v>8.4</v>
      </c>
      <c r="AM11" s="691"/>
      <c r="AN11" s="691"/>
      <c r="AO11" s="692"/>
      <c r="AP11" s="682" t="s">
        <v>247</v>
      </c>
      <c r="AQ11" s="683"/>
      <c r="AR11" s="683"/>
      <c r="AS11" s="683"/>
      <c r="AT11" s="683"/>
      <c r="AU11" s="683"/>
      <c r="AV11" s="683"/>
      <c r="AW11" s="683"/>
      <c r="AX11" s="683"/>
      <c r="AY11" s="683"/>
      <c r="AZ11" s="683"/>
      <c r="BA11" s="683"/>
      <c r="BB11" s="683"/>
      <c r="BC11" s="683"/>
      <c r="BD11" s="683"/>
      <c r="BE11" s="683"/>
      <c r="BF11" s="684"/>
      <c r="BG11" s="685">
        <v>13637</v>
      </c>
      <c r="BH11" s="686"/>
      <c r="BI11" s="686"/>
      <c r="BJ11" s="686"/>
      <c r="BK11" s="686"/>
      <c r="BL11" s="686"/>
      <c r="BM11" s="686"/>
      <c r="BN11" s="687"/>
      <c r="BO11" s="688">
        <v>0.6</v>
      </c>
      <c r="BP11" s="688"/>
      <c r="BQ11" s="688"/>
      <c r="BR11" s="688"/>
      <c r="BS11" s="694" t="s">
        <v>231</v>
      </c>
      <c r="BT11" s="686"/>
      <c r="BU11" s="686"/>
      <c r="BV11" s="686"/>
      <c r="BW11" s="686"/>
      <c r="BX11" s="686"/>
      <c r="BY11" s="686"/>
      <c r="BZ11" s="686"/>
      <c r="CA11" s="686"/>
      <c r="CB11" s="695"/>
      <c r="CD11" s="700" t="s">
        <v>248</v>
      </c>
      <c r="CE11" s="701"/>
      <c r="CF11" s="701"/>
      <c r="CG11" s="701"/>
      <c r="CH11" s="701"/>
      <c r="CI11" s="701"/>
      <c r="CJ11" s="701"/>
      <c r="CK11" s="701"/>
      <c r="CL11" s="701"/>
      <c r="CM11" s="701"/>
      <c r="CN11" s="701"/>
      <c r="CO11" s="701"/>
      <c r="CP11" s="701"/>
      <c r="CQ11" s="702"/>
      <c r="CR11" s="685">
        <v>43118</v>
      </c>
      <c r="CS11" s="686"/>
      <c r="CT11" s="686"/>
      <c r="CU11" s="686"/>
      <c r="CV11" s="686"/>
      <c r="CW11" s="686"/>
      <c r="CX11" s="686"/>
      <c r="CY11" s="687"/>
      <c r="CZ11" s="688">
        <v>0.4</v>
      </c>
      <c r="DA11" s="688"/>
      <c r="DB11" s="688"/>
      <c r="DC11" s="688"/>
      <c r="DD11" s="694" t="s">
        <v>243</v>
      </c>
      <c r="DE11" s="686"/>
      <c r="DF11" s="686"/>
      <c r="DG11" s="686"/>
      <c r="DH11" s="686"/>
      <c r="DI11" s="686"/>
      <c r="DJ11" s="686"/>
      <c r="DK11" s="686"/>
      <c r="DL11" s="686"/>
      <c r="DM11" s="686"/>
      <c r="DN11" s="686"/>
      <c r="DO11" s="686"/>
      <c r="DP11" s="687"/>
      <c r="DQ11" s="694">
        <v>37758</v>
      </c>
      <c r="DR11" s="686"/>
      <c r="DS11" s="686"/>
      <c r="DT11" s="686"/>
      <c r="DU11" s="686"/>
      <c r="DV11" s="686"/>
      <c r="DW11" s="686"/>
      <c r="DX11" s="686"/>
      <c r="DY11" s="686"/>
      <c r="DZ11" s="686"/>
      <c r="EA11" s="686"/>
      <c r="EB11" s="686"/>
      <c r="EC11" s="695"/>
    </row>
    <row r="12" spans="2:143" ht="11.25" customHeight="1" x14ac:dyDescent="0.15">
      <c r="B12" s="682" t="s">
        <v>249</v>
      </c>
      <c r="C12" s="683"/>
      <c r="D12" s="683"/>
      <c r="E12" s="683"/>
      <c r="F12" s="683"/>
      <c r="G12" s="683"/>
      <c r="H12" s="683"/>
      <c r="I12" s="683"/>
      <c r="J12" s="683"/>
      <c r="K12" s="683"/>
      <c r="L12" s="683"/>
      <c r="M12" s="683"/>
      <c r="N12" s="683"/>
      <c r="O12" s="683"/>
      <c r="P12" s="683"/>
      <c r="Q12" s="684"/>
      <c r="R12" s="685" t="s">
        <v>243</v>
      </c>
      <c r="S12" s="686"/>
      <c r="T12" s="686"/>
      <c r="U12" s="686"/>
      <c r="V12" s="686"/>
      <c r="W12" s="686"/>
      <c r="X12" s="686"/>
      <c r="Y12" s="687"/>
      <c r="Z12" s="688" t="s">
        <v>231</v>
      </c>
      <c r="AA12" s="688"/>
      <c r="AB12" s="688"/>
      <c r="AC12" s="688"/>
      <c r="AD12" s="689" t="s">
        <v>243</v>
      </c>
      <c r="AE12" s="689"/>
      <c r="AF12" s="689"/>
      <c r="AG12" s="689"/>
      <c r="AH12" s="689"/>
      <c r="AI12" s="689"/>
      <c r="AJ12" s="689"/>
      <c r="AK12" s="689"/>
      <c r="AL12" s="690" t="s">
        <v>225</v>
      </c>
      <c r="AM12" s="691"/>
      <c r="AN12" s="691"/>
      <c r="AO12" s="692"/>
      <c r="AP12" s="682" t="s">
        <v>250</v>
      </c>
      <c r="AQ12" s="683"/>
      <c r="AR12" s="683"/>
      <c r="AS12" s="683"/>
      <c r="AT12" s="683"/>
      <c r="AU12" s="683"/>
      <c r="AV12" s="683"/>
      <c r="AW12" s="683"/>
      <c r="AX12" s="683"/>
      <c r="AY12" s="683"/>
      <c r="AZ12" s="683"/>
      <c r="BA12" s="683"/>
      <c r="BB12" s="683"/>
      <c r="BC12" s="683"/>
      <c r="BD12" s="683"/>
      <c r="BE12" s="683"/>
      <c r="BF12" s="684"/>
      <c r="BG12" s="685">
        <v>766920</v>
      </c>
      <c r="BH12" s="686"/>
      <c r="BI12" s="686"/>
      <c r="BJ12" s="686"/>
      <c r="BK12" s="686"/>
      <c r="BL12" s="686"/>
      <c r="BM12" s="686"/>
      <c r="BN12" s="687"/>
      <c r="BO12" s="688">
        <v>35.5</v>
      </c>
      <c r="BP12" s="688"/>
      <c r="BQ12" s="688"/>
      <c r="BR12" s="688"/>
      <c r="BS12" s="694" t="s">
        <v>231</v>
      </c>
      <c r="BT12" s="686"/>
      <c r="BU12" s="686"/>
      <c r="BV12" s="686"/>
      <c r="BW12" s="686"/>
      <c r="BX12" s="686"/>
      <c r="BY12" s="686"/>
      <c r="BZ12" s="686"/>
      <c r="CA12" s="686"/>
      <c r="CB12" s="695"/>
      <c r="CD12" s="700" t="s">
        <v>251</v>
      </c>
      <c r="CE12" s="701"/>
      <c r="CF12" s="701"/>
      <c r="CG12" s="701"/>
      <c r="CH12" s="701"/>
      <c r="CI12" s="701"/>
      <c r="CJ12" s="701"/>
      <c r="CK12" s="701"/>
      <c r="CL12" s="701"/>
      <c r="CM12" s="701"/>
      <c r="CN12" s="701"/>
      <c r="CO12" s="701"/>
      <c r="CP12" s="701"/>
      <c r="CQ12" s="702"/>
      <c r="CR12" s="685">
        <v>372585</v>
      </c>
      <c r="CS12" s="686"/>
      <c r="CT12" s="686"/>
      <c r="CU12" s="686"/>
      <c r="CV12" s="686"/>
      <c r="CW12" s="686"/>
      <c r="CX12" s="686"/>
      <c r="CY12" s="687"/>
      <c r="CZ12" s="688">
        <v>3.4</v>
      </c>
      <c r="DA12" s="688"/>
      <c r="DB12" s="688"/>
      <c r="DC12" s="688"/>
      <c r="DD12" s="694">
        <v>236791</v>
      </c>
      <c r="DE12" s="686"/>
      <c r="DF12" s="686"/>
      <c r="DG12" s="686"/>
      <c r="DH12" s="686"/>
      <c r="DI12" s="686"/>
      <c r="DJ12" s="686"/>
      <c r="DK12" s="686"/>
      <c r="DL12" s="686"/>
      <c r="DM12" s="686"/>
      <c r="DN12" s="686"/>
      <c r="DO12" s="686"/>
      <c r="DP12" s="687"/>
      <c r="DQ12" s="694">
        <v>303332</v>
      </c>
      <c r="DR12" s="686"/>
      <c r="DS12" s="686"/>
      <c r="DT12" s="686"/>
      <c r="DU12" s="686"/>
      <c r="DV12" s="686"/>
      <c r="DW12" s="686"/>
      <c r="DX12" s="686"/>
      <c r="DY12" s="686"/>
      <c r="DZ12" s="686"/>
      <c r="EA12" s="686"/>
      <c r="EB12" s="686"/>
      <c r="EC12" s="695"/>
    </row>
    <row r="13" spans="2:143" ht="11.25" customHeight="1" x14ac:dyDescent="0.15">
      <c r="B13" s="682" t="s">
        <v>252</v>
      </c>
      <c r="C13" s="683"/>
      <c r="D13" s="683"/>
      <c r="E13" s="683"/>
      <c r="F13" s="683"/>
      <c r="G13" s="683"/>
      <c r="H13" s="683"/>
      <c r="I13" s="683"/>
      <c r="J13" s="683"/>
      <c r="K13" s="683"/>
      <c r="L13" s="683"/>
      <c r="M13" s="683"/>
      <c r="N13" s="683"/>
      <c r="O13" s="683"/>
      <c r="P13" s="683"/>
      <c r="Q13" s="684"/>
      <c r="R13" s="685" t="s">
        <v>243</v>
      </c>
      <c r="S13" s="686"/>
      <c r="T13" s="686"/>
      <c r="U13" s="686"/>
      <c r="V13" s="686"/>
      <c r="W13" s="686"/>
      <c r="X13" s="686"/>
      <c r="Y13" s="687"/>
      <c r="Z13" s="688" t="s">
        <v>231</v>
      </c>
      <c r="AA13" s="688"/>
      <c r="AB13" s="688"/>
      <c r="AC13" s="688"/>
      <c r="AD13" s="689" t="s">
        <v>231</v>
      </c>
      <c r="AE13" s="689"/>
      <c r="AF13" s="689"/>
      <c r="AG13" s="689"/>
      <c r="AH13" s="689"/>
      <c r="AI13" s="689"/>
      <c r="AJ13" s="689"/>
      <c r="AK13" s="689"/>
      <c r="AL13" s="690" t="s">
        <v>231</v>
      </c>
      <c r="AM13" s="691"/>
      <c r="AN13" s="691"/>
      <c r="AO13" s="692"/>
      <c r="AP13" s="682" t="s">
        <v>253</v>
      </c>
      <c r="AQ13" s="683"/>
      <c r="AR13" s="683"/>
      <c r="AS13" s="683"/>
      <c r="AT13" s="683"/>
      <c r="AU13" s="683"/>
      <c r="AV13" s="683"/>
      <c r="AW13" s="683"/>
      <c r="AX13" s="683"/>
      <c r="AY13" s="683"/>
      <c r="AZ13" s="683"/>
      <c r="BA13" s="683"/>
      <c r="BB13" s="683"/>
      <c r="BC13" s="683"/>
      <c r="BD13" s="683"/>
      <c r="BE13" s="683"/>
      <c r="BF13" s="684"/>
      <c r="BG13" s="685">
        <v>766920</v>
      </c>
      <c r="BH13" s="686"/>
      <c r="BI13" s="686"/>
      <c r="BJ13" s="686"/>
      <c r="BK13" s="686"/>
      <c r="BL13" s="686"/>
      <c r="BM13" s="686"/>
      <c r="BN13" s="687"/>
      <c r="BO13" s="688">
        <v>35.5</v>
      </c>
      <c r="BP13" s="688"/>
      <c r="BQ13" s="688"/>
      <c r="BR13" s="688"/>
      <c r="BS13" s="694" t="s">
        <v>231</v>
      </c>
      <c r="BT13" s="686"/>
      <c r="BU13" s="686"/>
      <c r="BV13" s="686"/>
      <c r="BW13" s="686"/>
      <c r="BX13" s="686"/>
      <c r="BY13" s="686"/>
      <c r="BZ13" s="686"/>
      <c r="CA13" s="686"/>
      <c r="CB13" s="695"/>
      <c r="CD13" s="700" t="s">
        <v>254</v>
      </c>
      <c r="CE13" s="701"/>
      <c r="CF13" s="701"/>
      <c r="CG13" s="701"/>
      <c r="CH13" s="701"/>
      <c r="CI13" s="701"/>
      <c r="CJ13" s="701"/>
      <c r="CK13" s="701"/>
      <c r="CL13" s="701"/>
      <c r="CM13" s="701"/>
      <c r="CN13" s="701"/>
      <c r="CO13" s="701"/>
      <c r="CP13" s="701"/>
      <c r="CQ13" s="702"/>
      <c r="CR13" s="685">
        <v>728291</v>
      </c>
      <c r="CS13" s="686"/>
      <c r="CT13" s="686"/>
      <c r="CU13" s="686"/>
      <c r="CV13" s="686"/>
      <c r="CW13" s="686"/>
      <c r="CX13" s="686"/>
      <c r="CY13" s="687"/>
      <c r="CZ13" s="688">
        <v>6.6</v>
      </c>
      <c r="DA13" s="688"/>
      <c r="DB13" s="688"/>
      <c r="DC13" s="688"/>
      <c r="DD13" s="694">
        <v>149509</v>
      </c>
      <c r="DE13" s="686"/>
      <c r="DF13" s="686"/>
      <c r="DG13" s="686"/>
      <c r="DH13" s="686"/>
      <c r="DI13" s="686"/>
      <c r="DJ13" s="686"/>
      <c r="DK13" s="686"/>
      <c r="DL13" s="686"/>
      <c r="DM13" s="686"/>
      <c r="DN13" s="686"/>
      <c r="DO13" s="686"/>
      <c r="DP13" s="687"/>
      <c r="DQ13" s="694">
        <v>462378</v>
      </c>
      <c r="DR13" s="686"/>
      <c r="DS13" s="686"/>
      <c r="DT13" s="686"/>
      <c r="DU13" s="686"/>
      <c r="DV13" s="686"/>
      <c r="DW13" s="686"/>
      <c r="DX13" s="686"/>
      <c r="DY13" s="686"/>
      <c r="DZ13" s="686"/>
      <c r="EA13" s="686"/>
      <c r="EB13" s="686"/>
      <c r="EC13" s="695"/>
    </row>
    <row r="14" spans="2:143" ht="11.25" customHeight="1" x14ac:dyDescent="0.15">
      <c r="B14" s="682" t="s">
        <v>255</v>
      </c>
      <c r="C14" s="683"/>
      <c r="D14" s="683"/>
      <c r="E14" s="683"/>
      <c r="F14" s="683"/>
      <c r="G14" s="683"/>
      <c r="H14" s="683"/>
      <c r="I14" s="683"/>
      <c r="J14" s="683"/>
      <c r="K14" s="683"/>
      <c r="L14" s="683"/>
      <c r="M14" s="683"/>
      <c r="N14" s="683"/>
      <c r="O14" s="683"/>
      <c r="P14" s="683"/>
      <c r="Q14" s="684"/>
      <c r="R14" s="685" t="s">
        <v>225</v>
      </c>
      <c r="S14" s="686"/>
      <c r="T14" s="686"/>
      <c r="U14" s="686"/>
      <c r="V14" s="686"/>
      <c r="W14" s="686"/>
      <c r="X14" s="686"/>
      <c r="Y14" s="687"/>
      <c r="Z14" s="688" t="s">
        <v>243</v>
      </c>
      <c r="AA14" s="688"/>
      <c r="AB14" s="688"/>
      <c r="AC14" s="688"/>
      <c r="AD14" s="689" t="s">
        <v>243</v>
      </c>
      <c r="AE14" s="689"/>
      <c r="AF14" s="689"/>
      <c r="AG14" s="689"/>
      <c r="AH14" s="689"/>
      <c r="AI14" s="689"/>
      <c r="AJ14" s="689"/>
      <c r="AK14" s="689"/>
      <c r="AL14" s="690" t="s">
        <v>243</v>
      </c>
      <c r="AM14" s="691"/>
      <c r="AN14" s="691"/>
      <c r="AO14" s="692"/>
      <c r="AP14" s="682" t="s">
        <v>256</v>
      </c>
      <c r="AQ14" s="683"/>
      <c r="AR14" s="683"/>
      <c r="AS14" s="683"/>
      <c r="AT14" s="683"/>
      <c r="AU14" s="683"/>
      <c r="AV14" s="683"/>
      <c r="AW14" s="683"/>
      <c r="AX14" s="683"/>
      <c r="AY14" s="683"/>
      <c r="AZ14" s="683"/>
      <c r="BA14" s="683"/>
      <c r="BB14" s="683"/>
      <c r="BC14" s="683"/>
      <c r="BD14" s="683"/>
      <c r="BE14" s="683"/>
      <c r="BF14" s="684"/>
      <c r="BG14" s="685">
        <v>47806</v>
      </c>
      <c r="BH14" s="686"/>
      <c r="BI14" s="686"/>
      <c r="BJ14" s="686"/>
      <c r="BK14" s="686"/>
      <c r="BL14" s="686"/>
      <c r="BM14" s="686"/>
      <c r="BN14" s="687"/>
      <c r="BO14" s="688">
        <v>2.2000000000000002</v>
      </c>
      <c r="BP14" s="688"/>
      <c r="BQ14" s="688"/>
      <c r="BR14" s="688"/>
      <c r="BS14" s="694" t="s">
        <v>231</v>
      </c>
      <c r="BT14" s="686"/>
      <c r="BU14" s="686"/>
      <c r="BV14" s="686"/>
      <c r="BW14" s="686"/>
      <c r="BX14" s="686"/>
      <c r="BY14" s="686"/>
      <c r="BZ14" s="686"/>
      <c r="CA14" s="686"/>
      <c r="CB14" s="695"/>
      <c r="CD14" s="700" t="s">
        <v>257</v>
      </c>
      <c r="CE14" s="701"/>
      <c r="CF14" s="701"/>
      <c r="CG14" s="701"/>
      <c r="CH14" s="701"/>
      <c r="CI14" s="701"/>
      <c r="CJ14" s="701"/>
      <c r="CK14" s="701"/>
      <c r="CL14" s="701"/>
      <c r="CM14" s="701"/>
      <c r="CN14" s="701"/>
      <c r="CO14" s="701"/>
      <c r="CP14" s="701"/>
      <c r="CQ14" s="702"/>
      <c r="CR14" s="685">
        <v>315724</v>
      </c>
      <c r="CS14" s="686"/>
      <c r="CT14" s="686"/>
      <c r="CU14" s="686"/>
      <c r="CV14" s="686"/>
      <c r="CW14" s="686"/>
      <c r="CX14" s="686"/>
      <c r="CY14" s="687"/>
      <c r="CZ14" s="688">
        <v>2.9</v>
      </c>
      <c r="DA14" s="688"/>
      <c r="DB14" s="688"/>
      <c r="DC14" s="688"/>
      <c r="DD14" s="694">
        <v>792</v>
      </c>
      <c r="DE14" s="686"/>
      <c r="DF14" s="686"/>
      <c r="DG14" s="686"/>
      <c r="DH14" s="686"/>
      <c r="DI14" s="686"/>
      <c r="DJ14" s="686"/>
      <c r="DK14" s="686"/>
      <c r="DL14" s="686"/>
      <c r="DM14" s="686"/>
      <c r="DN14" s="686"/>
      <c r="DO14" s="686"/>
      <c r="DP14" s="687"/>
      <c r="DQ14" s="694">
        <v>315327</v>
      </c>
      <c r="DR14" s="686"/>
      <c r="DS14" s="686"/>
      <c r="DT14" s="686"/>
      <c r="DU14" s="686"/>
      <c r="DV14" s="686"/>
      <c r="DW14" s="686"/>
      <c r="DX14" s="686"/>
      <c r="DY14" s="686"/>
      <c r="DZ14" s="686"/>
      <c r="EA14" s="686"/>
      <c r="EB14" s="686"/>
      <c r="EC14" s="695"/>
    </row>
    <row r="15" spans="2:143" ht="11.25" customHeight="1" x14ac:dyDescent="0.15">
      <c r="B15" s="682" t="s">
        <v>258</v>
      </c>
      <c r="C15" s="683"/>
      <c r="D15" s="683"/>
      <c r="E15" s="683"/>
      <c r="F15" s="683"/>
      <c r="G15" s="683"/>
      <c r="H15" s="683"/>
      <c r="I15" s="683"/>
      <c r="J15" s="683"/>
      <c r="K15" s="683"/>
      <c r="L15" s="683"/>
      <c r="M15" s="683"/>
      <c r="N15" s="683"/>
      <c r="O15" s="683"/>
      <c r="P15" s="683"/>
      <c r="Q15" s="684"/>
      <c r="R15" s="685" t="s">
        <v>231</v>
      </c>
      <c r="S15" s="686"/>
      <c r="T15" s="686"/>
      <c r="U15" s="686"/>
      <c r="V15" s="686"/>
      <c r="W15" s="686"/>
      <c r="X15" s="686"/>
      <c r="Y15" s="687"/>
      <c r="Z15" s="688" t="s">
        <v>231</v>
      </c>
      <c r="AA15" s="688"/>
      <c r="AB15" s="688"/>
      <c r="AC15" s="688"/>
      <c r="AD15" s="689" t="s">
        <v>231</v>
      </c>
      <c r="AE15" s="689"/>
      <c r="AF15" s="689"/>
      <c r="AG15" s="689"/>
      <c r="AH15" s="689"/>
      <c r="AI15" s="689"/>
      <c r="AJ15" s="689"/>
      <c r="AK15" s="689"/>
      <c r="AL15" s="690" t="s">
        <v>243</v>
      </c>
      <c r="AM15" s="691"/>
      <c r="AN15" s="691"/>
      <c r="AO15" s="692"/>
      <c r="AP15" s="682" t="s">
        <v>259</v>
      </c>
      <c r="AQ15" s="683"/>
      <c r="AR15" s="683"/>
      <c r="AS15" s="683"/>
      <c r="AT15" s="683"/>
      <c r="AU15" s="683"/>
      <c r="AV15" s="683"/>
      <c r="AW15" s="683"/>
      <c r="AX15" s="683"/>
      <c r="AY15" s="683"/>
      <c r="AZ15" s="683"/>
      <c r="BA15" s="683"/>
      <c r="BB15" s="683"/>
      <c r="BC15" s="683"/>
      <c r="BD15" s="683"/>
      <c r="BE15" s="683"/>
      <c r="BF15" s="684"/>
      <c r="BG15" s="685">
        <v>59180</v>
      </c>
      <c r="BH15" s="686"/>
      <c r="BI15" s="686"/>
      <c r="BJ15" s="686"/>
      <c r="BK15" s="686"/>
      <c r="BL15" s="686"/>
      <c r="BM15" s="686"/>
      <c r="BN15" s="687"/>
      <c r="BO15" s="688">
        <v>2.7</v>
      </c>
      <c r="BP15" s="688"/>
      <c r="BQ15" s="688"/>
      <c r="BR15" s="688"/>
      <c r="BS15" s="694" t="s">
        <v>231</v>
      </c>
      <c r="BT15" s="686"/>
      <c r="BU15" s="686"/>
      <c r="BV15" s="686"/>
      <c r="BW15" s="686"/>
      <c r="BX15" s="686"/>
      <c r="BY15" s="686"/>
      <c r="BZ15" s="686"/>
      <c r="CA15" s="686"/>
      <c r="CB15" s="695"/>
      <c r="CD15" s="700" t="s">
        <v>260</v>
      </c>
      <c r="CE15" s="701"/>
      <c r="CF15" s="701"/>
      <c r="CG15" s="701"/>
      <c r="CH15" s="701"/>
      <c r="CI15" s="701"/>
      <c r="CJ15" s="701"/>
      <c r="CK15" s="701"/>
      <c r="CL15" s="701"/>
      <c r="CM15" s="701"/>
      <c r="CN15" s="701"/>
      <c r="CO15" s="701"/>
      <c r="CP15" s="701"/>
      <c r="CQ15" s="702"/>
      <c r="CR15" s="685">
        <v>1320817</v>
      </c>
      <c r="CS15" s="686"/>
      <c r="CT15" s="686"/>
      <c r="CU15" s="686"/>
      <c r="CV15" s="686"/>
      <c r="CW15" s="686"/>
      <c r="CX15" s="686"/>
      <c r="CY15" s="687"/>
      <c r="CZ15" s="688">
        <v>12</v>
      </c>
      <c r="DA15" s="688"/>
      <c r="DB15" s="688"/>
      <c r="DC15" s="688"/>
      <c r="DD15" s="694">
        <v>430932</v>
      </c>
      <c r="DE15" s="686"/>
      <c r="DF15" s="686"/>
      <c r="DG15" s="686"/>
      <c r="DH15" s="686"/>
      <c r="DI15" s="686"/>
      <c r="DJ15" s="686"/>
      <c r="DK15" s="686"/>
      <c r="DL15" s="686"/>
      <c r="DM15" s="686"/>
      <c r="DN15" s="686"/>
      <c r="DO15" s="686"/>
      <c r="DP15" s="687"/>
      <c r="DQ15" s="694">
        <v>841855</v>
      </c>
      <c r="DR15" s="686"/>
      <c r="DS15" s="686"/>
      <c r="DT15" s="686"/>
      <c r="DU15" s="686"/>
      <c r="DV15" s="686"/>
      <c r="DW15" s="686"/>
      <c r="DX15" s="686"/>
      <c r="DY15" s="686"/>
      <c r="DZ15" s="686"/>
      <c r="EA15" s="686"/>
      <c r="EB15" s="686"/>
      <c r="EC15" s="695"/>
    </row>
    <row r="16" spans="2:143" ht="11.25" customHeight="1" x14ac:dyDescent="0.15">
      <c r="B16" s="682" t="s">
        <v>261</v>
      </c>
      <c r="C16" s="683"/>
      <c r="D16" s="683"/>
      <c r="E16" s="683"/>
      <c r="F16" s="683"/>
      <c r="G16" s="683"/>
      <c r="H16" s="683"/>
      <c r="I16" s="683"/>
      <c r="J16" s="683"/>
      <c r="K16" s="683"/>
      <c r="L16" s="683"/>
      <c r="M16" s="683"/>
      <c r="N16" s="683"/>
      <c r="O16" s="683"/>
      <c r="P16" s="683"/>
      <c r="Q16" s="684"/>
      <c r="R16" s="685">
        <v>6002</v>
      </c>
      <c r="S16" s="686"/>
      <c r="T16" s="686"/>
      <c r="U16" s="686"/>
      <c r="V16" s="686"/>
      <c r="W16" s="686"/>
      <c r="X16" s="686"/>
      <c r="Y16" s="687"/>
      <c r="Z16" s="688">
        <v>0.1</v>
      </c>
      <c r="AA16" s="688"/>
      <c r="AB16" s="688"/>
      <c r="AC16" s="688"/>
      <c r="AD16" s="689">
        <v>6002</v>
      </c>
      <c r="AE16" s="689"/>
      <c r="AF16" s="689"/>
      <c r="AG16" s="689"/>
      <c r="AH16" s="689"/>
      <c r="AI16" s="689"/>
      <c r="AJ16" s="689"/>
      <c r="AK16" s="689"/>
      <c r="AL16" s="690">
        <v>0.1</v>
      </c>
      <c r="AM16" s="691"/>
      <c r="AN16" s="691"/>
      <c r="AO16" s="692"/>
      <c r="AP16" s="682" t="s">
        <v>262</v>
      </c>
      <c r="AQ16" s="683"/>
      <c r="AR16" s="683"/>
      <c r="AS16" s="683"/>
      <c r="AT16" s="683"/>
      <c r="AU16" s="683"/>
      <c r="AV16" s="683"/>
      <c r="AW16" s="683"/>
      <c r="AX16" s="683"/>
      <c r="AY16" s="683"/>
      <c r="AZ16" s="683"/>
      <c r="BA16" s="683"/>
      <c r="BB16" s="683"/>
      <c r="BC16" s="683"/>
      <c r="BD16" s="683"/>
      <c r="BE16" s="683"/>
      <c r="BF16" s="684"/>
      <c r="BG16" s="685" t="s">
        <v>243</v>
      </c>
      <c r="BH16" s="686"/>
      <c r="BI16" s="686"/>
      <c r="BJ16" s="686"/>
      <c r="BK16" s="686"/>
      <c r="BL16" s="686"/>
      <c r="BM16" s="686"/>
      <c r="BN16" s="687"/>
      <c r="BO16" s="688" t="s">
        <v>243</v>
      </c>
      <c r="BP16" s="688"/>
      <c r="BQ16" s="688"/>
      <c r="BR16" s="688"/>
      <c r="BS16" s="694" t="s">
        <v>243</v>
      </c>
      <c r="BT16" s="686"/>
      <c r="BU16" s="686"/>
      <c r="BV16" s="686"/>
      <c r="BW16" s="686"/>
      <c r="BX16" s="686"/>
      <c r="BY16" s="686"/>
      <c r="BZ16" s="686"/>
      <c r="CA16" s="686"/>
      <c r="CB16" s="695"/>
      <c r="CD16" s="700" t="s">
        <v>263</v>
      </c>
      <c r="CE16" s="701"/>
      <c r="CF16" s="701"/>
      <c r="CG16" s="701"/>
      <c r="CH16" s="701"/>
      <c r="CI16" s="701"/>
      <c r="CJ16" s="701"/>
      <c r="CK16" s="701"/>
      <c r="CL16" s="701"/>
      <c r="CM16" s="701"/>
      <c r="CN16" s="701"/>
      <c r="CO16" s="701"/>
      <c r="CP16" s="701"/>
      <c r="CQ16" s="702"/>
      <c r="CR16" s="685">
        <v>26180</v>
      </c>
      <c r="CS16" s="686"/>
      <c r="CT16" s="686"/>
      <c r="CU16" s="686"/>
      <c r="CV16" s="686"/>
      <c r="CW16" s="686"/>
      <c r="CX16" s="686"/>
      <c r="CY16" s="687"/>
      <c r="CZ16" s="688">
        <v>0.2</v>
      </c>
      <c r="DA16" s="688"/>
      <c r="DB16" s="688"/>
      <c r="DC16" s="688"/>
      <c r="DD16" s="694" t="s">
        <v>231</v>
      </c>
      <c r="DE16" s="686"/>
      <c r="DF16" s="686"/>
      <c r="DG16" s="686"/>
      <c r="DH16" s="686"/>
      <c r="DI16" s="686"/>
      <c r="DJ16" s="686"/>
      <c r="DK16" s="686"/>
      <c r="DL16" s="686"/>
      <c r="DM16" s="686"/>
      <c r="DN16" s="686"/>
      <c r="DO16" s="686"/>
      <c r="DP16" s="687"/>
      <c r="DQ16" s="694">
        <v>26180</v>
      </c>
      <c r="DR16" s="686"/>
      <c r="DS16" s="686"/>
      <c r="DT16" s="686"/>
      <c r="DU16" s="686"/>
      <c r="DV16" s="686"/>
      <c r="DW16" s="686"/>
      <c r="DX16" s="686"/>
      <c r="DY16" s="686"/>
      <c r="DZ16" s="686"/>
      <c r="EA16" s="686"/>
      <c r="EB16" s="686"/>
      <c r="EC16" s="695"/>
    </row>
    <row r="17" spans="2:133" ht="11.25" customHeight="1" x14ac:dyDescent="0.15">
      <c r="B17" s="682" t="s">
        <v>264</v>
      </c>
      <c r="C17" s="683"/>
      <c r="D17" s="683"/>
      <c r="E17" s="683"/>
      <c r="F17" s="683"/>
      <c r="G17" s="683"/>
      <c r="H17" s="683"/>
      <c r="I17" s="683"/>
      <c r="J17" s="683"/>
      <c r="K17" s="683"/>
      <c r="L17" s="683"/>
      <c r="M17" s="683"/>
      <c r="N17" s="683"/>
      <c r="O17" s="683"/>
      <c r="P17" s="683"/>
      <c r="Q17" s="684"/>
      <c r="R17" s="685">
        <v>2465</v>
      </c>
      <c r="S17" s="686"/>
      <c r="T17" s="686"/>
      <c r="U17" s="686"/>
      <c r="V17" s="686"/>
      <c r="W17" s="686"/>
      <c r="X17" s="686"/>
      <c r="Y17" s="687"/>
      <c r="Z17" s="688">
        <v>0</v>
      </c>
      <c r="AA17" s="688"/>
      <c r="AB17" s="688"/>
      <c r="AC17" s="688"/>
      <c r="AD17" s="689">
        <v>2465</v>
      </c>
      <c r="AE17" s="689"/>
      <c r="AF17" s="689"/>
      <c r="AG17" s="689"/>
      <c r="AH17" s="689"/>
      <c r="AI17" s="689"/>
      <c r="AJ17" s="689"/>
      <c r="AK17" s="689"/>
      <c r="AL17" s="690">
        <v>0.1</v>
      </c>
      <c r="AM17" s="691"/>
      <c r="AN17" s="691"/>
      <c r="AO17" s="692"/>
      <c r="AP17" s="682" t="s">
        <v>265</v>
      </c>
      <c r="AQ17" s="683"/>
      <c r="AR17" s="683"/>
      <c r="AS17" s="683"/>
      <c r="AT17" s="683"/>
      <c r="AU17" s="683"/>
      <c r="AV17" s="683"/>
      <c r="AW17" s="683"/>
      <c r="AX17" s="683"/>
      <c r="AY17" s="683"/>
      <c r="AZ17" s="683"/>
      <c r="BA17" s="683"/>
      <c r="BB17" s="683"/>
      <c r="BC17" s="683"/>
      <c r="BD17" s="683"/>
      <c r="BE17" s="683"/>
      <c r="BF17" s="684"/>
      <c r="BG17" s="685" t="s">
        <v>231</v>
      </c>
      <c r="BH17" s="686"/>
      <c r="BI17" s="686"/>
      <c r="BJ17" s="686"/>
      <c r="BK17" s="686"/>
      <c r="BL17" s="686"/>
      <c r="BM17" s="686"/>
      <c r="BN17" s="687"/>
      <c r="BO17" s="688" t="s">
        <v>243</v>
      </c>
      <c r="BP17" s="688"/>
      <c r="BQ17" s="688"/>
      <c r="BR17" s="688"/>
      <c r="BS17" s="694" t="s">
        <v>225</v>
      </c>
      <c r="BT17" s="686"/>
      <c r="BU17" s="686"/>
      <c r="BV17" s="686"/>
      <c r="BW17" s="686"/>
      <c r="BX17" s="686"/>
      <c r="BY17" s="686"/>
      <c r="BZ17" s="686"/>
      <c r="CA17" s="686"/>
      <c r="CB17" s="695"/>
      <c r="CD17" s="700" t="s">
        <v>266</v>
      </c>
      <c r="CE17" s="701"/>
      <c r="CF17" s="701"/>
      <c r="CG17" s="701"/>
      <c r="CH17" s="701"/>
      <c r="CI17" s="701"/>
      <c r="CJ17" s="701"/>
      <c r="CK17" s="701"/>
      <c r="CL17" s="701"/>
      <c r="CM17" s="701"/>
      <c r="CN17" s="701"/>
      <c r="CO17" s="701"/>
      <c r="CP17" s="701"/>
      <c r="CQ17" s="702"/>
      <c r="CR17" s="685">
        <v>559214</v>
      </c>
      <c r="CS17" s="686"/>
      <c r="CT17" s="686"/>
      <c r="CU17" s="686"/>
      <c r="CV17" s="686"/>
      <c r="CW17" s="686"/>
      <c r="CX17" s="686"/>
      <c r="CY17" s="687"/>
      <c r="CZ17" s="688">
        <v>5.0999999999999996</v>
      </c>
      <c r="DA17" s="688"/>
      <c r="DB17" s="688"/>
      <c r="DC17" s="688"/>
      <c r="DD17" s="694" t="s">
        <v>231</v>
      </c>
      <c r="DE17" s="686"/>
      <c r="DF17" s="686"/>
      <c r="DG17" s="686"/>
      <c r="DH17" s="686"/>
      <c r="DI17" s="686"/>
      <c r="DJ17" s="686"/>
      <c r="DK17" s="686"/>
      <c r="DL17" s="686"/>
      <c r="DM17" s="686"/>
      <c r="DN17" s="686"/>
      <c r="DO17" s="686"/>
      <c r="DP17" s="687"/>
      <c r="DQ17" s="694">
        <v>486650</v>
      </c>
      <c r="DR17" s="686"/>
      <c r="DS17" s="686"/>
      <c r="DT17" s="686"/>
      <c r="DU17" s="686"/>
      <c r="DV17" s="686"/>
      <c r="DW17" s="686"/>
      <c r="DX17" s="686"/>
      <c r="DY17" s="686"/>
      <c r="DZ17" s="686"/>
      <c r="EA17" s="686"/>
      <c r="EB17" s="686"/>
      <c r="EC17" s="695"/>
    </row>
    <row r="18" spans="2:133" ht="11.25" customHeight="1" x14ac:dyDescent="0.15">
      <c r="B18" s="682" t="s">
        <v>267</v>
      </c>
      <c r="C18" s="683"/>
      <c r="D18" s="683"/>
      <c r="E18" s="683"/>
      <c r="F18" s="683"/>
      <c r="G18" s="683"/>
      <c r="H18" s="683"/>
      <c r="I18" s="683"/>
      <c r="J18" s="683"/>
      <c r="K18" s="683"/>
      <c r="L18" s="683"/>
      <c r="M18" s="683"/>
      <c r="N18" s="683"/>
      <c r="O18" s="683"/>
      <c r="P18" s="683"/>
      <c r="Q18" s="684"/>
      <c r="R18" s="685">
        <v>27761</v>
      </c>
      <c r="S18" s="686"/>
      <c r="T18" s="686"/>
      <c r="U18" s="686"/>
      <c r="V18" s="686"/>
      <c r="W18" s="686"/>
      <c r="X18" s="686"/>
      <c r="Y18" s="687"/>
      <c r="Z18" s="688">
        <v>0.2</v>
      </c>
      <c r="AA18" s="688"/>
      <c r="AB18" s="688"/>
      <c r="AC18" s="688"/>
      <c r="AD18" s="689">
        <v>27761</v>
      </c>
      <c r="AE18" s="689"/>
      <c r="AF18" s="689"/>
      <c r="AG18" s="689"/>
      <c r="AH18" s="689"/>
      <c r="AI18" s="689"/>
      <c r="AJ18" s="689"/>
      <c r="AK18" s="689"/>
      <c r="AL18" s="690">
        <v>0.6</v>
      </c>
      <c r="AM18" s="691"/>
      <c r="AN18" s="691"/>
      <c r="AO18" s="692"/>
      <c r="AP18" s="682" t="s">
        <v>268</v>
      </c>
      <c r="AQ18" s="683"/>
      <c r="AR18" s="683"/>
      <c r="AS18" s="683"/>
      <c r="AT18" s="683"/>
      <c r="AU18" s="683"/>
      <c r="AV18" s="683"/>
      <c r="AW18" s="683"/>
      <c r="AX18" s="683"/>
      <c r="AY18" s="683"/>
      <c r="AZ18" s="683"/>
      <c r="BA18" s="683"/>
      <c r="BB18" s="683"/>
      <c r="BC18" s="683"/>
      <c r="BD18" s="683"/>
      <c r="BE18" s="683"/>
      <c r="BF18" s="684"/>
      <c r="BG18" s="685" t="s">
        <v>231</v>
      </c>
      <c r="BH18" s="686"/>
      <c r="BI18" s="686"/>
      <c r="BJ18" s="686"/>
      <c r="BK18" s="686"/>
      <c r="BL18" s="686"/>
      <c r="BM18" s="686"/>
      <c r="BN18" s="687"/>
      <c r="BO18" s="688" t="s">
        <v>231</v>
      </c>
      <c r="BP18" s="688"/>
      <c r="BQ18" s="688"/>
      <c r="BR18" s="688"/>
      <c r="BS18" s="694" t="s">
        <v>243</v>
      </c>
      <c r="BT18" s="686"/>
      <c r="BU18" s="686"/>
      <c r="BV18" s="686"/>
      <c r="BW18" s="686"/>
      <c r="BX18" s="686"/>
      <c r="BY18" s="686"/>
      <c r="BZ18" s="686"/>
      <c r="CA18" s="686"/>
      <c r="CB18" s="695"/>
      <c r="CD18" s="700" t="s">
        <v>269</v>
      </c>
      <c r="CE18" s="701"/>
      <c r="CF18" s="701"/>
      <c r="CG18" s="701"/>
      <c r="CH18" s="701"/>
      <c r="CI18" s="701"/>
      <c r="CJ18" s="701"/>
      <c r="CK18" s="701"/>
      <c r="CL18" s="701"/>
      <c r="CM18" s="701"/>
      <c r="CN18" s="701"/>
      <c r="CO18" s="701"/>
      <c r="CP18" s="701"/>
      <c r="CQ18" s="702"/>
      <c r="CR18" s="685" t="s">
        <v>243</v>
      </c>
      <c r="CS18" s="686"/>
      <c r="CT18" s="686"/>
      <c r="CU18" s="686"/>
      <c r="CV18" s="686"/>
      <c r="CW18" s="686"/>
      <c r="CX18" s="686"/>
      <c r="CY18" s="687"/>
      <c r="CZ18" s="688" t="s">
        <v>243</v>
      </c>
      <c r="DA18" s="688"/>
      <c r="DB18" s="688"/>
      <c r="DC18" s="688"/>
      <c r="DD18" s="694" t="s">
        <v>243</v>
      </c>
      <c r="DE18" s="686"/>
      <c r="DF18" s="686"/>
      <c r="DG18" s="686"/>
      <c r="DH18" s="686"/>
      <c r="DI18" s="686"/>
      <c r="DJ18" s="686"/>
      <c r="DK18" s="686"/>
      <c r="DL18" s="686"/>
      <c r="DM18" s="686"/>
      <c r="DN18" s="686"/>
      <c r="DO18" s="686"/>
      <c r="DP18" s="687"/>
      <c r="DQ18" s="694" t="s">
        <v>231</v>
      </c>
      <c r="DR18" s="686"/>
      <c r="DS18" s="686"/>
      <c r="DT18" s="686"/>
      <c r="DU18" s="686"/>
      <c r="DV18" s="686"/>
      <c r="DW18" s="686"/>
      <c r="DX18" s="686"/>
      <c r="DY18" s="686"/>
      <c r="DZ18" s="686"/>
      <c r="EA18" s="686"/>
      <c r="EB18" s="686"/>
      <c r="EC18" s="695"/>
    </row>
    <row r="19" spans="2:133" ht="11.25" customHeight="1" x14ac:dyDescent="0.15">
      <c r="B19" s="682" t="s">
        <v>270</v>
      </c>
      <c r="C19" s="683"/>
      <c r="D19" s="683"/>
      <c r="E19" s="683"/>
      <c r="F19" s="683"/>
      <c r="G19" s="683"/>
      <c r="H19" s="683"/>
      <c r="I19" s="683"/>
      <c r="J19" s="683"/>
      <c r="K19" s="683"/>
      <c r="L19" s="683"/>
      <c r="M19" s="683"/>
      <c r="N19" s="683"/>
      <c r="O19" s="683"/>
      <c r="P19" s="683"/>
      <c r="Q19" s="684"/>
      <c r="R19" s="685">
        <v>23751</v>
      </c>
      <c r="S19" s="686"/>
      <c r="T19" s="686"/>
      <c r="U19" s="686"/>
      <c r="V19" s="686"/>
      <c r="W19" s="686"/>
      <c r="X19" s="686"/>
      <c r="Y19" s="687"/>
      <c r="Z19" s="688">
        <v>0.2</v>
      </c>
      <c r="AA19" s="688"/>
      <c r="AB19" s="688"/>
      <c r="AC19" s="688"/>
      <c r="AD19" s="689">
        <v>23751</v>
      </c>
      <c r="AE19" s="689"/>
      <c r="AF19" s="689"/>
      <c r="AG19" s="689"/>
      <c r="AH19" s="689"/>
      <c r="AI19" s="689"/>
      <c r="AJ19" s="689"/>
      <c r="AK19" s="689"/>
      <c r="AL19" s="690">
        <v>0.5</v>
      </c>
      <c r="AM19" s="691"/>
      <c r="AN19" s="691"/>
      <c r="AO19" s="692"/>
      <c r="AP19" s="682" t="s">
        <v>271</v>
      </c>
      <c r="AQ19" s="683"/>
      <c r="AR19" s="683"/>
      <c r="AS19" s="683"/>
      <c r="AT19" s="683"/>
      <c r="AU19" s="683"/>
      <c r="AV19" s="683"/>
      <c r="AW19" s="683"/>
      <c r="AX19" s="683"/>
      <c r="AY19" s="683"/>
      <c r="AZ19" s="683"/>
      <c r="BA19" s="683"/>
      <c r="BB19" s="683"/>
      <c r="BC19" s="683"/>
      <c r="BD19" s="683"/>
      <c r="BE19" s="683"/>
      <c r="BF19" s="684"/>
      <c r="BG19" s="685">
        <v>118241</v>
      </c>
      <c r="BH19" s="686"/>
      <c r="BI19" s="686"/>
      <c r="BJ19" s="686"/>
      <c r="BK19" s="686"/>
      <c r="BL19" s="686"/>
      <c r="BM19" s="686"/>
      <c r="BN19" s="687"/>
      <c r="BO19" s="688">
        <v>5.5</v>
      </c>
      <c r="BP19" s="688"/>
      <c r="BQ19" s="688"/>
      <c r="BR19" s="688"/>
      <c r="BS19" s="694" t="s">
        <v>231</v>
      </c>
      <c r="BT19" s="686"/>
      <c r="BU19" s="686"/>
      <c r="BV19" s="686"/>
      <c r="BW19" s="686"/>
      <c r="BX19" s="686"/>
      <c r="BY19" s="686"/>
      <c r="BZ19" s="686"/>
      <c r="CA19" s="686"/>
      <c r="CB19" s="695"/>
      <c r="CD19" s="700" t="s">
        <v>272</v>
      </c>
      <c r="CE19" s="701"/>
      <c r="CF19" s="701"/>
      <c r="CG19" s="701"/>
      <c r="CH19" s="701"/>
      <c r="CI19" s="701"/>
      <c r="CJ19" s="701"/>
      <c r="CK19" s="701"/>
      <c r="CL19" s="701"/>
      <c r="CM19" s="701"/>
      <c r="CN19" s="701"/>
      <c r="CO19" s="701"/>
      <c r="CP19" s="701"/>
      <c r="CQ19" s="702"/>
      <c r="CR19" s="685" t="s">
        <v>231</v>
      </c>
      <c r="CS19" s="686"/>
      <c r="CT19" s="686"/>
      <c r="CU19" s="686"/>
      <c r="CV19" s="686"/>
      <c r="CW19" s="686"/>
      <c r="CX19" s="686"/>
      <c r="CY19" s="687"/>
      <c r="CZ19" s="688" t="s">
        <v>243</v>
      </c>
      <c r="DA19" s="688"/>
      <c r="DB19" s="688"/>
      <c r="DC19" s="688"/>
      <c r="DD19" s="694" t="s">
        <v>231</v>
      </c>
      <c r="DE19" s="686"/>
      <c r="DF19" s="686"/>
      <c r="DG19" s="686"/>
      <c r="DH19" s="686"/>
      <c r="DI19" s="686"/>
      <c r="DJ19" s="686"/>
      <c r="DK19" s="686"/>
      <c r="DL19" s="686"/>
      <c r="DM19" s="686"/>
      <c r="DN19" s="686"/>
      <c r="DO19" s="686"/>
      <c r="DP19" s="687"/>
      <c r="DQ19" s="694" t="s">
        <v>231</v>
      </c>
      <c r="DR19" s="686"/>
      <c r="DS19" s="686"/>
      <c r="DT19" s="686"/>
      <c r="DU19" s="686"/>
      <c r="DV19" s="686"/>
      <c r="DW19" s="686"/>
      <c r="DX19" s="686"/>
      <c r="DY19" s="686"/>
      <c r="DZ19" s="686"/>
      <c r="EA19" s="686"/>
      <c r="EB19" s="686"/>
      <c r="EC19" s="695"/>
    </row>
    <row r="20" spans="2:133" ht="11.25" customHeight="1" x14ac:dyDescent="0.15">
      <c r="B20" s="682" t="s">
        <v>273</v>
      </c>
      <c r="C20" s="683"/>
      <c r="D20" s="683"/>
      <c r="E20" s="683"/>
      <c r="F20" s="683"/>
      <c r="G20" s="683"/>
      <c r="H20" s="683"/>
      <c r="I20" s="683"/>
      <c r="J20" s="683"/>
      <c r="K20" s="683"/>
      <c r="L20" s="683"/>
      <c r="M20" s="683"/>
      <c r="N20" s="683"/>
      <c r="O20" s="683"/>
      <c r="P20" s="683"/>
      <c r="Q20" s="684"/>
      <c r="R20" s="685">
        <v>2900</v>
      </c>
      <c r="S20" s="686"/>
      <c r="T20" s="686"/>
      <c r="U20" s="686"/>
      <c r="V20" s="686"/>
      <c r="W20" s="686"/>
      <c r="X20" s="686"/>
      <c r="Y20" s="687"/>
      <c r="Z20" s="688">
        <v>0</v>
      </c>
      <c r="AA20" s="688"/>
      <c r="AB20" s="688"/>
      <c r="AC20" s="688"/>
      <c r="AD20" s="689">
        <v>2900</v>
      </c>
      <c r="AE20" s="689"/>
      <c r="AF20" s="689"/>
      <c r="AG20" s="689"/>
      <c r="AH20" s="689"/>
      <c r="AI20" s="689"/>
      <c r="AJ20" s="689"/>
      <c r="AK20" s="689"/>
      <c r="AL20" s="690">
        <v>0.1</v>
      </c>
      <c r="AM20" s="691"/>
      <c r="AN20" s="691"/>
      <c r="AO20" s="692"/>
      <c r="AP20" s="682" t="s">
        <v>274</v>
      </c>
      <c r="AQ20" s="683"/>
      <c r="AR20" s="683"/>
      <c r="AS20" s="683"/>
      <c r="AT20" s="683"/>
      <c r="AU20" s="683"/>
      <c r="AV20" s="683"/>
      <c r="AW20" s="683"/>
      <c r="AX20" s="683"/>
      <c r="AY20" s="683"/>
      <c r="AZ20" s="683"/>
      <c r="BA20" s="683"/>
      <c r="BB20" s="683"/>
      <c r="BC20" s="683"/>
      <c r="BD20" s="683"/>
      <c r="BE20" s="683"/>
      <c r="BF20" s="684"/>
      <c r="BG20" s="685">
        <v>118241</v>
      </c>
      <c r="BH20" s="686"/>
      <c r="BI20" s="686"/>
      <c r="BJ20" s="686"/>
      <c r="BK20" s="686"/>
      <c r="BL20" s="686"/>
      <c r="BM20" s="686"/>
      <c r="BN20" s="687"/>
      <c r="BO20" s="688">
        <v>5.5</v>
      </c>
      <c r="BP20" s="688"/>
      <c r="BQ20" s="688"/>
      <c r="BR20" s="688"/>
      <c r="BS20" s="694" t="s">
        <v>231</v>
      </c>
      <c r="BT20" s="686"/>
      <c r="BU20" s="686"/>
      <c r="BV20" s="686"/>
      <c r="BW20" s="686"/>
      <c r="BX20" s="686"/>
      <c r="BY20" s="686"/>
      <c r="BZ20" s="686"/>
      <c r="CA20" s="686"/>
      <c r="CB20" s="695"/>
      <c r="CD20" s="700" t="s">
        <v>275</v>
      </c>
      <c r="CE20" s="701"/>
      <c r="CF20" s="701"/>
      <c r="CG20" s="701"/>
      <c r="CH20" s="701"/>
      <c r="CI20" s="701"/>
      <c r="CJ20" s="701"/>
      <c r="CK20" s="701"/>
      <c r="CL20" s="701"/>
      <c r="CM20" s="701"/>
      <c r="CN20" s="701"/>
      <c r="CO20" s="701"/>
      <c r="CP20" s="701"/>
      <c r="CQ20" s="702"/>
      <c r="CR20" s="685">
        <v>11043965</v>
      </c>
      <c r="CS20" s="686"/>
      <c r="CT20" s="686"/>
      <c r="CU20" s="686"/>
      <c r="CV20" s="686"/>
      <c r="CW20" s="686"/>
      <c r="CX20" s="686"/>
      <c r="CY20" s="687"/>
      <c r="CZ20" s="688">
        <v>100</v>
      </c>
      <c r="DA20" s="688"/>
      <c r="DB20" s="688"/>
      <c r="DC20" s="688"/>
      <c r="DD20" s="694">
        <v>960064</v>
      </c>
      <c r="DE20" s="686"/>
      <c r="DF20" s="686"/>
      <c r="DG20" s="686"/>
      <c r="DH20" s="686"/>
      <c r="DI20" s="686"/>
      <c r="DJ20" s="686"/>
      <c r="DK20" s="686"/>
      <c r="DL20" s="686"/>
      <c r="DM20" s="686"/>
      <c r="DN20" s="686"/>
      <c r="DO20" s="686"/>
      <c r="DP20" s="687"/>
      <c r="DQ20" s="694">
        <v>6020526</v>
      </c>
      <c r="DR20" s="686"/>
      <c r="DS20" s="686"/>
      <c r="DT20" s="686"/>
      <c r="DU20" s="686"/>
      <c r="DV20" s="686"/>
      <c r="DW20" s="686"/>
      <c r="DX20" s="686"/>
      <c r="DY20" s="686"/>
      <c r="DZ20" s="686"/>
      <c r="EA20" s="686"/>
      <c r="EB20" s="686"/>
      <c r="EC20" s="695"/>
    </row>
    <row r="21" spans="2:133" ht="11.25" customHeight="1" x14ac:dyDescent="0.15">
      <c r="B21" s="682" t="s">
        <v>276</v>
      </c>
      <c r="C21" s="683"/>
      <c r="D21" s="683"/>
      <c r="E21" s="683"/>
      <c r="F21" s="683"/>
      <c r="G21" s="683"/>
      <c r="H21" s="683"/>
      <c r="I21" s="683"/>
      <c r="J21" s="683"/>
      <c r="K21" s="683"/>
      <c r="L21" s="683"/>
      <c r="M21" s="683"/>
      <c r="N21" s="683"/>
      <c r="O21" s="683"/>
      <c r="P21" s="683"/>
      <c r="Q21" s="684"/>
      <c r="R21" s="685">
        <v>1110</v>
      </c>
      <c r="S21" s="686"/>
      <c r="T21" s="686"/>
      <c r="U21" s="686"/>
      <c r="V21" s="686"/>
      <c r="W21" s="686"/>
      <c r="X21" s="686"/>
      <c r="Y21" s="687"/>
      <c r="Z21" s="688">
        <v>0</v>
      </c>
      <c r="AA21" s="688"/>
      <c r="AB21" s="688"/>
      <c r="AC21" s="688"/>
      <c r="AD21" s="689">
        <v>1110</v>
      </c>
      <c r="AE21" s="689"/>
      <c r="AF21" s="689"/>
      <c r="AG21" s="689"/>
      <c r="AH21" s="689"/>
      <c r="AI21" s="689"/>
      <c r="AJ21" s="689"/>
      <c r="AK21" s="689"/>
      <c r="AL21" s="690">
        <v>0</v>
      </c>
      <c r="AM21" s="691"/>
      <c r="AN21" s="691"/>
      <c r="AO21" s="692"/>
      <c r="AP21" s="704" t="s">
        <v>277</v>
      </c>
      <c r="AQ21" s="705"/>
      <c r="AR21" s="705"/>
      <c r="AS21" s="705"/>
      <c r="AT21" s="705"/>
      <c r="AU21" s="705"/>
      <c r="AV21" s="705"/>
      <c r="AW21" s="705"/>
      <c r="AX21" s="705"/>
      <c r="AY21" s="705"/>
      <c r="AZ21" s="705"/>
      <c r="BA21" s="705"/>
      <c r="BB21" s="705"/>
      <c r="BC21" s="705"/>
      <c r="BD21" s="705"/>
      <c r="BE21" s="705"/>
      <c r="BF21" s="706"/>
      <c r="BG21" s="685">
        <v>1622</v>
      </c>
      <c r="BH21" s="686"/>
      <c r="BI21" s="686"/>
      <c r="BJ21" s="686"/>
      <c r="BK21" s="686"/>
      <c r="BL21" s="686"/>
      <c r="BM21" s="686"/>
      <c r="BN21" s="687"/>
      <c r="BO21" s="688">
        <v>0.1</v>
      </c>
      <c r="BP21" s="688"/>
      <c r="BQ21" s="688"/>
      <c r="BR21" s="688"/>
      <c r="BS21" s="694" t="s">
        <v>231</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278</v>
      </c>
      <c r="C22" s="683"/>
      <c r="D22" s="683"/>
      <c r="E22" s="683"/>
      <c r="F22" s="683"/>
      <c r="G22" s="683"/>
      <c r="H22" s="683"/>
      <c r="I22" s="683"/>
      <c r="J22" s="683"/>
      <c r="K22" s="683"/>
      <c r="L22" s="683"/>
      <c r="M22" s="683"/>
      <c r="N22" s="683"/>
      <c r="O22" s="683"/>
      <c r="P22" s="683"/>
      <c r="Q22" s="684"/>
      <c r="R22" s="685">
        <v>2530444</v>
      </c>
      <c r="S22" s="686"/>
      <c r="T22" s="686"/>
      <c r="U22" s="686"/>
      <c r="V22" s="686"/>
      <c r="W22" s="686"/>
      <c r="X22" s="686"/>
      <c r="Y22" s="687"/>
      <c r="Z22" s="688">
        <v>21.5</v>
      </c>
      <c r="AA22" s="688"/>
      <c r="AB22" s="688"/>
      <c r="AC22" s="688"/>
      <c r="AD22" s="689">
        <v>2240884</v>
      </c>
      <c r="AE22" s="689"/>
      <c r="AF22" s="689"/>
      <c r="AG22" s="689"/>
      <c r="AH22" s="689"/>
      <c r="AI22" s="689"/>
      <c r="AJ22" s="689"/>
      <c r="AK22" s="689"/>
      <c r="AL22" s="690">
        <v>46</v>
      </c>
      <c r="AM22" s="691"/>
      <c r="AN22" s="691"/>
      <c r="AO22" s="692"/>
      <c r="AP22" s="704" t="s">
        <v>279</v>
      </c>
      <c r="AQ22" s="705"/>
      <c r="AR22" s="705"/>
      <c r="AS22" s="705"/>
      <c r="AT22" s="705"/>
      <c r="AU22" s="705"/>
      <c r="AV22" s="705"/>
      <c r="AW22" s="705"/>
      <c r="AX22" s="705"/>
      <c r="AY22" s="705"/>
      <c r="AZ22" s="705"/>
      <c r="BA22" s="705"/>
      <c r="BB22" s="705"/>
      <c r="BC22" s="705"/>
      <c r="BD22" s="705"/>
      <c r="BE22" s="705"/>
      <c r="BF22" s="706"/>
      <c r="BG22" s="685" t="s">
        <v>243</v>
      </c>
      <c r="BH22" s="686"/>
      <c r="BI22" s="686"/>
      <c r="BJ22" s="686"/>
      <c r="BK22" s="686"/>
      <c r="BL22" s="686"/>
      <c r="BM22" s="686"/>
      <c r="BN22" s="687"/>
      <c r="BO22" s="688" t="s">
        <v>243</v>
      </c>
      <c r="BP22" s="688"/>
      <c r="BQ22" s="688"/>
      <c r="BR22" s="688"/>
      <c r="BS22" s="694" t="s">
        <v>231</v>
      </c>
      <c r="BT22" s="686"/>
      <c r="BU22" s="686"/>
      <c r="BV22" s="686"/>
      <c r="BW22" s="686"/>
      <c r="BX22" s="686"/>
      <c r="BY22" s="686"/>
      <c r="BZ22" s="686"/>
      <c r="CA22" s="686"/>
      <c r="CB22" s="695"/>
      <c r="CD22" s="667" t="s">
        <v>280</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281</v>
      </c>
      <c r="C23" s="683"/>
      <c r="D23" s="683"/>
      <c r="E23" s="683"/>
      <c r="F23" s="683"/>
      <c r="G23" s="683"/>
      <c r="H23" s="683"/>
      <c r="I23" s="683"/>
      <c r="J23" s="683"/>
      <c r="K23" s="683"/>
      <c r="L23" s="683"/>
      <c r="M23" s="683"/>
      <c r="N23" s="683"/>
      <c r="O23" s="683"/>
      <c r="P23" s="683"/>
      <c r="Q23" s="684"/>
      <c r="R23" s="685">
        <v>2240884</v>
      </c>
      <c r="S23" s="686"/>
      <c r="T23" s="686"/>
      <c r="U23" s="686"/>
      <c r="V23" s="686"/>
      <c r="W23" s="686"/>
      <c r="X23" s="686"/>
      <c r="Y23" s="687"/>
      <c r="Z23" s="688">
        <v>19.100000000000001</v>
      </c>
      <c r="AA23" s="688"/>
      <c r="AB23" s="688"/>
      <c r="AC23" s="688"/>
      <c r="AD23" s="689">
        <v>2240884</v>
      </c>
      <c r="AE23" s="689"/>
      <c r="AF23" s="689"/>
      <c r="AG23" s="689"/>
      <c r="AH23" s="689"/>
      <c r="AI23" s="689"/>
      <c r="AJ23" s="689"/>
      <c r="AK23" s="689"/>
      <c r="AL23" s="690">
        <v>46</v>
      </c>
      <c r="AM23" s="691"/>
      <c r="AN23" s="691"/>
      <c r="AO23" s="692"/>
      <c r="AP23" s="704" t="s">
        <v>282</v>
      </c>
      <c r="AQ23" s="705"/>
      <c r="AR23" s="705"/>
      <c r="AS23" s="705"/>
      <c r="AT23" s="705"/>
      <c r="AU23" s="705"/>
      <c r="AV23" s="705"/>
      <c r="AW23" s="705"/>
      <c r="AX23" s="705"/>
      <c r="AY23" s="705"/>
      <c r="AZ23" s="705"/>
      <c r="BA23" s="705"/>
      <c r="BB23" s="705"/>
      <c r="BC23" s="705"/>
      <c r="BD23" s="705"/>
      <c r="BE23" s="705"/>
      <c r="BF23" s="706"/>
      <c r="BG23" s="685">
        <v>116619</v>
      </c>
      <c r="BH23" s="686"/>
      <c r="BI23" s="686"/>
      <c r="BJ23" s="686"/>
      <c r="BK23" s="686"/>
      <c r="BL23" s="686"/>
      <c r="BM23" s="686"/>
      <c r="BN23" s="687"/>
      <c r="BO23" s="688">
        <v>5.4</v>
      </c>
      <c r="BP23" s="688"/>
      <c r="BQ23" s="688"/>
      <c r="BR23" s="688"/>
      <c r="BS23" s="694" t="s">
        <v>231</v>
      </c>
      <c r="BT23" s="686"/>
      <c r="BU23" s="686"/>
      <c r="BV23" s="686"/>
      <c r="BW23" s="686"/>
      <c r="BX23" s="686"/>
      <c r="BY23" s="686"/>
      <c r="BZ23" s="686"/>
      <c r="CA23" s="686"/>
      <c r="CB23" s="695"/>
      <c r="CD23" s="667" t="s">
        <v>219</v>
      </c>
      <c r="CE23" s="668"/>
      <c r="CF23" s="668"/>
      <c r="CG23" s="668"/>
      <c r="CH23" s="668"/>
      <c r="CI23" s="668"/>
      <c r="CJ23" s="668"/>
      <c r="CK23" s="668"/>
      <c r="CL23" s="668"/>
      <c r="CM23" s="668"/>
      <c r="CN23" s="668"/>
      <c r="CO23" s="668"/>
      <c r="CP23" s="668"/>
      <c r="CQ23" s="669"/>
      <c r="CR23" s="667" t="s">
        <v>283</v>
      </c>
      <c r="CS23" s="668"/>
      <c r="CT23" s="668"/>
      <c r="CU23" s="668"/>
      <c r="CV23" s="668"/>
      <c r="CW23" s="668"/>
      <c r="CX23" s="668"/>
      <c r="CY23" s="669"/>
      <c r="CZ23" s="667" t="s">
        <v>284</v>
      </c>
      <c r="DA23" s="668"/>
      <c r="DB23" s="668"/>
      <c r="DC23" s="669"/>
      <c r="DD23" s="667" t="s">
        <v>285</v>
      </c>
      <c r="DE23" s="668"/>
      <c r="DF23" s="668"/>
      <c r="DG23" s="668"/>
      <c r="DH23" s="668"/>
      <c r="DI23" s="668"/>
      <c r="DJ23" s="668"/>
      <c r="DK23" s="669"/>
      <c r="DL23" s="716" t="s">
        <v>286</v>
      </c>
      <c r="DM23" s="717"/>
      <c r="DN23" s="717"/>
      <c r="DO23" s="717"/>
      <c r="DP23" s="717"/>
      <c r="DQ23" s="717"/>
      <c r="DR23" s="717"/>
      <c r="DS23" s="717"/>
      <c r="DT23" s="717"/>
      <c r="DU23" s="717"/>
      <c r="DV23" s="718"/>
      <c r="DW23" s="667" t="s">
        <v>287</v>
      </c>
      <c r="DX23" s="668"/>
      <c r="DY23" s="668"/>
      <c r="DZ23" s="668"/>
      <c r="EA23" s="668"/>
      <c r="EB23" s="668"/>
      <c r="EC23" s="669"/>
    </row>
    <row r="24" spans="2:133" ht="11.25" customHeight="1" x14ac:dyDescent="0.15">
      <c r="B24" s="682" t="s">
        <v>288</v>
      </c>
      <c r="C24" s="683"/>
      <c r="D24" s="683"/>
      <c r="E24" s="683"/>
      <c r="F24" s="683"/>
      <c r="G24" s="683"/>
      <c r="H24" s="683"/>
      <c r="I24" s="683"/>
      <c r="J24" s="683"/>
      <c r="K24" s="683"/>
      <c r="L24" s="683"/>
      <c r="M24" s="683"/>
      <c r="N24" s="683"/>
      <c r="O24" s="683"/>
      <c r="P24" s="683"/>
      <c r="Q24" s="684"/>
      <c r="R24" s="685">
        <v>289560</v>
      </c>
      <c r="S24" s="686"/>
      <c r="T24" s="686"/>
      <c r="U24" s="686"/>
      <c r="V24" s="686"/>
      <c r="W24" s="686"/>
      <c r="X24" s="686"/>
      <c r="Y24" s="687"/>
      <c r="Z24" s="688">
        <v>2.5</v>
      </c>
      <c r="AA24" s="688"/>
      <c r="AB24" s="688"/>
      <c r="AC24" s="688"/>
      <c r="AD24" s="689" t="s">
        <v>231</v>
      </c>
      <c r="AE24" s="689"/>
      <c r="AF24" s="689"/>
      <c r="AG24" s="689"/>
      <c r="AH24" s="689"/>
      <c r="AI24" s="689"/>
      <c r="AJ24" s="689"/>
      <c r="AK24" s="689"/>
      <c r="AL24" s="690" t="s">
        <v>243</v>
      </c>
      <c r="AM24" s="691"/>
      <c r="AN24" s="691"/>
      <c r="AO24" s="692"/>
      <c r="AP24" s="704" t="s">
        <v>289</v>
      </c>
      <c r="AQ24" s="705"/>
      <c r="AR24" s="705"/>
      <c r="AS24" s="705"/>
      <c r="AT24" s="705"/>
      <c r="AU24" s="705"/>
      <c r="AV24" s="705"/>
      <c r="AW24" s="705"/>
      <c r="AX24" s="705"/>
      <c r="AY24" s="705"/>
      <c r="AZ24" s="705"/>
      <c r="BA24" s="705"/>
      <c r="BB24" s="705"/>
      <c r="BC24" s="705"/>
      <c r="BD24" s="705"/>
      <c r="BE24" s="705"/>
      <c r="BF24" s="706"/>
      <c r="BG24" s="685" t="s">
        <v>243</v>
      </c>
      <c r="BH24" s="686"/>
      <c r="BI24" s="686"/>
      <c r="BJ24" s="686"/>
      <c r="BK24" s="686"/>
      <c r="BL24" s="686"/>
      <c r="BM24" s="686"/>
      <c r="BN24" s="687"/>
      <c r="BO24" s="688" t="s">
        <v>243</v>
      </c>
      <c r="BP24" s="688"/>
      <c r="BQ24" s="688"/>
      <c r="BR24" s="688"/>
      <c r="BS24" s="694" t="s">
        <v>243</v>
      </c>
      <c r="BT24" s="686"/>
      <c r="BU24" s="686"/>
      <c r="BV24" s="686"/>
      <c r="BW24" s="686"/>
      <c r="BX24" s="686"/>
      <c r="BY24" s="686"/>
      <c r="BZ24" s="686"/>
      <c r="CA24" s="686"/>
      <c r="CB24" s="695"/>
      <c r="CD24" s="696" t="s">
        <v>290</v>
      </c>
      <c r="CE24" s="697"/>
      <c r="CF24" s="697"/>
      <c r="CG24" s="697"/>
      <c r="CH24" s="697"/>
      <c r="CI24" s="697"/>
      <c r="CJ24" s="697"/>
      <c r="CK24" s="697"/>
      <c r="CL24" s="697"/>
      <c r="CM24" s="697"/>
      <c r="CN24" s="697"/>
      <c r="CO24" s="697"/>
      <c r="CP24" s="697"/>
      <c r="CQ24" s="698"/>
      <c r="CR24" s="674">
        <v>3804778</v>
      </c>
      <c r="CS24" s="675"/>
      <c r="CT24" s="675"/>
      <c r="CU24" s="675"/>
      <c r="CV24" s="675"/>
      <c r="CW24" s="675"/>
      <c r="CX24" s="675"/>
      <c r="CY24" s="676"/>
      <c r="CZ24" s="679">
        <v>34.5</v>
      </c>
      <c r="DA24" s="680"/>
      <c r="DB24" s="680"/>
      <c r="DC24" s="699"/>
      <c r="DD24" s="719">
        <v>2372314</v>
      </c>
      <c r="DE24" s="675"/>
      <c r="DF24" s="675"/>
      <c r="DG24" s="675"/>
      <c r="DH24" s="675"/>
      <c r="DI24" s="675"/>
      <c r="DJ24" s="675"/>
      <c r="DK24" s="676"/>
      <c r="DL24" s="719">
        <v>2297187</v>
      </c>
      <c r="DM24" s="675"/>
      <c r="DN24" s="675"/>
      <c r="DO24" s="675"/>
      <c r="DP24" s="675"/>
      <c r="DQ24" s="675"/>
      <c r="DR24" s="675"/>
      <c r="DS24" s="675"/>
      <c r="DT24" s="675"/>
      <c r="DU24" s="675"/>
      <c r="DV24" s="676"/>
      <c r="DW24" s="679">
        <v>45.1</v>
      </c>
      <c r="DX24" s="680"/>
      <c r="DY24" s="680"/>
      <c r="DZ24" s="680"/>
      <c r="EA24" s="680"/>
      <c r="EB24" s="680"/>
      <c r="EC24" s="681"/>
    </row>
    <row r="25" spans="2:133" ht="11.25" customHeight="1" x14ac:dyDescent="0.15">
      <c r="B25" s="682" t="s">
        <v>291</v>
      </c>
      <c r="C25" s="683"/>
      <c r="D25" s="683"/>
      <c r="E25" s="683"/>
      <c r="F25" s="683"/>
      <c r="G25" s="683"/>
      <c r="H25" s="683"/>
      <c r="I25" s="683"/>
      <c r="J25" s="683"/>
      <c r="K25" s="683"/>
      <c r="L25" s="683"/>
      <c r="M25" s="683"/>
      <c r="N25" s="683"/>
      <c r="O25" s="683"/>
      <c r="P25" s="683"/>
      <c r="Q25" s="684"/>
      <c r="R25" s="685" t="s">
        <v>243</v>
      </c>
      <c r="S25" s="686"/>
      <c r="T25" s="686"/>
      <c r="U25" s="686"/>
      <c r="V25" s="686"/>
      <c r="W25" s="686"/>
      <c r="X25" s="686"/>
      <c r="Y25" s="687"/>
      <c r="Z25" s="688" t="s">
        <v>243</v>
      </c>
      <c r="AA25" s="688"/>
      <c r="AB25" s="688"/>
      <c r="AC25" s="688"/>
      <c r="AD25" s="689" t="s">
        <v>243</v>
      </c>
      <c r="AE25" s="689"/>
      <c r="AF25" s="689"/>
      <c r="AG25" s="689"/>
      <c r="AH25" s="689"/>
      <c r="AI25" s="689"/>
      <c r="AJ25" s="689"/>
      <c r="AK25" s="689"/>
      <c r="AL25" s="690" t="s">
        <v>243</v>
      </c>
      <c r="AM25" s="691"/>
      <c r="AN25" s="691"/>
      <c r="AO25" s="692"/>
      <c r="AP25" s="704" t="s">
        <v>292</v>
      </c>
      <c r="AQ25" s="705"/>
      <c r="AR25" s="705"/>
      <c r="AS25" s="705"/>
      <c r="AT25" s="705"/>
      <c r="AU25" s="705"/>
      <c r="AV25" s="705"/>
      <c r="AW25" s="705"/>
      <c r="AX25" s="705"/>
      <c r="AY25" s="705"/>
      <c r="AZ25" s="705"/>
      <c r="BA25" s="705"/>
      <c r="BB25" s="705"/>
      <c r="BC25" s="705"/>
      <c r="BD25" s="705"/>
      <c r="BE25" s="705"/>
      <c r="BF25" s="706"/>
      <c r="BG25" s="685" t="s">
        <v>243</v>
      </c>
      <c r="BH25" s="686"/>
      <c r="BI25" s="686"/>
      <c r="BJ25" s="686"/>
      <c r="BK25" s="686"/>
      <c r="BL25" s="686"/>
      <c r="BM25" s="686"/>
      <c r="BN25" s="687"/>
      <c r="BO25" s="688" t="s">
        <v>243</v>
      </c>
      <c r="BP25" s="688"/>
      <c r="BQ25" s="688"/>
      <c r="BR25" s="688"/>
      <c r="BS25" s="694" t="s">
        <v>231</v>
      </c>
      <c r="BT25" s="686"/>
      <c r="BU25" s="686"/>
      <c r="BV25" s="686"/>
      <c r="BW25" s="686"/>
      <c r="BX25" s="686"/>
      <c r="BY25" s="686"/>
      <c r="BZ25" s="686"/>
      <c r="CA25" s="686"/>
      <c r="CB25" s="695"/>
      <c r="CD25" s="700" t="s">
        <v>293</v>
      </c>
      <c r="CE25" s="701"/>
      <c r="CF25" s="701"/>
      <c r="CG25" s="701"/>
      <c r="CH25" s="701"/>
      <c r="CI25" s="701"/>
      <c r="CJ25" s="701"/>
      <c r="CK25" s="701"/>
      <c r="CL25" s="701"/>
      <c r="CM25" s="701"/>
      <c r="CN25" s="701"/>
      <c r="CO25" s="701"/>
      <c r="CP25" s="701"/>
      <c r="CQ25" s="702"/>
      <c r="CR25" s="685">
        <v>1643531</v>
      </c>
      <c r="CS25" s="722"/>
      <c r="CT25" s="722"/>
      <c r="CU25" s="722"/>
      <c r="CV25" s="722"/>
      <c r="CW25" s="722"/>
      <c r="CX25" s="722"/>
      <c r="CY25" s="723"/>
      <c r="CZ25" s="690">
        <v>14.9</v>
      </c>
      <c r="DA25" s="720"/>
      <c r="DB25" s="720"/>
      <c r="DC25" s="724"/>
      <c r="DD25" s="694">
        <v>1532238</v>
      </c>
      <c r="DE25" s="722"/>
      <c r="DF25" s="722"/>
      <c r="DG25" s="722"/>
      <c r="DH25" s="722"/>
      <c r="DI25" s="722"/>
      <c r="DJ25" s="722"/>
      <c r="DK25" s="723"/>
      <c r="DL25" s="694">
        <v>1457426</v>
      </c>
      <c r="DM25" s="722"/>
      <c r="DN25" s="722"/>
      <c r="DO25" s="722"/>
      <c r="DP25" s="722"/>
      <c r="DQ25" s="722"/>
      <c r="DR25" s="722"/>
      <c r="DS25" s="722"/>
      <c r="DT25" s="722"/>
      <c r="DU25" s="722"/>
      <c r="DV25" s="723"/>
      <c r="DW25" s="690">
        <v>28.6</v>
      </c>
      <c r="DX25" s="720"/>
      <c r="DY25" s="720"/>
      <c r="DZ25" s="720"/>
      <c r="EA25" s="720"/>
      <c r="EB25" s="720"/>
      <c r="EC25" s="721"/>
    </row>
    <row r="26" spans="2:133" ht="11.25" customHeight="1" x14ac:dyDescent="0.15">
      <c r="B26" s="682" t="s">
        <v>294</v>
      </c>
      <c r="C26" s="683"/>
      <c r="D26" s="683"/>
      <c r="E26" s="683"/>
      <c r="F26" s="683"/>
      <c r="G26" s="683"/>
      <c r="H26" s="683"/>
      <c r="I26" s="683"/>
      <c r="J26" s="683"/>
      <c r="K26" s="683"/>
      <c r="L26" s="683"/>
      <c r="M26" s="683"/>
      <c r="N26" s="683"/>
      <c r="O26" s="683"/>
      <c r="P26" s="683"/>
      <c r="Q26" s="684"/>
      <c r="R26" s="685">
        <v>5245347</v>
      </c>
      <c r="S26" s="686"/>
      <c r="T26" s="686"/>
      <c r="U26" s="686"/>
      <c r="V26" s="686"/>
      <c r="W26" s="686"/>
      <c r="X26" s="686"/>
      <c r="Y26" s="687"/>
      <c r="Z26" s="688">
        <v>44.6</v>
      </c>
      <c r="AA26" s="688"/>
      <c r="AB26" s="688"/>
      <c r="AC26" s="688"/>
      <c r="AD26" s="689">
        <v>4839168</v>
      </c>
      <c r="AE26" s="689"/>
      <c r="AF26" s="689"/>
      <c r="AG26" s="689"/>
      <c r="AH26" s="689"/>
      <c r="AI26" s="689"/>
      <c r="AJ26" s="689"/>
      <c r="AK26" s="689"/>
      <c r="AL26" s="690">
        <v>99.3</v>
      </c>
      <c r="AM26" s="691"/>
      <c r="AN26" s="691"/>
      <c r="AO26" s="692"/>
      <c r="AP26" s="704" t="s">
        <v>295</v>
      </c>
      <c r="AQ26" s="731"/>
      <c r="AR26" s="731"/>
      <c r="AS26" s="731"/>
      <c r="AT26" s="731"/>
      <c r="AU26" s="731"/>
      <c r="AV26" s="731"/>
      <c r="AW26" s="731"/>
      <c r="AX26" s="731"/>
      <c r="AY26" s="731"/>
      <c r="AZ26" s="731"/>
      <c r="BA26" s="731"/>
      <c r="BB26" s="731"/>
      <c r="BC26" s="731"/>
      <c r="BD26" s="731"/>
      <c r="BE26" s="731"/>
      <c r="BF26" s="706"/>
      <c r="BG26" s="685" t="s">
        <v>243</v>
      </c>
      <c r="BH26" s="686"/>
      <c r="BI26" s="686"/>
      <c r="BJ26" s="686"/>
      <c r="BK26" s="686"/>
      <c r="BL26" s="686"/>
      <c r="BM26" s="686"/>
      <c r="BN26" s="687"/>
      <c r="BO26" s="688" t="s">
        <v>243</v>
      </c>
      <c r="BP26" s="688"/>
      <c r="BQ26" s="688"/>
      <c r="BR26" s="688"/>
      <c r="BS26" s="694" t="s">
        <v>231</v>
      </c>
      <c r="BT26" s="686"/>
      <c r="BU26" s="686"/>
      <c r="BV26" s="686"/>
      <c r="BW26" s="686"/>
      <c r="BX26" s="686"/>
      <c r="BY26" s="686"/>
      <c r="BZ26" s="686"/>
      <c r="CA26" s="686"/>
      <c r="CB26" s="695"/>
      <c r="CD26" s="700" t="s">
        <v>296</v>
      </c>
      <c r="CE26" s="701"/>
      <c r="CF26" s="701"/>
      <c r="CG26" s="701"/>
      <c r="CH26" s="701"/>
      <c r="CI26" s="701"/>
      <c r="CJ26" s="701"/>
      <c r="CK26" s="701"/>
      <c r="CL26" s="701"/>
      <c r="CM26" s="701"/>
      <c r="CN26" s="701"/>
      <c r="CO26" s="701"/>
      <c r="CP26" s="701"/>
      <c r="CQ26" s="702"/>
      <c r="CR26" s="685">
        <v>1036029</v>
      </c>
      <c r="CS26" s="686"/>
      <c r="CT26" s="686"/>
      <c r="CU26" s="686"/>
      <c r="CV26" s="686"/>
      <c r="CW26" s="686"/>
      <c r="CX26" s="686"/>
      <c r="CY26" s="687"/>
      <c r="CZ26" s="690">
        <v>9.4</v>
      </c>
      <c r="DA26" s="720"/>
      <c r="DB26" s="720"/>
      <c r="DC26" s="724"/>
      <c r="DD26" s="694">
        <v>1036029</v>
      </c>
      <c r="DE26" s="686"/>
      <c r="DF26" s="686"/>
      <c r="DG26" s="686"/>
      <c r="DH26" s="686"/>
      <c r="DI26" s="686"/>
      <c r="DJ26" s="686"/>
      <c r="DK26" s="687"/>
      <c r="DL26" s="694" t="s">
        <v>231</v>
      </c>
      <c r="DM26" s="686"/>
      <c r="DN26" s="686"/>
      <c r="DO26" s="686"/>
      <c r="DP26" s="686"/>
      <c r="DQ26" s="686"/>
      <c r="DR26" s="686"/>
      <c r="DS26" s="686"/>
      <c r="DT26" s="686"/>
      <c r="DU26" s="686"/>
      <c r="DV26" s="687"/>
      <c r="DW26" s="690" t="s">
        <v>243</v>
      </c>
      <c r="DX26" s="720"/>
      <c r="DY26" s="720"/>
      <c r="DZ26" s="720"/>
      <c r="EA26" s="720"/>
      <c r="EB26" s="720"/>
      <c r="EC26" s="721"/>
    </row>
    <row r="27" spans="2:133" ht="11.25" customHeight="1" x14ac:dyDescent="0.15">
      <c r="B27" s="682" t="s">
        <v>297</v>
      </c>
      <c r="C27" s="683"/>
      <c r="D27" s="683"/>
      <c r="E27" s="683"/>
      <c r="F27" s="683"/>
      <c r="G27" s="683"/>
      <c r="H27" s="683"/>
      <c r="I27" s="683"/>
      <c r="J27" s="683"/>
      <c r="K27" s="683"/>
      <c r="L27" s="683"/>
      <c r="M27" s="683"/>
      <c r="N27" s="683"/>
      <c r="O27" s="683"/>
      <c r="P27" s="683"/>
      <c r="Q27" s="684"/>
      <c r="R27" s="685">
        <v>2436</v>
      </c>
      <c r="S27" s="686"/>
      <c r="T27" s="686"/>
      <c r="U27" s="686"/>
      <c r="V27" s="686"/>
      <c r="W27" s="686"/>
      <c r="X27" s="686"/>
      <c r="Y27" s="687"/>
      <c r="Z27" s="688">
        <v>0</v>
      </c>
      <c r="AA27" s="688"/>
      <c r="AB27" s="688"/>
      <c r="AC27" s="688"/>
      <c r="AD27" s="689">
        <v>2436</v>
      </c>
      <c r="AE27" s="689"/>
      <c r="AF27" s="689"/>
      <c r="AG27" s="689"/>
      <c r="AH27" s="689"/>
      <c r="AI27" s="689"/>
      <c r="AJ27" s="689"/>
      <c r="AK27" s="689"/>
      <c r="AL27" s="690">
        <v>0.1</v>
      </c>
      <c r="AM27" s="691"/>
      <c r="AN27" s="691"/>
      <c r="AO27" s="692"/>
      <c r="AP27" s="682" t="s">
        <v>298</v>
      </c>
      <c r="AQ27" s="683"/>
      <c r="AR27" s="683"/>
      <c r="AS27" s="683"/>
      <c r="AT27" s="683"/>
      <c r="AU27" s="683"/>
      <c r="AV27" s="683"/>
      <c r="AW27" s="683"/>
      <c r="AX27" s="683"/>
      <c r="AY27" s="683"/>
      <c r="AZ27" s="683"/>
      <c r="BA27" s="683"/>
      <c r="BB27" s="683"/>
      <c r="BC27" s="683"/>
      <c r="BD27" s="683"/>
      <c r="BE27" s="683"/>
      <c r="BF27" s="684"/>
      <c r="BG27" s="685">
        <v>2158600</v>
      </c>
      <c r="BH27" s="686"/>
      <c r="BI27" s="686"/>
      <c r="BJ27" s="686"/>
      <c r="BK27" s="686"/>
      <c r="BL27" s="686"/>
      <c r="BM27" s="686"/>
      <c r="BN27" s="687"/>
      <c r="BO27" s="688">
        <v>100</v>
      </c>
      <c r="BP27" s="688"/>
      <c r="BQ27" s="688"/>
      <c r="BR27" s="688"/>
      <c r="BS27" s="694" t="s">
        <v>243</v>
      </c>
      <c r="BT27" s="686"/>
      <c r="BU27" s="686"/>
      <c r="BV27" s="686"/>
      <c r="BW27" s="686"/>
      <c r="BX27" s="686"/>
      <c r="BY27" s="686"/>
      <c r="BZ27" s="686"/>
      <c r="CA27" s="686"/>
      <c r="CB27" s="695"/>
      <c r="CD27" s="700" t="s">
        <v>299</v>
      </c>
      <c r="CE27" s="701"/>
      <c r="CF27" s="701"/>
      <c r="CG27" s="701"/>
      <c r="CH27" s="701"/>
      <c r="CI27" s="701"/>
      <c r="CJ27" s="701"/>
      <c r="CK27" s="701"/>
      <c r="CL27" s="701"/>
      <c r="CM27" s="701"/>
      <c r="CN27" s="701"/>
      <c r="CO27" s="701"/>
      <c r="CP27" s="701"/>
      <c r="CQ27" s="702"/>
      <c r="CR27" s="685">
        <v>1602033</v>
      </c>
      <c r="CS27" s="722"/>
      <c r="CT27" s="722"/>
      <c r="CU27" s="722"/>
      <c r="CV27" s="722"/>
      <c r="CW27" s="722"/>
      <c r="CX27" s="722"/>
      <c r="CY27" s="723"/>
      <c r="CZ27" s="690">
        <v>14.5</v>
      </c>
      <c r="DA27" s="720"/>
      <c r="DB27" s="720"/>
      <c r="DC27" s="724"/>
      <c r="DD27" s="694">
        <v>353426</v>
      </c>
      <c r="DE27" s="722"/>
      <c r="DF27" s="722"/>
      <c r="DG27" s="722"/>
      <c r="DH27" s="722"/>
      <c r="DI27" s="722"/>
      <c r="DJ27" s="722"/>
      <c r="DK27" s="723"/>
      <c r="DL27" s="694">
        <v>353111</v>
      </c>
      <c r="DM27" s="722"/>
      <c r="DN27" s="722"/>
      <c r="DO27" s="722"/>
      <c r="DP27" s="722"/>
      <c r="DQ27" s="722"/>
      <c r="DR27" s="722"/>
      <c r="DS27" s="722"/>
      <c r="DT27" s="722"/>
      <c r="DU27" s="722"/>
      <c r="DV27" s="723"/>
      <c r="DW27" s="690">
        <v>6.9</v>
      </c>
      <c r="DX27" s="720"/>
      <c r="DY27" s="720"/>
      <c r="DZ27" s="720"/>
      <c r="EA27" s="720"/>
      <c r="EB27" s="720"/>
      <c r="EC27" s="721"/>
    </row>
    <row r="28" spans="2:133" ht="11.25" customHeight="1" x14ac:dyDescent="0.15">
      <c r="B28" s="682" t="s">
        <v>300</v>
      </c>
      <c r="C28" s="683"/>
      <c r="D28" s="683"/>
      <c r="E28" s="683"/>
      <c r="F28" s="683"/>
      <c r="G28" s="683"/>
      <c r="H28" s="683"/>
      <c r="I28" s="683"/>
      <c r="J28" s="683"/>
      <c r="K28" s="683"/>
      <c r="L28" s="683"/>
      <c r="M28" s="683"/>
      <c r="N28" s="683"/>
      <c r="O28" s="683"/>
      <c r="P28" s="683"/>
      <c r="Q28" s="684"/>
      <c r="R28" s="685">
        <v>67208</v>
      </c>
      <c r="S28" s="686"/>
      <c r="T28" s="686"/>
      <c r="U28" s="686"/>
      <c r="V28" s="686"/>
      <c r="W28" s="686"/>
      <c r="X28" s="686"/>
      <c r="Y28" s="687"/>
      <c r="Z28" s="688">
        <v>0.6</v>
      </c>
      <c r="AA28" s="688"/>
      <c r="AB28" s="688"/>
      <c r="AC28" s="688"/>
      <c r="AD28" s="689" t="s">
        <v>243</v>
      </c>
      <c r="AE28" s="689"/>
      <c r="AF28" s="689"/>
      <c r="AG28" s="689"/>
      <c r="AH28" s="689"/>
      <c r="AI28" s="689"/>
      <c r="AJ28" s="689"/>
      <c r="AK28" s="689"/>
      <c r="AL28" s="690" t="s">
        <v>231</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301</v>
      </c>
      <c r="CE28" s="701"/>
      <c r="CF28" s="701"/>
      <c r="CG28" s="701"/>
      <c r="CH28" s="701"/>
      <c r="CI28" s="701"/>
      <c r="CJ28" s="701"/>
      <c r="CK28" s="701"/>
      <c r="CL28" s="701"/>
      <c r="CM28" s="701"/>
      <c r="CN28" s="701"/>
      <c r="CO28" s="701"/>
      <c r="CP28" s="701"/>
      <c r="CQ28" s="702"/>
      <c r="CR28" s="685">
        <v>559214</v>
      </c>
      <c r="CS28" s="686"/>
      <c r="CT28" s="686"/>
      <c r="CU28" s="686"/>
      <c r="CV28" s="686"/>
      <c r="CW28" s="686"/>
      <c r="CX28" s="686"/>
      <c r="CY28" s="687"/>
      <c r="CZ28" s="690">
        <v>5.0999999999999996</v>
      </c>
      <c r="DA28" s="720"/>
      <c r="DB28" s="720"/>
      <c r="DC28" s="724"/>
      <c r="DD28" s="694">
        <v>486650</v>
      </c>
      <c r="DE28" s="686"/>
      <c r="DF28" s="686"/>
      <c r="DG28" s="686"/>
      <c r="DH28" s="686"/>
      <c r="DI28" s="686"/>
      <c r="DJ28" s="686"/>
      <c r="DK28" s="687"/>
      <c r="DL28" s="694">
        <v>486650</v>
      </c>
      <c r="DM28" s="686"/>
      <c r="DN28" s="686"/>
      <c r="DO28" s="686"/>
      <c r="DP28" s="686"/>
      <c r="DQ28" s="686"/>
      <c r="DR28" s="686"/>
      <c r="DS28" s="686"/>
      <c r="DT28" s="686"/>
      <c r="DU28" s="686"/>
      <c r="DV28" s="687"/>
      <c r="DW28" s="690">
        <v>9.6</v>
      </c>
      <c r="DX28" s="720"/>
      <c r="DY28" s="720"/>
      <c r="DZ28" s="720"/>
      <c r="EA28" s="720"/>
      <c r="EB28" s="720"/>
      <c r="EC28" s="721"/>
    </row>
    <row r="29" spans="2:133" ht="11.25" customHeight="1" x14ac:dyDescent="0.15">
      <c r="B29" s="682" t="s">
        <v>302</v>
      </c>
      <c r="C29" s="683"/>
      <c r="D29" s="683"/>
      <c r="E29" s="683"/>
      <c r="F29" s="683"/>
      <c r="G29" s="683"/>
      <c r="H29" s="683"/>
      <c r="I29" s="683"/>
      <c r="J29" s="683"/>
      <c r="K29" s="683"/>
      <c r="L29" s="683"/>
      <c r="M29" s="683"/>
      <c r="N29" s="683"/>
      <c r="O29" s="683"/>
      <c r="P29" s="683"/>
      <c r="Q29" s="684"/>
      <c r="R29" s="685">
        <v>177394</v>
      </c>
      <c r="S29" s="686"/>
      <c r="T29" s="686"/>
      <c r="U29" s="686"/>
      <c r="V29" s="686"/>
      <c r="W29" s="686"/>
      <c r="X29" s="686"/>
      <c r="Y29" s="687"/>
      <c r="Z29" s="688">
        <v>1.5</v>
      </c>
      <c r="AA29" s="688"/>
      <c r="AB29" s="688"/>
      <c r="AC29" s="688"/>
      <c r="AD29" s="689">
        <v>25348</v>
      </c>
      <c r="AE29" s="689"/>
      <c r="AF29" s="689"/>
      <c r="AG29" s="689"/>
      <c r="AH29" s="689"/>
      <c r="AI29" s="689"/>
      <c r="AJ29" s="689"/>
      <c r="AK29" s="689"/>
      <c r="AL29" s="690">
        <v>0.5</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303</v>
      </c>
      <c r="CE29" s="726"/>
      <c r="CF29" s="700" t="s">
        <v>70</v>
      </c>
      <c r="CG29" s="701"/>
      <c r="CH29" s="701"/>
      <c r="CI29" s="701"/>
      <c r="CJ29" s="701"/>
      <c r="CK29" s="701"/>
      <c r="CL29" s="701"/>
      <c r="CM29" s="701"/>
      <c r="CN29" s="701"/>
      <c r="CO29" s="701"/>
      <c r="CP29" s="701"/>
      <c r="CQ29" s="702"/>
      <c r="CR29" s="685">
        <v>559214</v>
      </c>
      <c r="CS29" s="722"/>
      <c r="CT29" s="722"/>
      <c r="CU29" s="722"/>
      <c r="CV29" s="722"/>
      <c r="CW29" s="722"/>
      <c r="CX29" s="722"/>
      <c r="CY29" s="723"/>
      <c r="CZ29" s="690">
        <v>5.0999999999999996</v>
      </c>
      <c r="DA29" s="720"/>
      <c r="DB29" s="720"/>
      <c r="DC29" s="724"/>
      <c r="DD29" s="694">
        <v>486650</v>
      </c>
      <c r="DE29" s="722"/>
      <c r="DF29" s="722"/>
      <c r="DG29" s="722"/>
      <c r="DH29" s="722"/>
      <c r="DI29" s="722"/>
      <c r="DJ29" s="722"/>
      <c r="DK29" s="723"/>
      <c r="DL29" s="694">
        <v>486650</v>
      </c>
      <c r="DM29" s="722"/>
      <c r="DN29" s="722"/>
      <c r="DO29" s="722"/>
      <c r="DP29" s="722"/>
      <c r="DQ29" s="722"/>
      <c r="DR29" s="722"/>
      <c r="DS29" s="722"/>
      <c r="DT29" s="722"/>
      <c r="DU29" s="722"/>
      <c r="DV29" s="723"/>
      <c r="DW29" s="690">
        <v>9.6</v>
      </c>
      <c r="DX29" s="720"/>
      <c r="DY29" s="720"/>
      <c r="DZ29" s="720"/>
      <c r="EA29" s="720"/>
      <c r="EB29" s="720"/>
      <c r="EC29" s="721"/>
    </row>
    <row r="30" spans="2:133" ht="11.25" customHeight="1" x14ac:dyDescent="0.15">
      <c r="B30" s="682" t="s">
        <v>304</v>
      </c>
      <c r="C30" s="683"/>
      <c r="D30" s="683"/>
      <c r="E30" s="683"/>
      <c r="F30" s="683"/>
      <c r="G30" s="683"/>
      <c r="H30" s="683"/>
      <c r="I30" s="683"/>
      <c r="J30" s="683"/>
      <c r="K30" s="683"/>
      <c r="L30" s="683"/>
      <c r="M30" s="683"/>
      <c r="N30" s="683"/>
      <c r="O30" s="683"/>
      <c r="P30" s="683"/>
      <c r="Q30" s="684"/>
      <c r="R30" s="685">
        <v>25653</v>
      </c>
      <c r="S30" s="686"/>
      <c r="T30" s="686"/>
      <c r="U30" s="686"/>
      <c r="V30" s="686"/>
      <c r="W30" s="686"/>
      <c r="X30" s="686"/>
      <c r="Y30" s="687"/>
      <c r="Z30" s="688">
        <v>0.2</v>
      </c>
      <c r="AA30" s="688"/>
      <c r="AB30" s="688"/>
      <c r="AC30" s="688"/>
      <c r="AD30" s="689" t="s">
        <v>231</v>
      </c>
      <c r="AE30" s="689"/>
      <c r="AF30" s="689"/>
      <c r="AG30" s="689"/>
      <c r="AH30" s="689"/>
      <c r="AI30" s="689"/>
      <c r="AJ30" s="689"/>
      <c r="AK30" s="689"/>
      <c r="AL30" s="690" t="s">
        <v>231</v>
      </c>
      <c r="AM30" s="691"/>
      <c r="AN30" s="691"/>
      <c r="AO30" s="692"/>
      <c r="AP30" s="664" t="s">
        <v>219</v>
      </c>
      <c r="AQ30" s="665"/>
      <c r="AR30" s="665"/>
      <c r="AS30" s="665"/>
      <c r="AT30" s="665"/>
      <c r="AU30" s="665"/>
      <c r="AV30" s="665"/>
      <c r="AW30" s="665"/>
      <c r="AX30" s="665"/>
      <c r="AY30" s="665"/>
      <c r="AZ30" s="665"/>
      <c r="BA30" s="665"/>
      <c r="BB30" s="665"/>
      <c r="BC30" s="665"/>
      <c r="BD30" s="665"/>
      <c r="BE30" s="665"/>
      <c r="BF30" s="666"/>
      <c r="BG30" s="664" t="s">
        <v>305</v>
      </c>
      <c r="BH30" s="732"/>
      <c r="BI30" s="732"/>
      <c r="BJ30" s="732"/>
      <c r="BK30" s="732"/>
      <c r="BL30" s="732"/>
      <c r="BM30" s="732"/>
      <c r="BN30" s="732"/>
      <c r="BO30" s="732"/>
      <c r="BP30" s="732"/>
      <c r="BQ30" s="733"/>
      <c r="BR30" s="664" t="s">
        <v>306</v>
      </c>
      <c r="BS30" s="732"/>
      <c r="BT30" s="732"/>
      <c r="BU30" s="732"/>
      <c r="BV30" s="732"/>
      <c r="BW30" s="732"/>
      <c r="BX30" s="732"/>
      <c r="BY30" s="732"/>
      <c r="BZ30" s="732"/>
      <c r="CA30" s="732"/>
      <c r="CB30" s="733"/>
      <c r="CD30" s="727"/>
      <c r="CE30" s="728"/>
      <c r="CF30" s="700" t="s">
        <v>307</v>
      </c>
      <c r="CG30" s="701"/>
      <c r="CH30" s="701"/>
      <c r="CI30" s="701"/>
      <c r="CJ30" s="701"/>
      <c r="CK30" s="701"/>
      <c r="CL30" s="701"/>
      <c r="CM30" s="701"/>
      <c r="CN30" s="701"/>
      <c r="CO30" s="701"/>
      <c r="CP30" s="701"/>
      <c r="CQ30" s="702"/>
      <c r="CR30" s="685">
        <v>514693</v>
      </c>
      <c r="CS30" s="686"/>
      <c r="CT30" s="686"/>
      <c r="CU30" s="686"/>
      <c r="CV30" s="686"/>
      <c r="CW30" s="686"/>
      <c r="CX30" s="686"/>
      <c r="CY30" s="687"/>
      <c r="CZ30" s="690">
        <v>4.7</v>
      </c>
      <c r="DA30" s="720"/>
      <c r="DB30" s="720"/>
      <c r="DC30" s="724"/>
      <c r="DD30" s="694">
        <v>442129</v>
      </c>
      <c r="DE30" s="686"/>
      <c r="DF30" s="686"/>
      <c r="DG30" s="686"/>
      <c r="DH30" s="686"/>
      <c r="DI30" s="686"/>
      <c r="DJ30" s="686"/>
      <c r="DK30" s="687"/>
      <c r="DL30" s="694">
        <v>442129</v>
      </c>
      <c r="DM30" s="686"/>
      <c r="DN30" s="686"/>
      <c r="DO30" s="686"/>
      <c r="DP30" s="686"/>
      <c r="DQ30" s="686"/>
      <c r="DR30" s="686"/>
      <c r="DS30" s="686"/>
      <c r="DT30" s="686"/>
      <c r="DU30" s="686"/>
      <c r="DV30" s="687"/>
      <c r="DW30" s="690">
        <v>8.6999999999999993</v>
      </c>
      <c r="DX30" s="720"/>
      <c r="DY30" s="720"/>
      <c r="DZ30" s="720"/>
      <c r="EA30" s="720"/>
      <c r="EB30" s="720"/>
      <c r="EC30" s="721"/>
    </row>
    <row r="31" spans="2:133" ht="11.25" customHeight="1" x14ac:dyDescent="0.15">
      <c r="B31" s="682" t="s">
        <v>308</v>
      </c>
      <c r="C31" s="683"/>
      <c r="D31" s="683"/>
      <c r="E31" s="683"/>
      <c r="F31" s="683"/>
      <c r="G31" s="683"/>
      <c r="H31" s="683"/>
      <c r="I31" s="683"/>
      <c r="J31" s="683"/>
      <c r="K31" s="683"/>
      <c r="L31" s="683"/>
      <c r="M31" s="683"/>
      <c r="N31" s="683"/>
      <c r="O31" s="683"/>
      <c r="P31" s="683"/>
      <c r="Q31" s="684"/>
      <c r="R31" s="685">
        <v>3890598</v>
      </c>
      <c r="S31" s="686"/>
      <c r="T31" s="686"/>
      <c r="U31" s="686"/>
      <c r="V31" s="686"/>
      <c r="W31" s="686"/>
      <c r="X31" s="686"/>
      <c r="Y31" s="687"/>
      <c r="Z31" s="688">
        <v>33.1</v>
      </c>
      <c r="AA31" s="688"/>
      <c r="AB31" s="688"/>
      <c r="AC31" s="688"/>
      <c r="AD31" s="689" t="s">
        <v>231</v>
      </c>
      <c r="AE31" s="689"/>
      <c r="AF31" s="689"/>
      <c r="AG31" s="689"/>
      <c r="AH31" s="689"/>
      <c r="AI31" s="689"/>
      <c r="AJ31" s="689"/>
      <c r="AK31" s="689"/>
      <c r="AL31" s="690" t="s">
        <v>231</v>
      </c>
      <c r="AM31" s="691"/>
      <c r="AN31" s="691"/>
      <c r="AO31" s="692"/>
      <c r="AP31" s="739" t="s">
        <v>309</v>
      </c>
      <c r="AQ31" s="740"/>
      <c r="AR31" s="740"/>
      <c r="AS31" s="740"/>
      <c r="AT31" s="745" t="s">
        <v>310</v>
      </c>
      <c r="AU31" s="231"/>
      <c r="AV31" s="231"/>
      <c r="AW31" s="231"/>
      <c r="AX31" s="671" t="s">
        <v>185</v>
      </c>
      <c r="AY31" s="672"/>
      <c r="AZ31" s="672"/>
      <c r="BA31" s="672"/>
      <c r="BB31" s="672"/>
      <c r="BC31" s="672"/>
      <c r="BD31" s="672"/>
      <c r="BE31" s="672"/>
      <c r="BF31" s="673"/>
      <c r="BG31" s="753">
        <v>99.1</v>
      </c>
      <c r="BH31" s="737"/>
      <c r="BI31" s="737"/>
      <c r="BJ31" s="737"/>
      <c r="BK31" s="737"/>
      <c r="BL31" s="737"/>
      <c r="BM31" s="680">
        <v>95.9</v>
      </c>
      <c r="BN31" s="737"/>
      <c r="BO31" s="737"/>
      <c r="BP31" s="737"/>
      <c r="BQ31" s="738"/>
      <c r="BR31" s="753">
        <v>99.6</v>
      </c>
      <c r="BS31" s="737"/>
      <c r="BT31" s="737"/>
      <c r="BU31" s="737"/>
      <c r="BV31" s="737"/>
      <c r="BW31" s="737"/>
      <c r="BX31" s="680">
        <v>95.8</v>
      </c>
      <c r="BY31" s="737"/>
      <c r="BZ31" s="737"/>
      <c r="CA31" s="737"/>
      <c r="CB31" s="738"/>
      <c r="CD31" s="727"/>
      <c r="CE31" s="728"/>
      <c r="CF31" s="700" t="s">
        <v>311</v>
      </c>
      <c r="CG31" s="701"/>
      <c r="CH31" s="701"/>
      <c r="CI31" s="701"/>
      <c r="CJ31" s="701"/>
      <c r="CK31" s="701"/>
      <c r="CL31" s="701"/>
      <c r="CM31" s="701"/>
      <c r="CN31" s="701"/>
      <c r="CO31" s="701"/>
      <c r="CP31" s="701"/>
      <c r="CQ31" s="702"/>
      <c r="CR31" s="685">
        <v>44521</v>
      </c>
      <c r="CS31" s="722"/>
      <c r="CT31" s="722"/>
      <c r="CU31" s="722"/>
      <c r="CV31" s="722"/>
      <c r="CW31" s="722"/>
      <c r="CX31" s="722"/>
      <c r="CY31" s="723"/>
      <c r="CZ31" s="690">
        <v>0.4</v>
      </c>
      <c r="DA31" s="720"/>
      <c r="DB31" s="720"/>
      <c r="DC31" s="724"/>
      <c r="DD31" s="694">
        <v>44521</v>
      </c>
      <c r="DE31" s="722"/>
      <c r="DF31" s="722"/>
      <c r="DG31" s="722"/>
      <c r="DH31" s="722"/>
      <c r="DI31" s="722"/>
      <c r="DJ31" s="722"/>
      <c r="DK31" s="723"/>
      <c r="DL31" s="694">
        <v>44521</v>
      </c>
      <c r="DM31" s="722"/>
      <c r="DN31" s="722"/>
      <c r="DO31" s="722"/>
      <c r="DP31" s="722"/>
      <c r="DQ31" s="722"/>
      <c r="DR31" s="722"/>
      <c r="DS31" s="722"/>
      <c r="DT31" s="722"/>
      <c r="DU31" s="722"/>
      <c r="DV31" s="723"/>
      <c r="DW31" s="690">
        <v>0.9</v>
      </c>
      <c r="DX31" s="720"/>
      <c r="DY31" s="720"/>
      <c r="DZ31" s="720"/>
      <c r="EA31" s="720"/>
      <c r="EB31" s="720"/>
      <c r="EC31" s="721"/>
    </row>
    <row r="32" spans="2:133" ht="11.25" customHeight="1" x14ac:dyDescent="0.15">
      <c r="B32" s="748" t="s">
        <v>312</v>
      </c>
      <c r="C32" s="749"/>
      <c r="D32" s="749"/>
      <c r="E32" s="749"/>
      <c r="F32" s="749"/>
      <c r="G32" s="749"/>
      <c r="H32" s="749"/>
      <c r="I32" s="749"/>
      <c r="J32" s="749"/>
      <c r="K32" s="749"/>
      <c r="L32" s="749"/>
      <c r="M32" s="749"/>
      <c r="N32" s="749"/>
      <c r="O32" s="749"/>
      <c r="P32" s="749"/>
      <c r="Q32" s="750"/>
      <c r="R32" s="685" t="s">
        <v>243</v>
      </c>
      <c r="S32" s="686"/>
      <c r="T32" s="686"/>
      <c r="U32" s="686"/>
      <c r="V32" s="686"/>
      <c r="W32" s="686"/>
      <c r="X32" s="686"/>
      <c r="Y32" s="687"/>
      <c r="Z32" s="688" t="s">
        <v>231</v>
      </c>
      <c r="AA32" s="688"/>
      <c r="AB32" s="688"/>
      <c r="AC32" s="688"/>
      <c r="AD32" s="689" t="s">
        <v>231</v>
      </c>
      <c r="AE32" s="689"/>
      <c r="AF32" s="689"/>
      <c r="AG32" s="689"/>
      <c r="AH32" s="689"/>
      <c r="AI32" s="689"/>
      <c r="AJ32" s="689"/>
      <c r="AK32" s="689"/>
      <c r="AL32" s="690" t="s">
        <v>243</v>
      </c>
      <c r="AM32" s="691"/>
      <c r="AN32" s="691"/>
      <c r="AO32" s="692"/>
      <c r="AP32" s="741"/>
      <c r="AQ32" s="742"/>
      <c r="AR32" s="742"/>
      <c r="AS32" s="742"/>
      <c r="AT32" s="746"/>
      <c r="AU32" s="230" t="s">
        <v>313</v>
      </c>
      <c r="AV32" s="230"/>
      <c r="AW32" s="230"/>
      <c r="AX32" s="682" t="s">
        <v>314</v>
      </c>
      <c r="AY32" s="683"/>
      <c r="AZ32" s="683"/>
      <c r="BA32" s="683"/>
      <c r="BB32" s="683"/>
      <c r="BC32" s="683"/>
      <c r="BD32" s="683"/>
      <c r="BE32" s="683"/>
      <c r="BF32" s="684"/>
      <c r="BG32" s="754">
        <v>99.4</v>
      </c>
      <c r="BH32" s="722"/>
      <c r="BI32" s="722"/>
      <c r="BJ32" s="722"/>
      <c r="BK32" s="722"/>
      <c r="BL32" s="722"/>
      <c r="BM32" s="691">
        <v>98.8</v>
      </c>
      <c r="BN32" s="751"/>
      <c r="BO32" s="751"/>
      <c r="BP32" s="751"/>
      <c r="BQ32" s="752"/>
      <c r="BR32" s="754">
        <v>99.6</v>
      </c>
      <c r="BS32" s="722"/>
      <c r="BT32" s="722"/>
      <c r="BU32" s="722"/>
      <c r="BV32" s="722"/>
      <c r="BW32" s="722"/>
      <c r="BX32" s="691">
        <v>98.9</v>
      </c>
      <c r="BY32" s="751"/>
      <c r="BZ32" s="751"/>
      <c r="CA32" s="751"/>
      <c r="CB32" s="752"/>
      <c r="CD32" s="729"/>
      <c r="CE32" s="730"/>
      <c r="CF32" s="700" t="s">
        <v>315</v>
      </c>
      <c r="CG32" s="701"/>
      <c r="CH32" s="701"/>
      <c r="CI32" s="701"/>
      <c r="CJ32" s="701"/>
      <c r="CK32" s="701"/>
      <c r="CL32" s="701"/>
      <c r="CM32" s="701"/>
      <c r="CN32" s="701"/>
      <c r="CO32" s="701"/>
      <c r="CP32" s="701"/>
      <c r="CQ32" s="702"/>
      <c r="CR32" s="685" t="s">
        <v>243</v>
      </c>
      <c r="CS32" s="686"/>
      <c r="CT32" s="686"/>
      <c r="CU32" s="686"/>
      <c r="CV32" s="686"/>
      <c r="CW32" s="686"/>
      <c r="CX32" s="686"/>
      <c r="CY32" s="687"/>
      <c r="CZ32" s="690" t="s">
        <v>243</v>
      </c>
      <c r="DA32" s="720"/>
      <c r="DB32" s="720"/>
      <c r="DC32" s="724"/>
      <c r="DD32" s="694" t="s">
        <v>243</v>
      </c>
      <c r="DE32" s="686"/>
      <c r="DF32" s="686"/>
      <c r="DG32" s="686"/>
      <c r="DH32" s="686"/>
      <c r="DI32" s="686"/>
      <c r="DJ32" s="686"/>
      <c r="DK32" s="687"/>
      <c r="DL32" s="694" t="s">
        <v>243</v>
      </c>
      <c r="DM32" s="686"/>
      <c r="DN32" s="686"/>
      <c r="DO32" s="686"/>
      <c r="DP32" s="686"/>
      <c r="DQ32" s="686"/>
      <c r="DR32" s="686"/>
      <c r="DS32" s="686"/>
      <c r="DT32" s="686"/>
      <c r="DU32" s="686"/>
      <c r="DV32" s="687"/>
      <c r="DW32" s="690" t="s">
        <v>231</v>
      </c>
      <c r="DX32" s="720"/>
      <c r="DY32" s="720"/>
      <c r="DZ32" s="720"/>
      <c r="EA32" s="720"/>
      <c r="EB32" s="720"/>
      <c r="EC32" s="721"/>
    </row>
    <row r="33" spans="2:133" ht="11.25" customHeight="1" x14ac:dyDescent="0.15">
      <c r="B33" s="682" t="s">
        <v>316</v>
      </c>
      <c r="C33" s="683"/>
      <c r="D33" s="683"/>
      <c r="E33" s="683"/>
      <c r="F33" s="683"/>
      <c r="G33" s="683"/>
      <c r="H33" s="683"/>
      <c r="I33" s="683"/>
      <c r="J33" s="683"/>
      <c r="K33" s="683"/>
      <c r="L33" s="683"/>
      <c r="M33" s="683"/>
      <c r="N33" s="683"/>
      <c r="O33" s="683"/>
      <c r="P33" s="683"/>
      <c r="Q33" s="684"/>
      <c r="R33" s="685">
        <v>661408</v>
      </c>
      <c r="S33" s="686"/>
      <c r="T33" s="686"/>
      <c r="U33" s="686"/>
      <c r="V33" s="686"/>
      <c r="W33" s="686"/>
      <c r="X33" s="686"/>
      <c r="Y33" s="687"/>
      <c r="Z33" s="688">
        <v>5.6</v>
      </c>
      <c r="AA33" s="688"/>
      <c r="AB33" s="688"/>
      <c r="AC33" s="688"/>
      <c r="AD33" s="689" t="s">
        <v>231</v>
      </c>
      <c r="AE33" s="689"/>
      <c r="AF33" s="689"/>
      <c r="AG33" s="689"/>
      <c r="AH33" s="689"/>
      <c r="AI33" s="689"/>
      <c r="AJ33" s="689"/>
      <c r="AK33" s="689"/>
      <c r="AL33" s="690" t="s">
        <v>231</v>
      </c>
      <c r="AM33" s="691"/>
      <c r="AN33" s="691"/>
      <c r="AO33" s="692"/>
      <c r="AP33" s="743"/>
      <c r="AQ33" s="744"/>
      <c r="AR33" s="744"/>
      <c r="AS33" s="744"/>
      <c r="AT33" s="747"/>
      <c r="AU33" s="232"/>
      <c r="AV33" s="232"/>
      <c r="AW33" s="232"/>
      <c r="AX33" s="734" t="s">
        <v>317</v>
      </c>
      <c r="AY33" s="735"/>
      <c r="AZ33" s="735"/>
      <c r="BA33" s="735"/>
      <c r="BB33" s="735"/>
      <c r="BC33" s="735"/>
      <c r="BD33" s="735"/>
      <c r="BE33" s="735"/>
      <c r="BF33" s="736"/>
      <c r="BG33" s="755">
        <v>98.7</v>
      </c>
      <c r="BH33" s="756"/>
      <c r="BI33" s="756"/>
      <c r="BJ33" s="756"/>
      <c r="BK33" s="756"/>
      <c r="BL33" s="756"/>
      <c r="BM33" s="757">
        <v>92.2</v>
      </c>
      <c r="BN33" s="756"/>
      <c r="BO33" s="756"/>
      <c r="BP33" s="756"/>
      <c r="BQ33" s="758"/>
      <c r="BR33" s="755">
        <v>99.5</v>
      </c>
      <c r="BS33" s="756"/>
      <c r="BT33" s="756"/>
      <c r="BU33" s="756"/>
      <c r="BV33" s="756"/>
      <c r="BW33" s="756"/>
      <c r="BX33" s="757">
        <v>91.9</v>
      </c>
      <c r="BY33" s="756"/>
      <c r="BZ33" s="756"/>
      <c r="CA33" s="756"/>
      <c r="CB33" s="758"/>
      <c r="CD33" s="700" t="s">
        <v>318</v>
      </c>
      <c r="CE33" s="701"/>
      <c r="CF33" s="701"/>
      <c r="CG33" s="701"/>
      <c r="CH33" s="701"/>
      <c r="CI33" s="701"/>
      <c r="CJ33" s="701"/>
      <c r="CK33" s="701"/>
      <c r="CL33" s="701"/>
      <c r="CM33" s="701"/>
      <c r="CN33" s="701"/>
      <c r="CO33" s="701"/>
      <c r="CP33" s="701"/>
      <c r="CQ33" s="702"/>
      <c r="CR33" s="685">
        <v>6252943</v>
      </c>
      <c r="CS33" s="722"/>
      <c r="CT33" s="722"/>
      <c r="CU33" s="722"/>
      <c r="CV33" s="722"/>
      <c r="CW33" s="722"/>
      <c r="CX33" s="722"/>
      <c r="CY33" s="723"/>
      <c r="CZ33" s="690">
        <v>56.6</v>
      </c>
      <c r="DA33" s="720"/>
      <c r="DB33" s="720"/>
      <c r="DC33" s="724"/>
      <c r="DD33" s="694">
        <v>3196259</v>
      </c>
      <c r="DE33" s="722"/>
      <c r="DF33" s="722"/>
      <c r="DG33" s="722"/>
      <c r="DH33" s="722"/>
      <c r="DI33" s="722"/>
      <c r="DJ33" s="722"/>
      <c r="DK33" s="723"/>
      <c r="DL33" s="694">
        <v>2230404</v>
      </c>
      <c r="DM33" s="722"/>
      <c r="DN33" s="722"/>
      <c r="DO33" s="722"/>
      <c r="DP33" s="722"/>
      <c r="DQ33" s="722"/>
      <c r="DR33" s="722"/>
      <c r="DS33" s="722"/>
      <c r="DT33" s="722"/>
      <c r="DU33" s="722"/>
      <c r="DV33" s="723"/>
      <c r="DW33" s="690">
        <v>43.8</v>
      </c>
      <c r="DX33" s="720"/>
      <c r="DY33" s="720"/>
      <c r="DZ33" s="720"/>
      <c r="EA33" s="720"/>
      <c r="EB33" s="720"/>
      <c r="EC33" s="721"/>
    </row>
    <row r="34" spans="2:133" ht="11.25" customHeight="1" x14ac:dyDescent="0.15">
      <c r="B34" s="682" t="s">
        <v>319</v>
      </c>
      <c r="C34" s="683"/>
      <c r="D34" s="683"/>
      <c r="E34" s="683"/>
      <c r="F34" s="683"/>
      <c r="G34" s="683"/>
      <c r="H34" s="683"/>
      <c r="I34" s="683"/>
      <c r="J34" s="683"/>
      <c r="K34" s="683"/>
      <c r="L34" s="683"/>
      <c r="M34" s="683"/>
      <c r="N34" s="683"/>
      <c r="O34" s="683"/>
      <c r="P34" s="683"/>
      <c r="Q34" s="684"/>
      <c r="R34" s="685">
        <v>186696</v>
      </c>
      <c r="S34" s="686"/>
      <c r="T34" s="686"/>
      <c r="U34" s="686"/>
      <c r="V34" s="686"/>
      <c r="W34" s="686"/>
      <c r="X34" s="686"/>
      <c r="Y34" s="687"/>
      <c r="Z34" s="688">
        <v>1.6</v>
      </c>
      <c r="AA34" s="688"/>
      <c r="AB34" s="688"/>
      <c r="AC34" s="688"/>
      <c r="AD34" s="689">
        <v>2924</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320</v>
      </c>
      <c r="CE34" s="701"/>
      <c r="CF34" s="701"/>
      <c r="CG34" s="701"/>
      <c r="CH34" s="701"/>
      <c r="CI34" s="701"/>
      <c r="CJ34" s="701"/>
      <c r="CK34" s="701"/>
      <c r="CL34" s="701"/>
      <c r="CM34" s="701"/>
      <c r="CN34" s="701"/>
      <c r="CO34" s="701"/>
      <c r="CP34" s="701"/>
      <c r="CQ34" s="702"/>
      <c r="CR34" s="685">
        <v>1795897</v>
      </c>
      <c r="CS34" s="686"/>
      <c r="CT34" s="686"/>
      <c r="CU34" s="686"/>
      <c r="CV34" s="686"/>
      <c r="CW34" s="686"/>
      <c r="CX34" s="686"/>
      <c r="CY34" s="687"/>
      <c r="CZ34" s="690">
        <v>16.3</v>
      </c>
      <c r="DA34" s="720"/>
      <c r="DB34" s="720"/>
      <c r="DC34" s="724"/>
      <c r="DD34" s="694">
        <v>1387588</v>
      </c>
      <c r="DE34" s="686"/>
      <c r="DF34" s="686"/>
      <c r="DG34" s="686"/>
      <c r="DH34" s="686"/>
      <c r="DI34" s="686"/>
      <c r="DJ34" s="686"/>
      <c r="DK34" s="687"/>
      <c r="DL34" s="694">
        <v>974889</v>
      </c>
      <c r="DM34" s="686"/>
      <c r="DN34" s="686"/>
      <c r="DO34" s="686"/>
      <c r="DP34" s="686"/>
      <c r="DQ34" s="686"/>
      <c r="DR34" s="686"/>
      <c r="DS34" s="686"/>
      <c r="DT34" s="686"/>
      <c r="DU34" s="686"/>
      <c r="DV34" s="687"/>
      <c r="DW34" s="690">
        <v>19.2</v>
      </c>
      <c r="DX34" s="720"/>
      <c r="DY34" s="720"/>
      <c r="DZ34" s="720"/>
      <c r="EA34" s="720"/>
      <c r="EB34" s="720"/>
      <c r="EC34" s="721"/>
    </row>
    <row r="35" spans="2:133" ht="11.25" customHeight="1" x14ac:dyDescent="0.15">
      <c r="B35" s="682" t="s">
        <v>321</v>
      </c>
      <c r="C35" s="683"/>
      <c r="D35" s="683"/>
      <c r="E35" s="683"/>
      <c r="F35" s="683"/>
      <c r="G35" s="683"/>
      <c r="H35" s="683"/>
      <c r="I35" s="683"/>
      <c r="J35" s="683"/>
      <c r="K35" s="683"/>
      <c r="L35" s="683"/>
      <c r="M35" s="683"/>
      <c r="N35" s="683"/>
      <c r="O35" s="683"/>
      <c r="P35" s="683"/>
      <c r="Q35" s="684"/>
      <c r="R35" s="685">
        <v>3004</v>
      </c>
      <c r="S35" s="686"/>
      <c r="T35" s="686"/>
      <c r="U35" s="686"/>
      <c r="V35" s="686"/>
      <c r="W35" s="686"/>
      <c r="X35" s="686"/>
      <c r="Y35" s="687"/>
      <c r="Z35" s="688">
        <v>0</v>
      </c>
      <c r="AA35" s="688"/>
      <c r="AB35" s="688"/>
      <c r="AC35" s="688"/>
      <c r="AD35" s="689" t="s">
        <v>231</v>
      </c>
      <c r="AE35" s="689"/>
      <c r="AF35" s="689"/>
      <c r="AG35" s="689"/>
      <c r="AH35" s="689"/>
      <c r="AI35" s="689"/>
      <c r="AJ35" s="689"/>
      <c r="AK35" s="689"/>
      <c r="AL35" s="690" t="s">
        <v>231</v>
      </c>
      <c r="AM35" s="691"/>
      <c r="AN35" s="691"/>
      <c r="AO35" s="692"/>
      <c r="AP35" s="235"/>
      <c r="AQ35" s="664" t="s">
        <v>322</v>
      </c>
      <c r="AR35" s="665"/>
      <c r="AS35" s="665"/>
      <c r="AT35" s="665"/>
      <c r="AU35" s="665"/>
      <c r="AV35" s="665"/>
      <c r="AW35" s="665"/>
      <c r="AX35" s="665"/>
      <c r="AY35" s="665"/>
      <c r="AZ35" s="665"/>
      <c r="BA35" s="665"/>
      <c r="BB35" s="665"/>
      <c r="BC35" s="665"/>
      <c r="BD35" s="665"/>
      <c r="BE35" s="665"/>
      <c r="BF35" s="666"/>
      <c r="BG35" s="664" t="s">
        <v>323</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324</v>
      </c>
      <c r="CE35" s="701"/>
      <c r="CF35" s="701"/>
      <c r="CG35" s="701"/>
      <c r="CH35" s="701"/>
      <c r="CI35" s="701"/>
      <c r="CJ35" s="701"/>
      <c r="CK35" s="701"/>
      <c r="CL35" s="701"/>
      <c r="CM35" s="701"/>
      <c r="CN35" s="701"/>
      <c r="CO35" s="701"/>
      <c r="CP35" s="701"/>
      <c r="CQ35" s="702"/>
      <c r="CR35" s="685">
        <v>8493</v>
      </c>
      <c r="CS35" s="722"/>
      <c r="CT35" s="722"/>
      <c r="CU35" s="722"/>
      <c r="CV35" s="722"/>
      <c r="CW35" s="722"/>
      <c r="CX35" s="722"/>
      <c r="CY35" s="723"/>
      <c r="CZ35" s="690">
        <v>0.1</v>
      </c>
      <c r="DA35" s="720"/>
      <c r="DB35" s="720"/>
      <c r="DC35" s="724"/>
      <c r="DD35" s="694">
        <v>8493</v>
      </c>
      <c r="DE35" s="722"/>
      <c r="DF35" s="722"/>
      <c r="DG35" s="722"/>
      <c r="DH35" s="722"/>
      <c r="DI35" s="722"/>
      <c r="DJ35" s="722"/>
      <c r="DK35" s="723"/>
      <c r="DL35" s="694">
        <v>8493</v>
      </c>
      <c r="DM35" s="722"/>
      <c r="DN35" s="722"/>
      <c r="DO35" s="722"/>
      <c r="DP35" s="722"/>
      <c r="DQ35" s="722"/>
      <c r="DR35" s="722"/>
      <c r="DS35" s="722"/>
      <c r="DT35" s="722"/>
      <c r="DU35" s="722"/>
      <c r="DV35" s="723"/>
      <c r="DW35" s="690">
        <v>0.2</v>
      </c>
      <c r="DX35" s="720"/>
      <c r="DY35" s="720"/>
      <c r="DZ35" s="720"/>
      <c r="EA35" s="720"/>
      <c r="EB35" s="720"/>
      <c r="EC35" s="721"/>
    </row>
    <row r="36" spans="2:133" ht="11.25" customHeight="1" x14ac:dyDescent="0.15">
      <c r="B36" s="682" t="s">
        <v>325</v>
      </c>
      <c r="C36" s="683"/>
      <c r="D36" s="683"/>
      <c r="E36" s="683"/>
      <c r="F36" s="683"/>
      <c r="G36" s="683"/>
      <c r="H36" s="683"/>
      <c r="I36" s="683"/>
      <c r="J36" s="683"/>
      <c r="K36" s="683"/>
      <c r="L36" s="683"/>
      <c r="M36" s="683"/>
      <c r="N36" s="683"/>
      <c r="O36" s="683"/>
      <c r="P36" s="683"/>
      <c r="Q36" s="684"/>
      <c r="R36" s="685">
        <v>224768</v>
      </c>
      <c r="S36" s="686"/>
      <c r="T36" s="686"/>
      <c r="U36" s="686"/>
      <c r="V36" s="686"/>
      <c r="W36" s="686"/>
      <c r="X36" s="686"/>
      <c r="Y36" s="687"/>
      <c r="Z36" s="688">
        <v>1.9</v>
      </c>
      <c r="AA36" s="688"/>
      <c r="AB36" s="688"/>
      <c r="AC36" s="688"/>
      <c r="AD36" s="689" t="s">
        <v>243</v>
      </c>
      <c r="AE36" s="689"/>
      <c r="AF36" s="689"/>
      <c r="AG36" s="689"/>
      <c r="AH36" s="689"/>
      <c r="AI36" s="689"/>
      <c r="AJ36" s="689"/>
      <c r="AK36" s="689"/>
      <c r="AL36" s="690" t="s">
        <v>231</v>
      </c>
      <c r="AM36" s="691"/>
      <c r="AN36" s="691"/>
      <c r="AO36" s="692"/>
      <c r="AP36" s="235"/>
      <c r="AQ36" s="759" t="s">
        <v>326</v>
      </c>
      <c r="AR36" s="760"/>
      <c r="AS36" s="760"/>
      <c r="AT36" s="760"/>
      <c r="AU36" s="760"/>
      <c r="AV36" s="760"/>
      <c r="AW36" s="760"/>
      <c r="AX36" s="760"/>
      <c r="AY36" s="761"/>
      <c r="AZ36" s="674">
        <v>1148320</v>
      </c>
      <c r="BA36" s="675"/>
      <c r="BB36" s="675"/>
      <c r="BC36" s="675"/>
      <c r="BD36" s="675"/>
      <c r="BE36" s="675"/>
      <c r="BF36" s="762"/>
      <c r="BG36" s="696" t="s">
        <v>327</v>
      </c>
      <c r="BH36" s="697"/>
      <c r="BI36" s="697"/>
      <c r="BJ36" s="697"/>
      <c r="BK36" s="697"/>
      <c r="BL36" s="697"/>
      <c r="BM36" s="697"/>
      <c r="BN36" s="697"/>
      <c r="BO36" s="697"/>
      <c r="BP36" s="697"/>
      <c r="BQ36" s="697"/>
      <c r="BR36" s="697"/>
      <c r="BS36" s="697"/>
      <c r="BT36" s="697"/>
      <c r="BU36" s="698"/>
      <c r="BV36" s="674">
        <v>52092</v>
      </c>
      <c r="BW36" s="675"/>
      <c r="BX36" s="675"/>
      <c r="BY36" s="675"/>
      <c r="BZ36" s="675"/>
      <c r="CA36" s="675"/>
      <c r="CB36" s="762"/>
      <c r="CD36" s="700" t="s">
        <v>328</v>
      </c>
      <c r="CE36" s="701"/>
      <c r="CF36" s="701"/>
      <c r="CG36" s="701"/>
      <c r="CH36" s="701"/>
      <c r="CI36" s="701"/>
      <c r="CJ36" s="701"/>
      <c r="CK36" s="701"/>
      <c r="CL36" s="701"/>
      <c r="CM36" s="701"/>
      <c r="CN36" s="701"/>
      <c r="CO36" s="701"/>
      <c r="CP36" s="701"/>
      <c r="CQ36" s="702"/>
      <c r="CR36" s="685">
        <v>3341426</v>
      </c>
      <c r="CS36" s="686"/>
      <c r="CT36" s="686"/>
      <c r="CU36" s="686"/>
      <c r="CV36" s="686"/>
      <c r="CW36" s="686"/>
      <c r="CX36" s="686"/>
      <c r="CY36" s="687"/>
      <c r="CZ36" s="690">
        <v>30.3</v>
      </c>
      <c r="DA36" s="720"/>
      <c r="DB36" s="720"/>
      <c r="DC36" s="724"/>
      <c r="DD36" s="694">
        <v>862423</v>
      </c>
      <c r="DE36" s="686"/>
      <c r="DF36" s="686"/>
      <c r="DG36" s="686"/>
      <c r="DH36" s="686"/>
      <c r="DI36" s="686"/>
      <c r="DJ36" s="686"/>
      <c r="DK36" s="687"/>
      <c r="DL36" s="694">
        <v>555656</v>
      </c>
      <c r="DM36" s="686"/>
      <c r="DN36" s="686"/>
      <c r="DO36" s="686"/>
      <c r="DP36" s="686"/>
      <c r="DQ36" s="686"/>
      <c r="DR36" s="686"/>
      <c r="DS36" s="686"/>
      <c r="DT36" s="686"/>
      <c r="DU36" s="686"/>
      <c r="DV36" s="687"/>
      <c r="DW36" s="690">
        <v>10.9</v>
      </c>
      <c r="DX36" s="720"/>
      <c r="DY36" s="720"/>
      <c r="DZ36" s="720"/>
      <c r="EA36" s="720"/>
      <c r="EB36" s="720"/>
      <c r="EC36" s="721"/>
    </row>
    <row r="37" spans="2:133" ht="11.25" customHeight="1" x14ac:dyDescent="0.15">
      <c r="B37" s="682" t="s">
        <v>329</v>
      </c>
      <c r="C37" s="683"/>
      <c r="D37" s="683"/>
      <c r="E37" s="683"/>
      <c r="F37" s="683"/>
      <c r="G37" s="683"/>
      <c r="H37" s="683"/>
      <c r="I37" s="683"/>
      <c r="J37" s="683"/>
      <c r="K37" s="683"/>
      <c r="L37" s="683"/>
      <c r="M37" s="683"/>
      <c r="N37" s="683"/>
      <c r="O37" s="683"/>
      <c r="P37" s="683"/>
      <c r="Q37" s="684"/>
      <c r="R37" s="685">
        <v>515964</v>
      </c>
      <c r="S37" s="686"/>
      <c r="T37" s="686"/>
      <c r="U37" s="686"/>
      <c r="V37" s="686"/>
      <c r="W37" s="686"/>
      <c r="X37" s="686"/>
      <c r="Y37" s="687"/>
      <c r="Z37" s="688">
        <v>4.4000000000000004</v>
      </c>
      <c r="AA37" s="688"/>
      <c r="AB37" s="688"/>
      <c r="AC37" s="688"/>
      <c r="AD37" s="689" t="s">
        <v>243</v>
      </c>
      <c r="AE37" s="689"/>
      <c r="AF37" s="689"/>
      <c r="AG37" s="689"/>
      <c r="AH37" s="689"/>
      <c r="AI37" s="689"/>
      <c r="AJ37" s="689"/>
      <c r="AK37" s="689"/>
      <c r="AL37" s="690" t="s">
        <v>231</v>
      </c>
      <c r="AM37" s="691"/>
      <c r="AN37" s="691"/>
      <c r="AO37" s="692"/>
      <c r="AQ37" s="763" t="s">
        <v>330</v>
      </c>
      <c r="AR37" s="764"/>
      <c r="AS37" s="764"/>
      <c r="AT37" s="764"/>
      <c r="AU37" s="764"/>
      <c r="AV37" s="764"/>
      <c r="AW37" s="764"/>
      <c r="AX37" s="764"/>
      <c r="AY37" s="765"/>
      <c r="AZ37" s="685">
        <v>260000</v>
      </c>
      <c r="BA37" s="686"/>
      <c r="BB37" s="686"/>
      <c r="BC37" s="686"/>
      <c r="BD37" s="722"/>
      <c r="BE37" s="722"/>
      <c r="BF37" s="752"/>
      <c r="BG37" s="700" t="s">
        <v>331</v>
      </c>
      <c r="BH37" s="701"/>
      <c r="BI37" s="701"/>
      <c r="BJ37" s="701"/>
      <c r="BK37" s="701"/>
      <c r="BL37" s="701"/>
      <c r="BM37" s="701"/>
      <c r="BN37" s="701"/>
      <c r="BO37" s="701"/>
      <c r="BP37" s="701"/>
      <c r="BQ37" s="701"/>
      <c r="BR37" s="701"/>
      <c r="BS37" s="701"/>
      <c r="BT37" s="701"/>
      <c r="BU37" s="702"/>
      <c r="BV37" s="685">
        <v>35891</v>
      </c>
      <c r="BW37" s="686"/>
      <c r="BX37" s="686"/>
      <c r="BY37" s="686"/>
      <c r="BZ37" s="686"/>
      <c r="CA37" s="686"/>
      <c r="CB37" s="695"/>
      <c r="CD37" s="700" t="s">
        <v>332</v>
      </c>
      <c r="CE37" s="701"/>
      <c r="CF37" s="701"/>
      <c r="CG37" s="701"/>
      <c r="CH37" s="701"/>
      <c r="CI37" s="701"/>
      <c r="CJ37" s="701"/>
      <c r="CK37" s="701"/>
      <c r="CL37" s="701"/>
      <c r="CM37" s="701"/>
      <c r="CN37" s="701"/>
      <c r="CO37" s="701"/>
      <c r="CP37" s="701"/>
      <c r="CQ37" s="702"/>
      <c r="CR37" s="685">
        <v>354820</v>
      </c>
      <c r="CS37" s="722"/>
      <c r="CT37" s="722"/>
      <c r="CU37" s="722"/>
      <c r="CV37" s="722"/>
      <c r="CW37" s="722"/>
      <c r="CX37" s="722"/>
      <c r="CY37" s="723"/>
      <c r="CZ37" s="690">
        <v>3.2</v>
      </c>
      <c r="DA37" s="720"/>
      <c r="DB37" s="720"/>
      <c r="DC37" s="724"/>
      <c r="DD37" s="694">
        <v>349566</v>
      </c>
      <c r="DE37" s="722"/>
      <c r="DF37" s="722"/>
      <c r="DG37" s="722"/>
      <c r="DH37" s="722"/>
      <c r="DI37" s="722"/>
      <c r="DJ37" s="722"/>
      <c r="DK37" s="723"/>
      <c r="DL37" s="694">
        <v>313259</v>
      </c>
      <c r="DM37" s="722"/>
      <c r="DN37" s="722"/>
      <c r="DO37" s="722"/>
      <c r="DP37" s="722"/>
      <c r="DQ37" s="722"/>
      <c r="DR37" s="722"/>
      <c r="DS37" s="722"/>
      <c r="DT37" s="722"/>
      <c r="DU37" s="722"/>
      <c r="DV37" s="723"/>
      <c r="DW37" s="690">
        <v>6.2</v>
      </c>
      <c r="DX37" s="720"/>
      <c r="DY37" s="720"/>
      <c r="DZ37" s="720"/>
      <c r="EA37" s="720"/>
      <c r="EB37" s="720"/>
      <c r="EC37" s="721"/>
    </row>
    <row r="38" spans="2:133" ht="11.25" customHeight="1" x14ac:dyDescent="0.15">
      <c r="B38" s="682" t="s">
        <v>333</v>
      </c>
      <c r="C38" s="683"/>
      <c r="D38" s="683"/>
      <c r="E38" s="683"/>
      <c r="F38" s="683"/>
      <c r="G38" s="683"/>
      <c r="H38" s="683"/>
      <c r="I38" s="683"/>
      <c r="J38" s="683"/>
      <c r="K38" s="683"/>
      <c r="L38" s="683"/>
      <c r="M38" s="683"/>
      <c r="N38" s="683"/>
      <c r="O38" s="683"/>
      <c r="P38" s="683"/>
      <c r="Q38" s="684"/>
      <c r="R38" s="685">
        <v>140037</v>
      </c>
      <c r="S38" s="686"/>
      <c r="T38" s="686"/>
      <c r="U38" s="686"/>
      <c r="V38" s="686"/>
      <c r="W38" s="686"/>
      <c r="X38" s="686"/>
      <c r="Y38" s="687"/>
      <c r="Z38" s="688">
        <v>1.2</v>
      </c>
      <c r="AA38" s="688"/>
      <c r="AB38" s="688"/>
      <c r="AC38" s="688"/>
      <c r="AD38" s="689">
        <v>1510</v>
      </c>
      <c r="AE38" s="689"/>
      <c r="AF38" s="689"/>
      <c r="AG38" s="689"/>
      <c r="AH38" s="689"/>
      <c r="AI38" s="689"/>
      <c r="AJ38" s="689"/>
      <c r="AK38" s="689"/>
      <c r="AL38" s="690">
        <v>0</v>
      </c>
      <c r="AM38" s="691"/>
      <c r="AN38" s="691"/>
      <c r="AO38" s="692"/>
      <c r="AQ38" s="763" t="s">
        <v>334</v>
      </c>
      <c r="AR38" s="764"/>
      <c r="AS38" s="764"/>
      <c r="AT38" s="764"/>
      <c r="AU38" s="764"/>
      <c r="AV38" s="764"/>
      <c r="AW38" s="764"/>
      <c r="AX38" s="764"/>
      <c r="AY38" s="765"/>
      <c r="AZ38" s="685">
        <v>17325</v>
      </c>
      <c r="BA38" s="686"/>
      <c r="BB38" s="686"/>
      <c r="BC38" s="686"/>
      <c r="BD38" s="722"/>
      <c r="BE38" s="722"/>
      <c r="BF38" s="752"/>
      <c r="BG38" s="700" t="s">
        <v>335</v>
      </c>
      <c r="BH38" s="701"/>
      <c r="BI38" s="701"/>
      <c r="BJ38" s="701"/>
      <c r="BK38" s="701"/>
      <c r="BL38" s="701"/>
      <c r="BM38" s="701"/>
      <c r="BN38" s="701"/>
      <c r="BO38" s="701"/>
      <c r="BP38" s="701"/>
      <c r="BQ38" s="701"/>
      <c r="BR38" s="701"/>
      <c r="BS38" s="701"/>
      <c r="BT38" s="701"/>
      <c r="BU38" s="702"/>
      <c r="BV38" s="685">
        <v>3068</v>
      </c>
      <c r="BW38" s="686"/>
      <c r="BX38" s="686"/>
      <c r="BY38" s="686"/>
      <c r="BZ38" s="686"/>
      <c r="CA38" s="686"/>
      <c r="CB38" s="695"/>
      <c r="CD38" s="700" t="s">
        <v>336</v>
      </c>
      <c r="CE38" s="701"/>
      <c r="CF38" s="701"/>
      <c r="CG38" s="701"/>
      <c r="CH38" s="701"/>
      <c r="CI38" s="701"/>
      <c r="CJ38" s="701"/>
      <c r="CK38" s="701"/>
      <c r="CL38" s="701"/>
      <c r="CM38" s="701"/>
      <c r="CN38" s="701"/>
      <c r="CO38" s="701"/>
      <c r="CP38" s="701"/>
      <c r="CQ38" s="702"/>
      <c r="CR38" s="685">
        <v>870995</v>
      </c>
      <c r="CS38" s="686"/>
      <c r="CT38" s="686"/>
      <c r="CU38" s="686"/>
      <c r="CV38" s="686"/>
      <c r="CW38" s="686"/>
      <c r="CX38" s="686"/>
      <c r="CY38" s="687"/>
      <c r="CZ38" s="690">
        <v>7.9</v>
      </c>
      <c r="DA38" s="720"/>
      <c r="DB38" s="720"/>
      <c r="DC38" s="724"/>
      <c r="DD38" s="694">
        <v>712137</v>
      </c>
      <c r="DE38" s="686"/>
      <c r="DF38" s="686"/>
      <c r="DG38" s="686"/>
      <c r="DH38" s="686"/>
      <c r="DI38" s="686"/>
      <c r="DJ38" s="686"/>
      <c r="DK38" s="687"/>
      <c r="DL38" s="694">
        <v>691366</v>
      </c>
      <c r="DM38" s="686"/>
      <c r="DN38" s="686"/>
      <c r="DO38" s="686"/>
      <c r="DP38" s="686"/>
      <c r="DQ38" s="686"/>
      <c r="DR38" s="686"/>
      <c r="DS38" s="686"/>
      <c r="DT38" s="686"/>
      <c r="DU38" s="686"/>
      <c r="DV38" s="687"/>
      <c r="DW38" s="690">
        <v>13.6</v>
      </c>
      <c r="DX38" s="720"/>
      <c r="DY38" s="720"/>
      <c r="DZ38" s="720"/>
      <c r="EA38" s="720"/>
      <c r="EB38" s="720"/>
      <c r="EC38" s="721"/>
    </row>
    <row r="39" spans="2:133" ht="11.25" customHeight="1" x14ac:dyDescent="0.15">
      <c r="B39" s="682" t="s">
        <v>337</v>
      </c>
      <c r="C39" s="683"/>
      <c r="D39" s="683"/>
      <c r="E39" s="683"/>
      <c r="F39" s="683"/>
      <c r="G39" s="683"/>
      <c r="H39" s="683"/>
      <c r="I39" s="683"/>
      <c r="J39" s="683"/>
      <c r="K39" s="683"/>
      <c r="L39" s="683"/>
      <c r="M39" s="683"/>
      <c r="N39" s="683"/>
      <c r="O39" s="683"/>
      <c r="P39" s="683"/>
      <c r="Q39" s="684"/>
      <c r="R39" s="685">
        <v>617700</v>
      </c>
      <c r="S39" s="686"/>
      <c r="T39" s="686"/>
      <c r="U39" s="686"/>
      <c r="V39" s="686"/>
      <c r="W39" s="686"/>
      <c r="X39" s="686"/>
      <c r="Y39" s="687"/>
      <c r="Z39" s="688">
        <v>5.3</v>
      </c>
      <c r="AA39" s="688"/>
      <c r="AB39" s="688"/>
      <c r="AC39" s="688"/>
      <c r="AD39" s="689" t="s">
        <v>225</v>
      </c>
      <c r="AE39" s="689"/>
      <c r="AF39" s="689"/>
      <c r="AG39" s="689"/>
      <c r="AH39" s="689"/>
      <c r="AI39" s="689"/>
      <c r="AJ39" s="689"/>
      <c r="AK39" s="689"/>
      <c r="AL39" s="690" t="s">
        <v>243</v>
      </c>
      <c r="AM39" s="691"/>
      <c r="AN39" s="691"/>
      <c r="AO39" s="692"/>
      <c r="AQ39" s="763" t="s">
        <v>338</v>
      </c>
      <c r="AR39" s="764"/>
      <c r="AS39" s="764"/>
      <c r="AT39" s="764"/>
      <c r="AU39" s="764"/>
      <c r="AV39" s="764"/>
      <c r="AW39" s="764"/>
      <c r="AX39" s="764"/>
      <c r="AY39" s="765"/>
      <c r="AZ39" s="685" t="s">
        <v>243</v>
      </c>
      <c r="BA39" s="686"/>
      <c r="BB39" s="686"/>
      <c r="BC39" s="686"/>
      <c r="BD39" s="722"/>
      <c r="BE39" s="722"/>
      <c r="BF39" s="752"/>
      <c r="BG39" s="700" t="s">
        <v>339</v>
      </c>
      <c r="BH39" s="701"/>
      <c r="BI39" s="701"/>
      <c r="BJ39" s="701"/>
      <c r="BK39" s="701"/>
      <c r="BL39" s="701"/>
      <c r="BM39" s="701"/>
      <c r="BN39" s="701"/>
      <c r="BO39" s="701"/>
      <c r="BP39" s="701"/>
      <c r="BQ39" s="701"/>
      <c r="BR39" s="701"/>
      <c r="BS39" s="701"/>
      <c r="BT39" s="701"/>
      <c r="BU39" s="702"/>
      <c r="BV39" s="685">
        <v>4684</v>
      </c>
      <c r="BW39" s="686"/>
      <c r="BX39" s="686"/>
      <c r="BY39" s="686"/>
      <c r="BZ39" s="686"/>
      <c r="CA39" s="686"/>
      <c r="CB39" s="695"/>
      <c r="CD39" s="700" t="s">
        <v>340</v>
      </c>
      <c r="CE39" s="701"/>
      <c r="CF39" s="701"/>
      <c r="CG39" s="701"/>
      <c r="CH39" s="701"/>
      <c r="CI39" s="701"/>
      <c r="CJ39" s="701"/>
      <c r="CK39" s="701"/>
      <c r="CL39" s="701"/>
      <c r="CM39" s="701"/>
      <c r="CN39" s="701"/>
      <c r="CO39" s="701"/>
      <c r="CP39" s="701"/>
      <c r="CQ39" s="702"/>
      <c r="CR39" s="685">
        <v>229171</v>
      </c>
      <c r="CS39" s="722"/>
      <c r="CT39" s="722"/>
      <c r="CU39" s="722"/>
      <c r="CV39" s="722"/>
      <c r="CW39" s="722"/>
      <c r="CX39" s="722"/>
      <c r="CY39" s="723"/>
      <c r="CZ39" s="690">
        <v>2.1</v>
      </c>
      <c r="DA39" s="720"/>
      <c r="DB39" s="720"/>
      <c r="DC39" s="724"/>
      <c r="DD39" s="694">
        <v>225618</v>
      </c>
      <c r="DE39" s="722"/>
      <c r="DF39" s="722"/>
      <c r="DG39" s="722"/>
      <c r="DH39" s="722"/>
      <c r="DI39" s="722"/>
      <c r="DJ39" s="722"/>
      <c r="DK39" s="723"/>
      <c r="DL39" s="694" t="s">
        <v>231</v>
      </c>
      <c r="DM39" s="722"/>
      <c r="DN39" s="722"/>
      <c r="DO39" s="722"/>
      <c r="DP39" s="722"/>
      <c r="DQ39" s="722"/>
      <c r="DR39" s="722"/>
      <c r="DS39" s="722"/>
      <c r="DT39" s="722"/>
      <c r="DU39" s="722"/>
      <c r="DV39" s="723"/>
      <c r="DW39" s="690" t="s">
        <v>243</v>
      </c>
      <c r="DX39" s="720"/>
      <c r="DY39" s="720"/>
      <c r="DZ39" s="720"/>
      <c r="EA39" s="720"/>
      <c r="EB39" s="720"/>
      <c r="EC39" s="721"/>
    </row>
    <row r="40" spans="2:133" ht="11.25" customHeight="1" x14ac:dyDescent="0.15">
      <c r="B40" s="682" t="s">
        <v>341</v>
      </c>
      <c r="C40" s="683"/>
      <c r="D40" s="683"/>
      <c r="E40" s="683"/>
      <c r="F40" s="683"/>
      <c r="G40" s="683"/>
      <c r="H40" s="683"/>
      <c r="I40" s="683"/>
      <c r="J40" s="683"/>
      <c r="K40" s="683"/>
      <c r="L40" s="683"/>
      <c r="M40" s="683"/>
      <c r="N40" s="683"/>
      <c r="O40" s="683"/>
      <c r="P40" s="683"/>
      <c r="Q40" s="684"/>
      <c r="R40" s="685" t="s">
        <v>243</v>
      </c>
      <c r="S40" s="686"/>
      <c r="T40" s="686"/>
      <c r="U40" s="686"/>
      <c r="V40" s="686"/>
      <c r="W40" s="686"/>
      <c r="X40" s="686"/>
      <c r="Y40" s="687"/>
      <c r="Z40" s="688" t="s">
        <v>243</v>
      </c>
      <c r="AA40" s="688"/>
      <c r="AB40" s="688"/>
      <c r="AC40" s="688"/>
      <c r="AD40" s="689" t="s">
        <v>231</v>
      </c>
      <c r="AE40" s="689"/>
      <c r="AF40" s="689"/>
      <c r="AG40" s="689"/>
      <c r="AH40" s="689"/>
      <c r="AI40" s="689"/>
      <c r="AJ40" s="689"/>
      <c r="AK40" s="689"/>
      <c r="AL40" s="690" t="s">
        <v>231</v>
      </c>
      <c r="AM40" s="691"/>
      <c r="AN40" s="691"/>
      <c r="AO40" s="692"/>
      <c r="AQ40" s="763" t="s">
        <v>342</v>
      </c>
      <c r="AR40" s="764"/>
      <c r="AS40" s="764"/>
      <c r="AT40" s="764"/>
      <c r="AU40" s="764"/>
      <c r="AV40" s="764"/>
      <c r="AW40" s="764"/>
      <c r="AX40" s="764"/>
      <c r="AY40" s="765"/>
      <c r="AZ40" s="685" t="s">
        <v>231</v>
      </c>
      <c r="BA40" s="686"/>
      <c r="BB40" s="686"/>
      <c r="BC40" s="686"/>
      <c r="BD40" s="722"/>
      <c r="BE40" s="722"/>
      <c r="BF40" s="752"/>
      <c r="BG40" s="772" t="s">
        <v>343</v>
      </c>
      <c r="BH40" s="773"/>
      <c r="BI40" s="773"/>
      <c r="BJ40" s="773"/>
      <c r="BK40" s="773"/>
      <c r="BL40" s="236"/>
      <c r="BM40" s="701" t="s">
        <v>344</v>
      </c>
      <c r="BN40" s="701"/>
      <c r="BO40" s="701"/>
      <c r="BP40" s="701"/>
      <c r="BQ40" s="701"/>
      <c r="BR40" s="701"/>
      <c r="BS40" s="701"/>
      <c r="BT40" s="701"/>
      <c r="BU40" s="702"/>
      <c r="BV40" s="685">
        <v>92</v>
      </c>
      <c r="BW40" s="686"/>
      <c r="BX40" s="686"/>
      <c r="BY40" s="686"/>
      <c r="BZ40" s="686"/>
      <c r="CA40" s="686"/>
      <c r="CB40" s="695"/>
      <c r="CD40" s="700" t="s">
        <v>345</v>
      </c>
      <c r="CE40" s="701"/>
      <c r="CF40" s="701"/>
      <c r="CG40" s="701"/>
      <c r="CH40" s="701"/>
      <c r="CI40" s="701"/>
      <c r="CJ40" s="701"/>
      <c r="CK40" s="701"/>
      <c r="CL40" s="701"/>
      <c r="CM40" s="701"/>
      <c r="CN40" s="701"/>
      <c r="CO40" s="701"/>
      <c r="CP40" s="701"/>
      <c r="CQ40" s="702"/>
      <c r="CR40" s="685">
        <v>6961</v>
      </c>
      <c r="CS40" s="686"/>
      <c r="CT40" s="686"/>
      <c r="CU40" s="686"/>
      <c r="CV40" s="686"/>
      <c r="CW40" s="686"/>
      <c r="CX40" s="686"/>
      <c r="CY40" s="687"/>
      <c r="CZ40" s="690">
        <v>0.1</v>
      </c>
      <c r="DA40" s="720"/>
      <c r="DB40" s="720"/>
      <c r="DC40" s="724"/>
      <c r="DD40" s="694" t="s">
        <v>243</v>
      </c>
      <c r="DE40" s="686"/>
      <c r="DF40" s="686"/>
      <c r="DG40" s="686"/>
      <c r="DH40" s="686"/>
      <c r="DI40" s="686"/>
      <c r="DJ40" s="686"/>
      <c r="DK40" s="687"/>
      <c r="DL40" s="694" t="s">
        <v>243</v>
      </c>
      <c r="DM40" s="686"/>
      <c r="DN40" s="686"/>
      <c r="DO40" s="686"/>
      <c r="DP40" s="686"/>
      <c r="DQ40" s="686"/>
      <c r="DR40" s="686"/>
      <c r="DS40" s="686"/>
      <c r="DT40" s="686"/>
      <c r="DU40" s="686"/>
      <c r="DV40" s="687"/>
      <c r="DW40" s="690" t="s">
        <v>243</v>
      </c>
      <c r="DX40" s="720"/>
      <c r="DY40" s="720"/>
      <c r="DZ40" s="720"/>
      <c r="EA40" s="720"/>
      <c r="EB40" s="720"/>
      <c r="EC40" s="721"/>
    </row>
    <row r="41" spans="2:133" ht="11.25" customHeight="1" x14ac:dyDescent="0.15">
      <c r="B41" s="682" t="s">
        <v>346</v>
      </c>
      <c r="C41" s="683"/>
      <c r="D41" s="683"/>
      <c r="E41" s="683"/>
      <c r="F41" s="683"/>
      <c r="G41" s="683"/>
      <c r="H41" s="683"/>
      <c r="I41" s="683"/>
      <c r="J41" s="683"/>
      <c r="K41" s="683"/>
      <c r="L41" s="683"/>
      <c r="M41" s="683"/>
      <c r="N41" s="683"/>
      <c r="O41" s="683"/>
      <c r="P41" s="683"/>
      <c r="Q41" s="684"/>
      <c r="R41" s="685" t="s">
        <v>243</v>
      </c>
      <c r="S41" s="686"/>
      <c r="T41" s="686"/>
      <c r="U41" s="686"/>
      <c r="V41" s="686"/>
      <c r="W41" s="686"/>
      <c r="X41" s="686"/>
      <c r="Y41" s="687"/>
      <c r="Z41" s="688" t="s">
        <v>243</v>
      </c>
      <c r="AA41" s="688"/>
      <c r="AB41" s="688"/>
      <c r="AC41" s="688"/>
      <c r="AD41" s="689" t="s">
        <v>243</v>
      </c>
      <c r="AE41" s="689"/>
      <c r="AF41" s="689"/>
      <c r="AG41" s="689"/>
      <c r="AH41" s="689"/>
      <c r="AI41" s="689"/>
      <c r="AJ41" s="689"/>
      <c r="AK41" s="689"/>
      <c r="AL41" s="690" t="s">
        <v>243</v>
      </c>
      <c r="AM41" s="691"/>
      <c r="AN41" s="691"/>
      <c r="AO41" s="692"/>
      <c r="AQ41" s="763" t="s">
        <v>347</v>
      </c>
      <c r="AR41" s="764"/>
      <c r="AS41" s="764"/>
      <c r="AT41" s="764"/>
      <c r="AU41" s="764"/>
      <c r="AV41" s="764"/>
      <c r="AW41" s="764"/>
      <c r="AX41" s="764"/>
      <c r="AY41" s="765"/>
      <c r="AZ41" s="685">
        <v>172931</v>
      </c>
      <c r="BA41" s="686"/>
      <c r="BB41" s="686"/>
      <c r="BC41" s="686"/>
      <c r="BD41" s="722"/>
      <c r="BE41" s="722"/>
      <c r="BF41" s="752"/>
      <c r="BG41" s="772"/>
      <c r="BH41" s="773"/>
      <c r="BI41" s="773"/>
      <c r="BJ41" s="773"/>
      <c r="BK41" s="773"/>
      <c r="BL41" s="236"/>
      <c r="BM41" s="701" t="s">
        <v>348</v>
      </c>
      <c r="BN41" s="701"/>
      <c r="BO41" s="701"/>
      <c r="BP41" s="701"/>
      <c r="BQ41" s="701"/>
      <c r="BR41" s="701"/>
      <c r="BS41" s="701"/>
      <c r="BT41" s="701"/>
      <c r="BU41" s="702"/>
      <c r="BV41" s="685">
        <v>2</v>
      </c>
      <c r="BW41" s="686"/>
      <c r="BX41" s="686"/>
      <c r="BY41" s="686"/>
      <c r="BZ41" s="686"/>
      <c r="CA41" s="686"/>
      <c r="CB41" s="695"/>
      <c r="CD41" s="700" t="s">
        <v>349</v>
      </c>
      <c r="CE41" s="701"/>
      <c r="CF41" s="701"/>
      <c r="CG41" s="701"/>
      <c r="CH41" s="701"/>
      <c r="CI41" s="701"/>
      <c r="CJ41" s="701"/>
      <c r="CK41" s="701"/>
      <c r="CL41" s="701"/>
      <c r="CM41" s="701"/>
      <c r="CN41" s="701"/>
      <c r="CO41" s="701"/>
      <c r="CP41" s="701"/>
      <c r="CQ41" s="702"/>
      <c r="CR41" s="685" t="s">
        <v>231</v>
      </c>
      <c r="CS41" s="722"/>
      <c r="CT41" s="722"/>
      <c r="CU41" s="722"/>
      <c r="CV41" s="722"/>
      <c r="CW41" s="722"/>
      <c r="CX41" s="722"/>
      <c r="CY41" s="723"/>
      <c r="CZ41" s="690" t="s">
        <v>231</v>
      </c>
      <c r="DA41" s="720"/>
      <c r="DB41" s="720"/>
      <c r="DC41" s="724"/>
      <c r="DD41" s="694" t="s">
        <v>231</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350</v>
      </c>
      <c r="C42" s="683"/>
      <c r="D42" s="683"/>
      <c r="E42" s="683"/>
      <c r="F42" s="683"/>
      <c r="G42" s="683"/>
      <c r="H42" s="683"/>
      <c r="I42" s="683"/>
      <c r="J42" s="683"/>
      <c r="K42" s="683"/>
      <c r="L42" s="683"/>
      <c r="M42" s="683"/>
      <c r="N42" s="683"/>
      <c r="O42" s="683"/>
      <c r="P42" s="683"/>
      <c r="Q42" s="684"/>
      <c r="R42" s="685">
        <v>218600</v>
      </c>
      <c r="S42" s="686"/>
      <c r="T42" s="686"/>
      <c r="U42" s="686"/>
      <c r="V42" s="686"/>
      <c r="W42" s="686"/>
      <c r="X42" s="686"/>
      <c r="Y42" s="687"/>
      <c r="Z42" s="688">
        <v>1.9</v>
      </c>
      <c r="AA42" s="688"/>
      <c r="AB42" s="688"/>
      <c r="AC42" s="688"/>
      <c r="AD42" s="689" t="s">
        <v>243</v>
      </c>
      <c r="AE42" s="689"/>
      <c r="AF42" s="689"/>
      <c r="AG42" s="689"/>
      <c r="AH42" s="689"/>
      <c r="AI42" s="689"/>
      <c r="AJ42" s="689"/>
      <c r="AK42" s="689"/>
      <c r="AL42" s="690" t="s">
        <v>231</v>
      </c>
      <c r="AM42" s="691"/>
      <c r="AN42" s="691"/>
      <c r="AO42" s="692"/>
      <c r="AQ42" s="784" t="s">
        <v>351</v>
      </c>
      <c r="AR42" s="785"/>
      <c r="AS42" s="785"/>
      <c r="AT42" s="785"/>
      <c r="AU42" s="785"/>
      <c r="AV42" s="785"/>
      <c r="AW42" s="785"/>
      <c r="AX42" s="785"/>
      <c r="AY42" s="786"/>
      <c r="AZ42" s="776">
        <v>698064</v>
      </c>
      <c r="BA42" s="777"/>
      <c r="BB42" s="777"/>
      <c r="BC42" s="777"/>
      <c r="BD42" s="756"/>
      <c r="BE42" s="756"/>
      <c r="BF42" s="758"/>
      <c r="BG42" s="774"/>
      <c r="BH42" s="775"/>
      <c r="BI42" s="775"/>
      <c r="BJ42" s="775"/>
      <c r="BK42" s="775"/>
      <c r="BL42" s="237"/>
      <c r="BM42" s="711" t="s">
        <v>352</v>
      </c>
      <c r="BN42" s="711"/>
      <c r="BO42" s="711"/>
      <c r="BP42" s="711"/>
      <c r="BQ42" s="711"/>
      <c r="BR42" s="711"/>
      <c r="BS42" s="711"/>
      <c r="BT42" s="711"/>
      <c r="BU42" s="712"/>
      <c r="BV42" s="776">
        <v>331</v>
      </c>
      <c r="BW42" s="777"/>
      <c r="BX42" s="777"/>
      <c r="BY42" s="777"/>
      <c r="BZ42" s="777"/>
      <c r="CA42" s="777"/>
      <c r="CB42" s="783"/>
      <c r="CD42" s="682" t="s">
        <v>353</v>
      </c>
      <c r="CE42" s="683"/>
      <c r="CF42" s="683"/>
      <c r="CG42" s="683"/>
      <c r="CH42" s="683"/>
      <c r="CI42" s="683"/>
      <c r="CJ42" s="683"/>
      <c r="CK42" s="683"/>
      <c r="CL42" s="683"/>
      <c r="CM42" s="683"/>
      <c r="CN42" s="683"/>
      <c r="CO42" s="683"/>
      <c r="CP42" s="683"/>
      <c r="CQ42" s="684"/>
      <c r="CR42" s="685">
        <v>986244</v>
      </c>
      <c r="CS42" s="686"/>
      <c r="CT42" s="686"/>
      <c r="CU42" s="686"/>
      <c r="CV42" s="686"/>
      <c r="CW42" s="686"/>
      <c r="CX42" s="686"/>
      <c r="CY42" s="687"/>
      <c r="CZ42" s="690">
        <v>8.9</v>
      </c>
      <c r="DA42" s="691"/>
      <c r="DB42" s="691"/>
      <c r="DC42" s="703"/>
      <c r="DD42" s="694">
        <v>451953</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4" t="s">
        <v>354</v>
      </c>
      <c r="C43" s="735"/>
      <c r="D43" s="735"/>
      <c r="E43" s="735"/>
      <c r="F43" s="735"/>
      <c r="G43" s="735"/>
      <c r="H43" s="735"/>
      <c r="I43" s="735"/>
      <c r="J43" s="735"/>
      <c r="K43" s="735"/>
      <c r="L43" s="735"/>
      <c r="M43" s="735"/>
      <c r="N43" s="735"/>
      <c r="O43" s="735"/>
      <c r="P43" s="735"/>
      <c r="Q43" s="736"/>
      <c r="R43" s="776">
        <v>11758213</v>
      </c>
      <c r="S43" s="777"/>
      <c r="T43" s="777"/>
      <c r="U43" s="777"/>
      <c r="V43" s="777"/>
      <c r="W43" s="777"/>
      <c r="X43" s="777"/>
      <c r="Y43" s="778"/>
      <c r="Z43" s="779">
        <v>100</v>
      </c>
      <c r="AA43" s="779"/>
      <c r="AB43" s="779"/>
      <c r="AC43" s="779"/>
      <c r="AD43" s="780">
        <v>4871386</v>
      </c>
      <c r="AE43" s="780"/>
      <c r="AF43" s="780"/>
      <c r="AG43" s="780"/>
      <c r="AH43" s="780"/>
      <c r="AI43" s="780"/>
      <c r="AJ43" s="780"/>
      <c r="AK43" s="780"/>
      <c r="AL43" s="781">
        <v>100</v>
      </c>
      <c r="AM43" s="757"/>
      <c r="AN43" s="757"/>
      <c r="AO43" s="782"/>
      <c r="BV43" s="238"/>
      <c r="BW43" s="238"/>
      <c r="BX43" s="238"/>
      <c r="BY43" s="238"/>
      <c r="BZ43" s="238"/>
      <c r="CA43" s="238"/>
      <c r="CB43" s="238"/>
      <c r="CD43" s="682" t="s">
        <v>355</v>
      </c>
      <c r="CE43" s="683"/>
      <c r="CF43" s="683"/>
      <c r="CG43" s="683"/>
      <c r="CH43" s="683"/>
      <c r="CI43" s="683"/>
      <c r="CJ43" s="683"/>
      <c r="CK43" s="683"/>
      <c r="CL43" s="683"/>
      <c r="CM43" s="683"/>
      <c r="CN43" s="683"/>
      <c r="CO43" s="683"/>
      <c r="CP43" s="683"/>
      <c r="CQ43" s="684"/>
      <c r="CR43" s="685" t="s">
        <v>243</v>
      </c>
      <c r="CS43" s="722"/>
      <c r="CT43" s="722"/>
      <c r="CU43" s="722"/>
      <c r="CV43" s="722"/>
      <c r="CW43" s="722"/>
      <c r="CX43" s="722"/>
      <c r="CY43" s="723"/>
      <c r="CZ43" s="690" t="s">
        <v>243</v>
      </c>
      <c r="DA43" s="720"/>
      <c r="DB43" s="720"/>
      <c r="DC43" s="724"/>
      <c r="DD43" s="694" t="s">
        <v>231</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303</v>
      </c>
      <c r="CE44" s="798"/>
      <c r="CF44" s="682" t="s">
        <v>356</v>
      </c>
      <c r="CG44" s="683"/>
      <c r="CH44" s="683"/>
      <c r="CI44" s="683"/>
      <c r="CJ44" s="683"/>
      <c r="CK44" s="683"/>
      <c r="CL44" s="683"/>
      <c r="CM44" s="683"/>
      <c r="CN44" s="683"/>
      <c r="CO44" s="683"/>
      <c r="CP44" s="683"/>
      <c r="CQ44" s="684"/>
      <c r="CR44" s="685">
        <v>960064</v>
      </c>
      <c r="CS44" s="686"/>
      <c r="CT44" s="686"/>
      <c r="CU44" s="686"/>
      <c r="CV44" s="686"/>
      <c r="CW44" s="686"/>
      <c r="CX44" s="686"/>
      <c r="CY44" s="687"/>
      <c r="CZ44" s="690">
        <v>8.6999999999999993</v>
      </c>
      <c r="DA44" s="691"/>
      <c r="DB44" s="691"/>
      <c r="DC44" s="703"/>
      <c r="DD44" s="694">
        <v>425773</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358</v>
      </c>
      <c r="CG45" s="683"/>
      <c r="CH45" s="683"/>
      <c r="CI45" s="683"/>
      <c r="CJ45" s="683"/>
      <c r="CK45" s="683"/>
      <c r="CL45" s="683"/>
      <c r="CM45" s="683"/>
      <c r="CN45" s="683"/>
      <c r="CO45" s="683"/>
      <c r="CP45" s="683"/>
      <c r="CQ45" s="684"/>
      <c r="CR45" s="685">
        <v>501435</v>
      </c>
      <c r="CS45" s="722"/>
      <c r="CT45" s="722"/>
      <c r="CU45" s="722"/>
      <c r="CV45" s="722"/>
      <c r="CW45" s="722"/>
      <c r="CX45" s="722"/>
      <c r="CY45" s="723"/>
      <c r="CZ45" s="690">
        <v>4.5</v>
      </c>
      <c r="DA45" s="720"/>
      <c r="DB45" s="720"/>
      <c r="DC45" s="724"/>
      <c r="DD45" s="694">
        <v>85335</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360</v>
      </c>
      <c r="CG46" s="683"/>
      <c r="CH46" s="683"/>
      <c r="CI46" s="683"/>
      <c r="CJ46" s="683"/>
      <c r="CK46" s="683"/>
      <c r="CL46" s="683"/>
      <c r="CM46" s="683"/>
      <c r="CN46" s="683"/>
      <c r="CO46" s="683"/>
      <c r="CP46" s="683"/>
      <c r="CQ46" s="684"/>
      <c r="CR46" s="685">
        <v>458629</v>
      </c>
      <c r="CS46" s="686"/>
      <c r="CT46" s="686"/>
      <c r="CU46" s="686"/>
      <c r="CV46" s="686"/>
      <c r="CW46" s="686"/>
      <c r="CX46" s="686"/>
      <c r="CY46" s="687"/>
      <c r="CZ46" s="690">
        <v>4.2</v>
      </c>
      <c r="DA46" s="691"/>
      <c r="DB46" s="691"/>
      <c r="DC46" s="703"/>
      <c r="DD46" s="694">
        <v>340438</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362</v>
      </c>
      <c r="CG47" s="683"/>
      <c r="CH47" s="683"/>
      <c r="CI47" s="683"/>
      <c r="CJ47" s="683"/>
      <c r="CK47" s="683"/>
      <c r="CL47" s="683"/>
      <c r="CM47" s="683"/>
      <c r="CN47" s="683"/>
      <c r="CO47" s="683"/>
      <c r="CP47" s="683"/>
      <c r="CQ47" s="684"/>
      <c r="CR47" s="685">
        <v>26180</v>
      </c>
      <c r="CS47" s="722"/>
      <c r="CT47" s="722"/>
      <c r="CU47" s="722"/>
      <c r="CV47" s="722"/>
      <c r="CW47" s="722"/>
      <c r="CX47" s="722"/>
      <c r="CY47" s="723"/>
      <c r="CZ47" s="690">
        <v>0.2</v>
      </c>
      <c r="DA47" s="720"/>
      <c r="DB47" s="720"/>
      <c r="DC47" s="724"/>
      <c r="DD47" s="694">
        <v>26180</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363</v>
      </c>
      <c r="CG48" s="683"/>
      <c r="CH48" s="683"/>
      <c r="CI48" s="683"/>
      <c r="CJ48" s="683"/>
      <c r="CK48" s="683"/>
      <c r="CL48" s="683"/>
      <c r="CM48" s="683"/>
      <c r="CN48" s="683"/>
      <c r="CO48" s="683"/>
      <c r="CP48" s="683"/>
      <c r="CQ48" s="684"/>
      <c r="CR48" s="685" t="s">
        <v>231</v>
      </c>
      <c r="CS48" s="686"/>
      <c r="CT48" s="686"/>
      <c r="CU48" s="686"/>
      <c r="CV48" s="686"/>
      <c r="CW48" s="686"/>
      <c r="CX48" s="686"/>
      <c r="CY48" s="687"/>
      <c r="CZ48" s="690" t="s">
        <v>231</v>
      </c>
      <c r="DA48" s="691"/>
      <c r="DB48" s="691"/>
      <c r="DC48" s="703"/>
      <c r="DD48" s="694" t="s">
        <v>243</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364</v>
      </c>
      <c r="CE49" s="735"/>
      <c r="CF49" s="735"/>
      <c r="CG49" s="735"/>
      <c r="CH49" s="735"/>
      <c r="CI49" s="735"/>
      <c r="CJ49" s="735"/>
      <c r="CK49" s="735"/>
      <c r="CL49" s="735"/>
      <c r="CM49" s="735"/>
      <c r="CN49" s="735"/>
      <c r="CO49" s="735"/>
      <c r="CP49" s="735"/>
      <c r="CQ49" s="736"/>
      <c r="CR49" s="776">
        <v>11043965</v>
      </c>
      <c r="CS49" s="756"/>
      <c r="CT49" s="756"/>
      <c r="CU49" s="756"/>
      <c r="CV49" s="756"/>
      <c r="CW49" s="756"/>
      <c r="CX49" s="756"/>
      <c r="CY49" s="787"/>
      <c r="CZ49" s="781">
        <v>100</v>
      </c>
      <c r="DA49" s="788"/>
      <c r="DB49" s="788"/>
      <c r="DC49" s="789"/>
      <c r="DD49" s="790">
        <v>6020526</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f8910Uu6BeA4DcXvC8TddCYSi2kf9dvxhzQBAwnjemep7tJnVIsejMUpych/WdSjyk+eDzzZjaFbSM3ot+LaUQ==" saltValue="5T3TuC+W5uEoIZAILGpfE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366</v>
      </c>
      <c r="DK2" s="833"/>
      <c r="DL2" s="833"/>
      <c r="DM2" s="833"/>
      <c r="DN2" s="833"/>
      <c r="DO2" s="834"/>
      <c r="DP2" s="251"/>
      <c r="DQ2" s="832" t="s">
        <v>367</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368</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370</v>
      </c>
      <c r="B5" s="827"/>
      <c r="C5" s="827"/>
      <c r="D5" s="827"/>
      <c r="E5" s="827"/>
      <c r="F5" s="827"/>
      <c r="G5" s="827"/>
      <c r="H5" s="827"/>
      <c r="I5" s="827"/>
      <c r="J5" s="827"/>
      <c r="K5" s="827"/>
      <c r="L5" s="827"/>
      <c r="M5" s="827"/>
      <c r="N5" s="827"/>
      <c r="O5" s="827"/>
      <c r="P5" s="828"/>
      <c r="Q5" s="803" t="s">
        <v>371</v>
      </c>
      <c r="R5" s="804"/>
      <c r="S5" s="804"/>
      <c r="T5" s="804"/>
      <c r="U5" s="805"/>
      <c r="V5" s="803" t="s">
        <v>372</v>
      </c>
      <c r="W5" s="804"/>
      <c r="X5" s="804"/>
      <c r="Y5" s="804"/>
      <c r="Z5" s="805"/>
      <c r="AA5" s="803" t="s">
        <v>373</v>
      </c>
      <c r="AB5" s="804"/>
      <c r="AC5" s="804"/>
      <c r="AD5" s="804"/>
      <c r="AE5" s="804"/>
      <c r="AF5" s="836" t="s">
        <v>374</v>
      </c>
      <c r="AG5" s="804"/>
      <c r="AH5" s="804"/>
      <c r="AI5" s="804"/>
      <c r="AJ5" s="815"/>
      <c r="AK5" s="804" t="s">
        <v>375</v>
      </c>
      <c r="AL5" s="804"/>
      <c r="AM5" s="804"/>
      <c r="AN5" s="804"/>
      <c r="AO5" s="805"/>
      <c r="AP5" s="803" t="s">
        <v>376</v>
      </c>
      <c r="AQ5" s="804"/>
      <c r="AR5" s="804"/>
      <c r="AS5" s="804"/>
      <c r="AT5" s="805"/>
      <c r="AU5" s="803" t="s">
        <v>377</v>
      </c>
      <c r="AV5" s="804"/>
      <c r="AW5" s="804"/>
      <c r="AX5" s="804"/>
      <c r="AY5" s="815"/>
      <c r="AZ5" s="258"/>
      <c r="BA5" s="258"/>
      <c r="BB5" s="258"/>
      <c r="BC5" s="258"/>
      <c r="BD5" s="258"/>
      <c r="BE5" s="259"/>
      <c r="BF5" s="259"/>
      <c r="BG5" s="259"/>
      <c r="BH5" s="259"/>
      <c r="BI5" s="259"/>
      <c r="BJ5" s="259"/>
      <c r="BK5" s="259"/>
      <c r="BL5" s="259"/>
      <c r="BM5" s="259"/>
      <c r="BN5" s="259"/>
      <c r="BO5" s="259"/>
      <c r="BP5" s="259"/>
      <c r="BQ5" s="826" t="s">
        <v>378</v>
      </c>
      <c r="BR5" s="827"/>
      <c r="BS5" s="827"/>
      <c r="BT5" s="827"/>
      <c r="BU5" s="827"/>
      <c r="BV5" s="827"/>
      <c r="BW5" s="827"/>
      <c r="BX5" s="827"/>
      <c r="BY5" s="827"/>
      <c r="BZ5" s="827"/>
      <c r="CA5" s="827"/>
      <c r="CB5" s="827"/>
      <c r="CC5" s="827"/>
      <c r="CD5" s="827"/>
      <c r="CE5" s="827"/>
      <c r="CF5" s="827"/>
      <c r="CG5" s="828"/>
      <c r="CH5" s="803" t="s">
        <v>379</v>
      </c>
      <c r="CI5" s="804"/>
      <c r="CJ5" s="804"/>
      <c r="CK5" s="804"/>
      <c r="CL5" s="805"/>
      <c r="CM5" s="803" t="s">
        <v>380</v>
      </c>
      <c r="CN5" s="804"/>
      <c r="CO5" s="804"/>
      <c r="CP5" s="804"/>
      <c r="CQ5" s="805"/>
      <c r="CR5" s="803" t="s">
        <v>381</v>
      </c>
      <c r="CS5" s="804"/>
      <c r="CT5" s="804"/>
      <c r="CU5" s="804"/>
      <c r="CV5" s="805"/>
      <c r="CW5" s="803" t="s">
        <v>382</v>
      </c>
      <c r="CX5" s="804"/>
      <c r="CY5" s="804"/>
      <c r="CZ5" s="804"/>
      <c r="DA5" s="805"/>
      <c r="DB5" s="803" t="s">
        <v>383</v>
      </c>
      <c r="DC5" s="804"/>
      <c r="DD5" s="804"/>
      <c r="DE5" s="804"/>
      <c r="DF5" s="805"/>
      <c r="DG5" s="809" t="s">
        <v>384</v>
      </c>
      <c r="DH5" s="810"/>
      <c r="DI5" s="810"/>
      <c r="DJ5" s="810"/>
      <c r="DK5" s="811"/>
      <c r="DL5" s="809" t="s">
        <v>385</v>
      </c>
      <c r="DM5" s="810"/>
      <c r="DN5" s="810"/>
      <c r="DO5" s="810"/>
      <c r="DP5" s="811"/>
      <c r="DQ5" s="803" t="s">
        <v>386</v>
      </c>
      <c r="DR5" s="804"/>
      <c r="DS5" s="804"/>
      <c r="DT5" s="804"/>
      <c r="DU5" s="805"/>
      <c r="DV5" s="803" t="s">
        <v>377</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387</v>
      </c>
      <c r="C7" s="818"/>
      <c r="D7" s="818"/>
      <c r="E7" s="818"/>
      <c r="F7" s="818"/>
      <c r="G7" s="818"/>
      <c r="H7" s="818"/>
      <c r="I7" s="818"/>
      <c r="J7" s="818"/>
      <c r="K7" s="818"/>
      <c r="L7" s="818"/>
      <c r="M7" s="818"/>
      <c r="N7" s="818"/>
      <c r="O7" s="818"/>
      <c r="P7" s="819"/>
      <c r="Q7" s="820">
        <v>11960</v>
      </c>
      <c r="R7" s="821"/>
      <c r="S7" s="821"/>
      <c r="T7" s="821"/>
      <c r="U7" s="821"/>
      <c r="V7" s="821">
        <v>11038</v>
      </c>
      <c r="W7" s="821"/>
      <c r="X7" s="821"/>
      <c r="Y7" s="821"/>
      <c r="Z7" s="821"/>
      <c r="AA7" s="821">
        <v>922</v>
      </c>
      <c r="AB7" s="821"/>
      <c r="AC7" s="821"/>
      <c r="AD7" s="821"/>
      <c r="AE7" s="822"/>
      <c r="AF7" s="823">
        <v>785</v>
      </c>
      <c r="AG7" s="824"/>
      <c r="AH7" s="824"/>
      <c r="AI7" s="824"/>
      <c r="AJ7" s="825"/>
      <c r="AK7" s="860">
        <v>223</v>
      </c>
      <c r="AL7" s="861"/>
      <c r="AM7" s="861"/>
      <c r="AN7" s="861"/>
      <c r="AO7" s="861"/>
      <c r="AP7" s="861">
        <v>9503</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589</v>
      </c>
      <c r="BT7" s="865"/>
      <c r="BU7" s="865"/>
      <c r="BV7" s="865"/>
      <c r="BW7" s="865"/>
      <c r="BX7" s="865"/>
      <c r="BY7" s="865"/>
      <c r="BZ7" s="865"/>
      <c r="CA7" s="865"/>
      <c r="CB7" s="865"/>
      <c r="CC7" s="865"/>
      <c r="CD7" s="865"/>
      <c r="CE7" s="865"/>
      <c r="CF7" s="865"/>
      <c r="CG7" s="866"/>
      <c r="CH7" s="857">
        <v>2</v>
      </c>
      <c r="CI7" s="858"/>
      <c r="CJ7" s="858"/>
      <c r="CK7" s="858"/>
      <c r="CL7" s="859"/>
      <c r="CM7" s="857">
        <v>77</v>
      </c>
      <c r="CN7" s="858"/>
      <c r="CO7" s="858"/>
      <c r="CP7" s="858"/>
      <c r="CQ7" s="859"/>
      <c r="CR7" s="857">
        <v>106</v>
      </c>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t="s">
        <v>388</v>
      </c>
      <c r="C8" s="842"/>
      <c r="D8" s="842"/>
      <c r="E8" s="842"/>
      <c r="F8" s="842"/>
      <c r="G8" s="842"/>
      <c r="H8" s="842"/>
      <c r="I8" s="842"/>
      <c r="J8" s="842"/>
      <c r="K8" s="842"/>
      <c r="L8" s="842"/>
      <c r="M8" s="842"/>
      <c r="N8" s="842"/>
      <c r="O8" s="842"/>
      <c r="P8" s="843"/>
      <c r="Q8" s="844">
        <v>25</v>
      </c>
      <c r="R8" s="845"/>
      <c r="S8" s="845"/>
      <c r="T8" s="845"/>
      <c r="U8" s="845"/>
      <c r="V8" s="845">
        <v>233</v>
      </c>
      <c r="W8" s="845"/>
      <c r="X8" s="845"/>
      <c r="Y8" s="845"/>
      <c r="Z8" s="845"/>
      <c r="AA8" s="845">
        <v>-208</v>
      </c>
      <c r="AB8" s="845"/>
      <c r="AC8" s="845"/>
      <c r="AD8" s="845"/>
      <c r="AE8" s="846"/>
      <c r="AF8" s="847">
        <v>-208</v>
      </c>
      <c r="AG8" s="848"/>
      <c r="AH8" s="848"/>
      <c r="AI8" s="848"/>
      <c r="AJ8" s="849"/>
      <c r="AK8" s="850">
        <v>8</v>
      </c>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590</v>
      </c>
      <c r="BT8" s="855"/>
      <c r="BU8" s="855"/>
      <c r="BV8" s="855"/>
      <c r="BW8" s="855"/>
      <c r="BX8" s="855"/>
      <c r="BY8" s="855"/>
      <c r="BZ8" s="855"/>
      <c r="CA8" s="855"/>
      <c r="CB8" s="855"/>
      <c r="CC8" s="855"/>
      <c r="CD8" s="855"/>
      <c r="CE8" s="855"/>
      <c r="CF8" s="855"/>
      <c r="CG8" s="856"/>
      <c r="CH8" s="867">
        <v>7</v>
      </c>
      <c r="CI8" s="868"/>
      <c r="CJ8" s="868"/>
      <c r="CK8" s="868"/>
      <c r="CL8" s="869"/>
      <c r="CM8" s="867">
        <v>1272</v>
      </c>
      <c r="CN8" s="868"/>
      <c r="CO8" s="868"/>
      <c r="CP8" s="868"/>
      <c r="CQ8" s="869"/>
      <c r="CR8" s="867">
        <v>3</v>
      </c>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t="s">
        <v>389</v>
      </c>
      <c r="C9" s="842"/>
      <c r="D9" s="842"/>
      <c r="E9" s="842"/>
      <c r="F9" s="842"/>
      <c r="G9" s="842"/>
      <c r="H9" s="842"/>
      <c r="I9" s="842"/>
      <c r="J9" s="842"/>
      <c r="K9" s="842"/>
      <c r="L9" s="842"/>
      <c r="M9" s="842"/>
      <c r="N9" s="842"/>
      <c r="O9" s="842"/>
      <c r="P9" s="843"/>
      <c r="Q9" s="844">
        <v>2</v>
      </c>
      <c r="R9" s="845"/>
      <c r="S9" s="845"/>
      <c r="T9" s="845"/>
      <c r="U9" s="845"/>
      <c r="V9" s="845">
        <v>2</v>
      </c>
      <c r="W9" s="845"/>
      <c r="X9" s="845"/>
      <c r="Y9" s="845"/>
      <c r="Z9" s="845"/>
      <c r="AA9" s="845">
        <v>0</v>
      </c>
      <c r="AB9" s="845"/>
      <c r="AC9" s="845"/>
      <c r="AD9" s="845"/>
      <c r="AE9" s="846"/>
      <c r="AF9" s="847">
        <v>0</v>
      </c>
      <c r="AG9" s="848"/>
      <c r="AH9" s="848"/>
      <c r="AI9" s="848"/>
      <c r="AJ9" s="849"/>
      <c r="AK9" s="850">
        <v>2</v>
      </c>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390</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391</v>
      </c>
      <c r="B23" s="876" t="s">
        <v>392</v>
      </c>
      <c r="C23" s="877"/>
      <c r="D23" s="877"/>
      <c r="E23" s="877"/>
      <c r="F23" s="877"/>
      <c r="G23" s="877"/>
      <c r="H23" s="877"/>
      <c r="I23" s="877"/>
      <c r="J23" s="877"/>
      <c r="K23" s="877"/>
      <c r="L23" s="877"/>
      <c r="M23" s="877"/>
      <c r="N23" s="877"/>
      <c r="O23" s="877"/>
      <c r="P23" s="878"/>
      <c r="Q23" s="879">
        <v>11980</v>
      </c>
      <c r="R23" s="880"/>
      <c r="S23" s="880"/>
      <c r="T23" s="880"/>
      <c r="U23" s="880"/>
      <c r="V23" s="880">
        <v>11266</v>
      </c>
      <c r="W23" s="880"/>
      <c r="X23" s="880"/>
      <c r="Y23" s="880"/>
      <c r="Z23" s="880"/>
      <c r="AA23" s="880">
        <v>714</v>
      </c>
      <c r="AB23" s="880"/>
      <c r="AC23" s="880"/>
      <c r="AD23" s="880"/>
      <c r="AE23" s="881"/>
      <c r="AF23" s="882">
        <v>578</v>
      </c>
      <c r="AG23" s="880"/>
      <c r="AH23" s="880"/>
      <c r="AI23" s="880"/>
      <c r="AJ23" s="883"/>
      <c r="AK23" s="884"/>
      <c r="AL23" s="885"/>
      <c r="AM23" s="885"/>
      <c r="AN23" s="885"/>
      <c r="AO23" s="885"/>
      <c r="AP23" s="880">
        <v>9503</v>
      </c>
      <c r="AQ23" s="880"/>
      <c r="AR23" s="880"/>
      <c r="AS23" s="880"/>
      <c r="AT23" s="880"/>
      <c r="AU23" s="886"/>
      <c r="AV23" s="886"/>
      <c r="AW23" s="886"/>
      <c r="AX23" s="886"/>
      <c r="AY23" s="887"/>
      <c r="AZ23" s="895" t="s">
        <v>231</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393</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394</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370</v>
      </c>
      <c r="B26" s="827"/>
      <c r="C26" s="827"/>
      <c r="D26" s="827"/>
      <c r="E26" s="827"/>
      <c r="F26" s="827"/>
      <c r="G26" s="827"/>
      <c r="H26" s="827"/>
      <c r="I26" s="827"/>
      <c r="J26" s="827"/>
      <c r="K26" s="827"/>
      <c r="L26" s="827"/>
      <c r="M26" s="827"/>
      <c r="N26" s="827"/>
      <c r="O26" s="827"/>
      <c r="P26" s="828"/>
      <c r="Q26" s="803" t="s">
        <v>395</v>
      </c>
      <c r="R26" s="804"/>
      <c r="S26" s="804"/>
      <c r="T26" s="804"/>
      <c r="U26" s="805"/>
      <c r="V26" s="803" t="s">
        <v>396</v>
      </c>
      <c r="W26" s="804"/>
      <c r="X26" s="804"/>
      <c r="Y26" s="804"/>
      <c r="Z26" s="805"/>
      <c r="AA26" s="803" t="s">
        <v>397</v>
      </c>
      <c r="AB26" s="804"/>
      <c r="AC26" s="804"/>
      <c r="AD26" s="804"/>
      <c r="AE26" s="804"/>
      <c r="AF26" s="898" t="s">
        <v>398</v>
      </c>
      <c r="AG26" s="899"/>
      <c r="AH26" s="899"/>
      <c r="AI26" s="899"/>
      <c r="AJ26" s="900"/>
      <c r="AK26" s="804" t="s">
        <v>399</v>
      </c>
      <c r="AL26" s="804"/>
      <c r="AM26" s="804"/>
      <c r="AN26" s="804"/>
      <c r="AO26" s="805"/>
      <c r="AP26" s="803" t="s">
        <v>400</v>
      </c>
      <c r="AQ26" s="804"/>
      <c r="AR26" s="804"/>
      <c r="AS26" s="804"/>
      <c r="AT26" s="805"/>
      <c r="AU26" s="803" t="s">
        <v>401</v>
      </c>
      <c r="AV26" s="804"/>
      <c r="AW26" s="804"/>
      <c r="AX26" s="804"/>
      <c r="AY26" s="805"/>
      <c r="AZ26" s="803" t="s">
        <v>402</v>
      </c>
      <c r="BA26" s="804"/>
      <c r="BB26" s="804"/>
      <c r="BC26" s="804"/>
      <c r="BD26" s="805"/>
      <c r="BE26" s="803" t="s">
        <v>377</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403</v>
      </c>
      <c r="C28" s="818"/>
      <c r="D28" s="818"/>
      <c r="E28" s="818"/>
      <c r="F28" s="818"/>
      <c r="G28" s="818"/>
      <c r="H28" s="818"/>
      <c r="I28" s="818"/>
      <c r="J28" s="818"/>
      <c r="K28" s="818"/>
      <c r="L28" s="818"/>
      <c r="M28" s="818"/>
      <c r="N28" s="818"/>
      <c r="O28" s="818"/>
      <c r="P28" s="819"/>
      <c r="Q28" s="908">
        <v>2227</v>
      </c>
      <c r="R28" s="909"/>
      <c r="S28" s="909"/>
      <c r="T28" s="909"/>
      <c r="U28" s="909"/>
      <c r="V28" s="909">
        <v>2175</v>
      </c>
      <c r="W28" s="909"/>
      <c r="X28" s="909"/>
      <c r="Y28" s="909"/>
      <c r="Z28" s="909"/>
      <c r="AA28" s="909">
        <v>52</v>
      </c>
      <c r="AB28" s="909"/>
      <c r="AC28" s="909"/>
      <c r="AD28" s="909"/>
      <c r="AE28" s="910"/>
      <c r="AF28" s="911">
        <v>52</v>
      </c>
      <c r="AG28" s="909"/>
      <c r="AH28" s="909"/>
      <c r="AI28" s="909"/>
      <c r="AJ28" s="912"/>
      <c r="AK28" s="913">
        <v>156</v>
      </c>
      <c r="AL28" s="904"/>
      <c r="AM28" s="904"/>
      <c r="AN28" s="904"/>
      <c r="AO28" s="904"/>
      <c r="AP28" s="904"/>
      <c r="AQ28" s="904"/>
      <c r="AR28" s="904"/>
      <c r="AS28" s="904"/>
      <c r="AT28" s="904"/>
      <c r="AU28" s="904"/>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404</v>
      </c>
      <c r="C29" s="842"/>
      <c r="D29" s="842"/>
      <c r="E29" s="842"/>
      <c r="F29" s="842"/>
      <c r="G29" s="842"/>
      <c r="H29" s="842"/>
      <c r="I29" s="842"/>
      <c r="J29" s="842"/>
      <c r="K29" s="842"/>
      <c r="L29" s="842"/>
      <c r="M29" s="842"/>
      <c r="N29" s="842"/>
      <c r="O29" s="842"/>
      <c r="P29" s="843"/>
      <c r="Q29" s="844">
        <v>2087</v>
      </c>
      <c r="R29" s="845"/>
      <c r="S29" s="845"/>
      <c r="T29" s="845"/>
      <c r="U29" s="845"/>
      <c r="V29" s="845">
        <v>2085</v>
      </c>
      <c r="W29" s="845"/>
      <c r="X29" s="845"/>
      <c r="Y29" s="845"/>
      <c r="Z29" s="845"/>
      <c r="AA29" s="845">
        <v>2</v>
      </c>
      <c r="AB29" s="845"/>
      <c r="AC29" s="845"/>
      <c r="AD29" s="845"/>
      <c r="AE29" s="846"/>
      <c r="AF29" s="847">
        <v>2</v>
      </c>
      <c r="AG29" s="848"/>
      <c r="AH29" s="848"/>
      <c r="AI29" s="848"/>
      <c r="AJ29" s="849"/>
      <c r="AK29" s="916">
        <v>316</v>
      </c>
      <c r="AL29" s="917"/>
      <c r="AM29" s="917"/>
      <c r="AN29" s="917"/>
      <c r="AO29" s="917"/>
      <c r="AP29" s="917"/>
      <c r="AQ29" s="917"/>
      <c r="AR29" s="917"/>
      <c r="AS29" s="917"/>
      <c r="AT29" s="917"/>
      <c r="AU29" s="917"/>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405</v>
      </c>
      <c r="C30" s="842"/>
      <c r="D30" s="842"/>
      <c r="E30" s="842"/>
      <c r="F30" s="842"/>
      <c r="G30" s="842"/>
      <c r="H30" s="842"/>
      <c r="I30" s="842"/>
      <c r="J30" s="842"/>
      <c r="K30" s="842"/>
      <c r="L30" s="842"/>
      <c r="M30" s="842"/>
      <c r="N30" s="842"/>
      <c r="O30" s="842"/>
      <c r="P30" s="843"/>
      <c r="Q30" s="844">
        <v>399</v>
      </c>
      <c r="R30" s="845"/>
      <c r="S30" s="845"/>
      <c r="T30" s="845"/>
      <c r="U30" s="845"/>
      <c r="V30" s="845">
        <v>399</v>
      </c>
      <c r="W30" s="845"/>
      <c r="X30" s="845"/>
      <c r="Y30" s="845"/>
      <c r="Z30" s="845"/>
      <c r="AA30" s="845">
        <v>0</v>
      </c>
      <c r="AB30" s="845"/>
      <c r="AC30" s="845"/>
      <c r="AD30" s="845"/>
      <c r="AE30" s="846"/>
      <c r="AF30" s="847">
        <v>0</v>
      </c>
      <c r="AG30" s="848"/>
      <c r="AH30" s="848"/>
      <c r="AI30" s="848"/>
      <c r="AJ30" s="849"/>
      <c r="AK30" s="916">
        <v>78</v>
      </c>
      <c r="AL30" s="917"/>
      <c r="AM30" s="917"/>
      <c r="AN30" s="917"/>
      <c r="AO30" s="917"/>
      <c r="AP30" s="917"/>
      <c r="AQ30" s="917"/>
      <c r="AR30" s="917"/>
      <c r="AS30" s="917"/>
      <c r="AT30" s="917"/>
      <c r="AU30" s="917"/>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406</v>
      </c>
      <c r="C31" s="842"/>
      <c r="D31" s="842"/>
      <c r="E31" s="842"/>
      <c r="F31" s="842"/>
      <c r="G31" s="842"/>
      <c r="H31" s="842"/>
      <c r="I31" s="842"/>
      <c r="J31" s="842"/>
      <c r="K31" s="842"/>
      <c r="L31" s="842"/>
      <c r="M31" s="842"/>
      <c r="N31" s="842"/>
      <c r="O31" s="842"/>
      <c r="P31" s="843"/>
      <c r="Q31" s="844">
        <v>595</v>
      </c>
      <c r="R31" s="845"/>
      <c r="S31" s="845"/>
      <c r="T31" s="845"/>
      <c r="U31" s="845"/>
      <c r="V31" s="845">
        <v>667</v>
      </c>
      <c r="W31" s="845"/>
      <c r="X31" s="845"/>
      <c r="Y31" s="845"/>
      <c r="Z31" s="845"/>
      <c r="AA31" s="845">
        <v>-72</v>
      </c>
      <c r="AB31" s="845"/>
      <c r="AC31" s="845"/>
      <c r="AD31" s="845"/>
      <c r="AE31" s="846"/>
      <c r="AF31" s="847">
        <v>416</v>
      </c>
      <c r="AG31" s="848"/>
      <c r="AH31" s="848"/>
      <c r="AI31" s="848"/>
      <c r="AJ31" s="849"/>
      <c r="AK31" s="916"/>
      <c r="AL31" s="917"/>
      <c r="AM31" s="917"/>
      <c r="AN31" s="917"/>
      <c r="AO31" s="917"/>
      <c r="AP31" s="917">
        <v>1307</v>
      </c>
      <c r="AQ31" s="917"/>
      <c r="AR31" s="917"/>
      <c r="AS31" s="917"/>
      <c r="AT31" s="917"/>
      <c r="AU31" s="917"/>
      <c r="AV31" s="917"/>
      <c r="AW31" s="917"/>
      <c r="AX31" s="917"/>
      <c r="AY31" s="917"/>
      <c r="AZ31" s="918">
        <v>-89.8</v>
      </c>
      <c r="BA31" s="918"/>
      <c r="BB31" s="918"/>
      <c r="BC31" s="918"/>
      <c r="BD31" s="918"/>
      <c r="BE31" s="914" t="s">
        <v>407</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408</v>
      </c>
      <c r="C32" s="842"/>
      <c r="D32" s="842"/>
      <c r="E32" s="842"/>
      <c r="F32" s="842"/>
      <c r="G32" s="842"/>
      <c r="H32" s="842"/>
      <c r="I32" s="842"/>
      <c r="J32" s="842"/>
      <c r="K32" s="842"/>
      <c r="L32" s="842"/>
      <c r="M32" s="842"/>
      <c r="N32" s="842"/>
      <c r="O32" s="842"/>
      <c r="P32" s="843"/>
      <c r="Q32" s="844">
        <v>649</v>
      </c>
      <c r="R32" s="845"/>
      <c r="S32" s="845"/>
      <c r="T32" s="845"/>
      <c r="U32" s="845"/>
      <c r="V32" s="845">
        <v>594</v>
      </c>
      <c r="W32" s="845"/>
      <c r="X32" s="845"/>
      <c r="Y32" s="845"/>
      <c r="Z32" s="845"/>
      <c r="AA32" s="845">
        <v>55</v>
      </c>
      <c r="AB32" s="845"/>
      <c r="AC32" s="845"/>
      <c r="AD32" s="845"/>
      <c r="AE32" s="846"/>
      <c r="AF32" s="847">
        <v>76</v>
      </c>
      <c r="AG32" s="848"/>
      <c r="AH32" s="848"/>
      <c r="AI32" s="848"/>
      <c r="AJ32" s="849"/>
      <c r="AK32" s="916">
        <v>260</v>
      </c>
      <c r="AL32" s="917"/>
      <c r="AM32" s="917"/>
      <c r="AN32" s="917"/>
      <c r="AO32" s="917"/>
      <c r="AP32" s="917">
        <v>3729</v>
      </c>
      <c r="AQ32" s="917"/>
      <c r="AR32" s="917"/>
      <c r="AS32" s="917"/>
      <c r="AT32" s="917"/>
      <c r="AU32" s="917">
        <v>3461</v>
      </c>
      <c r="AV32" s="917"/>
      <c r="AW32" s="917"/>
      <c r="AX32" s="917"/>
      <c r="AY32" s="917"/>
      <c r="AZ32" s="918">
        <v>-30.6</v>
      </c>
      <c r="BA32" s="918"/>
      <c r="BB32" s="918"/>
      <c r="BC32" s="918"/>
      <c r="BD32" s="918"/>
      <c r="BE32" s="914" t="s">
        <v>407</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409</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391</v>
      </c>
      <c r="B63" s="876" t="s">
        <v>410</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546</v>
      </c>
      <c r="AG63" s="928"/>
      <c r="AH63" s="928"/>
      <c r="AI63" s="928"/>
      <c r="AJ63" s="929"/>
      <c r="AK63" s="930"/>
      <c r="AL63" s="925"/>
      <c r="AM63" s="925"/>
      <c r="AN63" s="925"/>
      <c r="AO63" s="925"/>
      <c r="AP63" s="928">
        <v>5036</v>
      </c>
      <c r="AQ63" s="928"/>
      <c r="AR63" s="928"/>
      <c r="AS63" s="928"/>
      <c r="AT63" s="928"/>
      <c r="AU63" s="928">
        <v>3461</v>
      </c>
      <c r="AV63" s="928"/>
      <c r="AW63" s="928"/>
      <c r="AX63" s="928"/>
      <c r="AY63" s="928"/>
      <c r="AZ63" s="932"/>
      <c r="BA63" s="932"/>
      <c r="BB63" s="932"/>
      <c r="BC63" s="932"/>
      <c r="BD63" s="932"/>
      <c r="BE63" s="933"/>
      <c r="BF63" s="933"/>
      <c r="BG63" s="933"/>
      <c r="BH63" s="933"/>
      <c r="BI63" s="934"/>
      <c r="BJ63" s="935" t="s">
        <v>411</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413</v>
      </c>
      <c r="B66" s="827"/>
      <c r="C66" s="827"/>
      <c r="D66" s="827"/>
      <c r="E66" s="827"/>
      <c r="F66" s="827"/>
      <c r="G66" s="827"/>
      <c r="H66" s="827"/>
      <c r="I66" s="827"/>
      <c r="J66" s="827"/>
      <c r="K66" s="827"/>
      <c r="L66" s="827"/>
      <c r="M66" s="827"/>
      <c r="N66" s="827"/>
      <c r="O66" s="827"/>
      <c r="P66" s="828"/>
      <c r="Q66" s="803" t="s">
        <v>414</v>
      </c>
      <c r="R66" s="804"/>
      <c r="S66" s="804"/>
      <c r="T66" s="804"/>
      <c r="U66" s="805"/>
      <c r="V66" s="803" t="s">
        <v>415</v>
      </c>
      <c r="W66" s="804"/>
      <c r="X66" s="804"/>
      <c r="Y66" s="804"/>
      <c r="Z66" s="805"/>
      <c r="AA66" s="803" t="s">
        <v>416</v>
      </c>
      <c r="AB66" s="804"/>
      <c r="AC66" s="804"/>
      <c r="AD66" s="804"/>
      <c r="AE66" s="805"/>
      <c r="AF66" s="938" t="s">
        <v>417</v>
      </c>
      <c r="AG66" s="899"/>
      <c r="AH66" s="899"/>
      <c r="AI66" s="899"/>
      <c r="AJ66" s="939"/>
      <c r="AK66" s="803" t="s">
        <v>399</v>
      </c>
      <c r="AL66" s="827"/>
      <c r="AM66" s="827"/>
      <c r="AN66" s="827"/>
      <c r="AO66" s="828"/>
      <c r="AP66" s="803" t="s">
        <v>400</v>
      </c>
      <c r="AQ66" s="804"/>
      <c r="AR66" s="804"/>
      <c r="AS66" s="804"/>
      <c r="AT66" s="805"/>
      <c r="AU66" s="803" t="s">
        <v>418</v>
      </c>
      <c r="AV66" s="804"/>
      <c r="AW66" s="804"/>
      <c r="AX66" s="804"/>
      <c r="AY66" s="805"/>
      <c r="AZ66" s="803" t="s">
        <v>377</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582</v>
      </c>
      <c r="C68" s="956"/>
      <c r="D68" s="956"/>
      <c r="E68" s="956"/>
      <c r="F68" s="956"/>
      <c r="G68" s="956"/>
      <c r="H68" s="956"/>
      <c r="I68" s="956"/>
      <c r="J68" s="956"/>
      <c r="K68" s="956"/>
      <c r="L68" s="956"/>
      <c r="M68" s="956"/>
      <c r="N68" s="956"/>
      <c r="O68" s="956"/>
      <c r="P68" s="957"/>
      <c r="Q68" s="958">
        <v>320</v>
      </c>
      <c r="R68" s="952"/>
      <c r="S68" s="952"/>
      <c r="T68" s="952"/>
      <c r="U68" s="952"/>
      <c r="V68" s="952">
        <v>287</v>
      </c>
      <c r="W68" s="952"/>
      <c r="X68" s="952"/>
      <c r="Y68" s="952"/>
      <c r="Z68" s="952"/>
      <c r="AA68" s="952">
        <v>33</v>
      </c>
      <c r="AB68" s="952"/>
      <c r="AC68" s="952"/>
      <c r="AD68" s="952"/>
      <c r="AE68" s="952"/>
      <c r="AF68" s="952">
        <v>33</v>
      </c>
      <c r="AG68" s="952"/>
      <c r="AH68" s="952"/>
      <c r="AI68" s="952"/>
      <c r="AJ68" s="952"/>
      <c r="AK68" s="952"/>
      <c r="AL68" s="952"/>
      <c r="AM68" s="952"/>
      <c r="AN68" s="952"/>
      <c r="AO68" s="952"/>
      <c r="AP68" s="952">
        <v>327</v>
      </c>
      <c r="AQ68" s="952"/>
      <c r="AR68" s="952"/>
      <c r="AS68" s="952"/>
      <c r="AT68" s="952"/>
      <c r="AU68" s="952">
        <v>51</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583</v>
      </c>
      <c r="C69" s="960"/>
      <c r="D69" s="960"/>
      <c r="E69" s="960"/>
      <c r="F69" s="960"/>
      <c r="G69" s="960"/>
      <c r="H69" s="960"/>
      <c r="I69" s="960"/>
      <c r="J69" s="960"/>
      <c r="K69" s="960"/>
      <c r="L69" s="960"/>
      <c r="M69" s="960"/>
      <c r="N69" s="960"/>
      <c r="O69" s="960"/>
      <c r="P69" s="961"/>
      <c r="Q69" s="962">
        <v>5026</v>
      </c>
      <c r="R69" s="917"/>
      <c r="S69" s="917"/>
      <c r="T69" s="917"/>
      <c r="U69" s="917"/>
      <c r="V69" s="917">
        <v>5010</v>
      </c>
      <c r="W69" s="917"/>
      <c r="X69" s="917"/>
      <c r="Y69" s="917"/>
      <c r="Z69" s="917"/>
      <c r="AA69" s="917">
        <v>16</v>
      </c>
      <c r="AB69" s="917"/>
      <c r="AC69" s="917"/>
      <c r="AD69" s="917"/>
      <c r="AE69" s="917"/>
      <c r="AF69" s="917">
        <v>16</v>
      </c>
      <c r="AG69" s="917"/>
      <c r="AH69" s="917"/>
      <c r="AI69" s="917"/>
      <c r="AJ69" s="917"/>
      <c r="AK69" s="917">
        <v>64</v>
      </c>
      <c r="AL69" s="917"/>
      <c r="AM69" s="917"/>
      <c r="AN69" s="917"/>
      <c r="AO69" s="917"/>
      <c r="AP69" s="917"/>
      <c r="AQ69" s="917"/>
      <c r="AR69" s="917"/>
      <c r="AS69" s="917"/>
      <c r="AT69" s="917"/>
      <c r="AU69" s="917"/>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584</v>
      </c>
      <c r="C70" s="960"/>
      <c r="D70" s="960"/>
      <c r="E70" s="960"/>
      <c r="F70" s="960"/>
      <c r="G70" s="960"/>
      <c r="H70" s="960"/>
      <c r="I70" s="960"/>
      <c r="J70" s="960"/>
      <c r="K70" s="960"/>
      <c r="L70" s="960"/>
      <c r="M70" s="960"/>
      <c r="N70" s="960"/>
      <c r="O70" s="960"/>
      <c r="P70" s="961"/>
      <c r="Q70" s="962">
        <v>186</v>
      </c>
      <c r="R70" s="917"/>
      <c r="S70" s="917"/>
      <c r="T70" s="917"/>
      <c r="U70" s="917"/>
      <c r="V70" s="917">
        <v>174</v>
      </c>
      <c r="W70" s="917"/>
      <c r="X70" s="917"/>
      <c r="Y70" s="917"/>
      <c r="Z70" s="917"/>
      <c r="AA70" s="917">
        <v>12</v>
      </c>
      <c r="AB70" s="917"/>
      <c r="AC70" s="917"/>
      <c r="AD70" s="917"/>
      <c r="AE70" s="917"/>
      <c r="AF70" s="917">
        <v>12</v>
      </c>
      <c r="AG70" s="917"/>
      <c r="AH70" s="917"/>
      <c r="AI70" s="917"/>
      <c r="AJ70" s="917"/>
      <c r="AK70" s="917">
        <v>14</v>
      </c>
      <c r="AL70" s="917"/>
      <c r="AM70" s="917"/>
      <c r="AN70" s="917"/>
      <c r="AO70" s="917"/>
      <c r="AP70" s="917">
        <v>178</v>
      </c>
      <c r="AQ70" s="917"/>
      <c r="AR70" s="917"/>
      <c r="AS70" s="917"/>
      <c r="AT70" s="917"/>
      <c r="AU70" s="917">
        <v>28</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585</v>
      </c>
      <c r="C71" s="960"/>
      <c r="D71" s="960"/>
      <c r="E71" s="960"/>
      <c r="F71" s="960"/>
      <c r="G71" s="960"/>
      <c r="H71" s="960"/>
      <c r="I71" s="960"/>
      <c r="J71" s="960"/>
      <c r="K71" s="960"/>
      <c r="L71" s="960"/>
      <c r="M71" s="960"/>
      <c r="N71" s="960"/>
      <c r="O71" s="960"/>
      <c r="P71" s="961"/>
      <c r="Q71" s="962">
        <v>149</v>
      </c>
      <c r="R71" s="917"/>
      <c r="S71" s="917"/>
      <c r="T71" s="917"/>
      <c r="U71" s="917"/>
      <c r="V71" s="917">
        <v>145</v>
      </c>
      <c r="W71" s="917"/>
      <c r="X71" s="917"/>
      <c r="Y71" s="917"/>
      <c r="Z71" s="917"/>
      <c r="AA71" s="917">
        <v>4</v>
      </c>
      <c r="AB71" s="917"/>
      <c r="AC71" s="917"/>
      <c r="AD71" s="917"/>
      <c r="AE71" s="917"/>
      <c r="AF71" s="917">
        <v>4</v>
      </c>
      <c r="AG71" s="917"/>
      <c r="AH71" s="917"/>
      <c r="AI71" s="917"/>
      <c r="AJ71" s="917"/>
      <c r="AK71" s="917"/>
      <c r="AL71" s="917"/>
      <c r="AM71" s="917"/>
      <c r="AN71" s="917"/>
      <c r="AO71" s="917"/>
      <c r="AP71" s="917"/>
      <c r="AQ71" s="917"/>
      <c r="AR71" s="917"/>
      <c r="AS71" s="917"/>
      <c r="AT71" s="917"/>
      <c r="AU71" s="917"/>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586</v>
      </c>
      <c r="C72" s="960"/>
      <c r="D72" s="960"/>
      <c r="E72" s="960"/>
      <c r="F72" s="960"/>
      <c r="G72" s="960"/>
      <c r="H72" s="960"/>
      <c r="I72" s="960"/>
      <c r="J72" s="960"/>
      <c r="K72" s="960"/>
      <c r="L72" s="960"/>
      <c r="M72" s="960"/>
      <c r="N72" s="960"/>
      <c r="O72" s="960"/>
      <c r="P72" s="961"/>
      <c r="Q72" s="962">
        <v>134</v>
      </c>
      <c r="R72" s="917"/>
      <c r="S72" s="917"/>
      <c r="T72" s="917"/>
      <c r="U72" s="917"/>
      <c r="V72" s="917">
        <v>92</v>
      </c>
      <c r="W72" s="917"/>
      <c r="X72" s="917"/>
      <c r="Y72" s="917"/>
      <c r="Z72" s="917"/>
      <c r="AA72" s="917">
        <v>42</v>
      </c>
      <c r="AB72" s="917"/>
      <c r="AC72" s="917"/>
      <c r="AD72" s="917"/>
      <c r="AE72" s="917"/>
      <c r="AF72" s="917">
        <v>42</v>
      </c>
      <c r="AG72" s="917"/>
      <c r="AH72" s="917"/>
      <c r="AI72" s="917"/>
      <c r="AJ72" s="917"/>
      <c r="AK72" s="917"/>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587</v>
      </c>
      <c r="C73" s="960"/>
      <c r="D73" s="960"/>
      <c r="E73" s="960"/>
      <c r="F73" s="960"/>
      <c r="G73" s="960"/>
      <c r="H73" s="960"/>
      <c r="I73" s="960"/>
      <c r="J73" s="960"/>
      <c r="K73" s="960"/>
      <c r="L73" s="960"/>
      <c r="M73" s="960"/>
      <c r="N73" s="960"/>
      <c r="O73" s="960"/>
      <c r="P73" s="961"/>
      <c r="Q73" s="962">
        <v>15308</v>
      </c>
      <c r="R73" s="917"/>
      <c r="S73" s="917"/>
      <c r="T73" s="917"/>
      <c r="U73" s="917"/>
      <c r="V73" s="917">
        <v>14789</v>
      </c>
      <c r="W73" s="917"/>
      <c r="X73" s="917"/>
      <c r="Y73" s="917"/>
      <c r="Z73" s="917"/>
      <c r="AA73" s="917">
        <v>519</v>
      </c>
      <c r="AB73" s="917"/>
      <c r="AC73" s="917"/>
      <c r="AD73" s="917"/>
      <c r="AE73" s="917"/>
      <c r="AF73" s="917">
        <v>519</v>
      </c>
      <c r="AG73" s="917"/>
      <c r="AH73" s="917"/>
      <c r="AI73" s="917"/>
      <c r="AJ73" s="917"/>
      <c r="AK73" s="917">
        <v>1469</v>
      </c>
      <c r="AL73" s="917"/>
      <c r="AM73" s="917"/>
      <c r="AN73" s="917"/>
      <c r="AO73" s="917"/>
      <c r="AP73" s="917">
        <v>2290</v>
      </c>
      <c r="AQ73" s="917"/>
      <c r="AR73" s="917"/>
      <c r="AS73" s="917"/>
      <c r="AT73" s="917"/>
      <c r="AU73" s="917">
        <v>51</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588</v>
      </c>
      <c r="C74" s="960"/>
      <c r="D74" s="960"/>
      <c r="E74" s="960"/>
      <c r="F74" s="960"/>
      <c r="G74" s="960"/>
      <c r="H74" s="960"/>
      <c r="I74" s="960"/>
      <c r="J74" s="960"/>
      <c r="K74" s="960"/>
      <c r="L74" s="960"/>
      <c r="M74" s="960"/>
      <c r="N74" s="960"/>
      <c r="O74" s="960"/>
      <c r="P74" s="961"/>
      <c r="Q74" s="962">
        <v>541</v>
      </c>
      <c r="R74" s="917"/>
      <c r="S74" s="917"/>
      <c r="T74" s="917"/>
      <c r="U74" s="917"/>
      <c r="V74" s="917">
        <v>517</v>
      </c>
      <c r="W74" s="917"/>
      <c r="X74" s="917"/>
      <c r="Y74" s="917"/>
      <c r="Z74" s="917"/>
      <c r="AA74" s="917">
        <v>24</v>
      </c>
      <c r="AB74" s="917"/>
      <c r="AC74" s="917"/>
      <c r="AD74" s="917"/>
      <c r="AE74" s="917"/>
      <c r="AF74" s="917">
        <v>24</v>
      </c>
      <c r="AG74" s="917"/>
      <c r="AH74" s="917"/>
      <c r="AI74" s="917"/>
      <c r="AJ74" s="917"/>
      <c r="AK74" s="917">
        <v>197</v>
      </c>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391</v>
      </c>
      <c r="B88" s="876" t="s">
        <v>419</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650</v>
      </c>
      <c r="AG88" s="928"/>
      <c r="AH88" s="928"/>
      <c r="AI88" s="928"/>
      <c r="AJ88" s="928"/>
      <c r="AK88" s="925"/>
      <c r="AL88" s="925"/>
      <c r="AM88" s="925"/>
      <c r="AN88" s="925"/>
      <c r="AO88" s="925"/>
      <c r="AP88" s="928">
        <v>2795</v>
      </c>
      <c r="AQ88" s="928"/>
      <c r="AR88" s="928"/>
      <c r="AS88" s="928"/>
      <c r="AT88" s="928"/>
      <c r="AU88" s="928">
        <v>130</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76" t="s">
        <v>420</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109</v>
      </c>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427</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428</v>
      </c>
      <c r="AB109" s="981"/>
      <c r="AC109" s="981"/>
      <c r="AD109" s="981"/>
      <c r="AE109" s="982"/>
      <c r="AF109" s="980" t="s">
        <v>429</v>
      </c>
      <c r="AG109" s="981"/>
      <c r="AH109" s="981"/>
      <c r="AI109" s="981"/>
      <c r="AJ109" s="982"/>
      <c r="AK109" s="980" t="s">
        <v>305</v>
      </c>
      <c r="AL109" s="981"/>
      <c r="AM109" s="981"/>
      <c r="AN109" s="981"/>
      <c r="AO109" s="982"/>
      <c r="AP109" s="980" t="s">
        <v>430</v>
      </c>
      <c r="AQ109" s="981"/>
      <c r="AR109" s="981"/>
      <c r="AS109" s="981"/>
      <c r="AT109" s="983"/>
      <c r="AU109" s="1000" t="s">
        <v>427</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428</v>
      </c>
      <c r="BR109" s="981"/>
      <c r="BS109" s="981"/>
      <c r="BT109" s="981"/>
      <c r="BU109" s="982"/>
      <c r="BV109" s="980" t="s">
        <v>429</v>
      </c>
      <c r="BW109" s="981"/>
      <c r="BX109" s="981"/>
      <c r="BY109" s="981"/>
      <c r="BZ109" s="982"/>
      <c r="CA109" s="980" t="s">
        <v>305</v>
      </c>
      <c r="CB109" s="981"/>
      <c r="CC109" s="981"/>
      <c r="CD109" s="981"/>
      <c r="CE109" s="982"/>
      <c r="CF109" s="1001" t="s">
        <v>430</v>
      </c>
      <c r="CG109" s="1001"/>
      <c r="CH109" s="1001"/>
      <c r="CI109" s="1001"/>
      <c r="CJ109" s="1001"/>
      <c r="CK109" s="980" t="s">
        <v>431</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428</v>
      </c>
      <c r="DH109" s="981"/>
      <c r="DI109" s="981"/>
      <c r="DJ109" s="981"/>
      <c r="DK109" s="982"/>
      <c r="DL109" s="980" t="s">
        <v>429</v>
      </c>
      <c r="DM109" s="981"/>
      <c r="DN109" s="981"/>
      <c r="DO109" s="981"/>
      <c r="DP109" s="982"/>
      <c r="DQ109" s="980" t="s">
        <v>305</v>
      </c>
      <c r="DR109" s="981"/>
      <c r="DS109" s="981"/>
      <c r="DT109" s="981"/>
      <c r="DU109" s="982"/>
      <c r="DV109" s="980" t="s">
        <v>430</v>
      </c>
      <c r="DW109" s="981"/>
      <c r="DX109" s="981"/>
      <c r="DY109" s="981"/>
      <c r="DZ109" s="983"/>
    </row>
    <row r="110" spans="1:131" s="248" customFormat="1" ht="26.25" customHeight="1" x14ac:dyDescent="0.15">
      <c r="A110" s="984" t="s">
        <v>432</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514762</v>
      </c>
      <c r="AB110" s="988"/>
      <c r="AC110" s="988"/>
      <c r="AD110" s="988"/>
      <c r="AE110" s="989"/>
      <c r="AF110" s="990">
        <v>537533</v>
      </c>
      <c r="AG110" s="988"/>
      <c r="AH110" s="988"/>
      <c r="AI110" s="988"/>
      <c r="AJ110" s="989"/>
      <c r="AK110" s="990">
        <v>559214</v>
      </c>
      <c r="AL110" s="988"/>
      <c r="AM110" s="988"/>
      <c r="AN110" s="988"/>
      <c r="AO110" s="989"/>
      <c r="AP110" s="991">
        <v>12.4</v>
      </c>
      <c r="AQ110" s="992"/>
      <c r="AR110" s="992"/>
      <c r="AS110" s="992"/>
      <c r="AT110" s="993"/>
      <c r="AU110" s="994" t="s">
        <v>73</v>
      </c>
      <c r="AV110" s="995"/>
      <c r="AW110" s="995"/>
      <c r="AX110" s="995"/>
      <c r="AY110" s="995"/>
      <c r="AZ110" s="1036" t="s">
        <v>433</v>
      </c>
      <c r="BA110" s="985"/>
      <c r="BB110" s="985"/>
      <c r="BC110" s="985"/>
      <c r="BD110" s="985"/>
      <c r="BE110" s="985"/>
      <c r="BF110" s="985"/>
      <c r="BG110" s="985"/>
      <c r="BH110" s="985"/>
      <c r="BI110" s="985"/>
      <c r="BJ110" s="985"/>
      <c r="BK110" s="985"/>
      <c r="BL110" s="985"/>
      <c r="BM110" s="985"/>
      <c r="BN110" s="985"/>
      <c r="BO110" s="985"/>
      <c r="BP110" s="986"/>
      <c r="BQ110" s="1022">
        <v>9487049</v>
      </c>
      <c r="BR110" s="1023"/>
      <c r="BS110" s="1023"/>
      <c r="BT110" s="1023"/>
      <c r="BU110" s="1023"/>
      <c r="BV110" s="1023">
        <v>9400090</v>
      </c>
      <c r="BW110" s="1023"/>
      <c r="BX110" s="1023"/>
      <c r="BY110" s="1023"/>
      <c r="BZ110" s="1023"/>
      <c r="CA110" s="1023">
        <v>9503097</v>
      </c>
      <c r="CB110" s="1023"/>
      <c r="CC110" s="1023"/>
      <c r="CD110" s="1023"/>
      <c r="CE110" s="1023"/>
      <c r="CF110" s="1037">
        <v>210.8</v>
      </c>
      <c r="CG110" s="1038"/>
      <c r="CH110" s="1038"/>
      <c r="CI110" s="1038"/>
      <c r="CJ110" s="1038"/>
      <c r="CK110" s="1039" t="s">
        <v>434</v>
      </c>
      <c r="CL110" s="1040"/>
      <c r="CM110" s="1019" t="s">
        <v>435</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231</v>
      </c>
      <c r="DH110" s="1023"/>
      <c r="DI110" s="1023"/>
      <c r="DJ110" s="1023"/>
      <c r="DK110" s="1023"/>
      <c r="DL110" s="1023" t="s">
        <v>436</v>
      </c>
      <c r="DM110" s="1023"/>
      <c r="DN110" s="1023"/>
      <c r="DO110" s="1023"/>
      <c r="DP110" s="1023"/>
      <c r="DQ110" s="1023" t="s">
        <v>231</v>
      </c>
      <c r="DR110" s="1023"/>
      <c r="DS110" s="1023"/>
      <c r="DT110" s="1023"/>
      <c r="DU110" s="1023"/>
      <c r="DV110" s="1024" t="s">
        <v>436</v>
      </c>
      <c r="DW110" s="1024"/>
      <c r="DX110" s="1024"/>
      <c r="DY110" s="1024"/>
      <c r="DZ110" s="1025"/>
    </row>
    <row r="111" spans="1:131" s="248" customFormat="1" ht="26.25" customHeight="1" x14ac:dyDescent="0.15">
      <c r="A111" s="1026" t="s">
        <v>437</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231</v>
      </c>
      <c r="AB111" s="1030"/>
      <c r="AC111" s="1030"/>
      <c r="AD111" s="1030"/>
      <c r="AE111" s="1031"/>
      <c r="AF111" s="1032" t="s">
        <v>231</v>
      </c>
      <c r="AG111" s="1030"/>
      <c r="AH111" s="1030"/>
      <c r="AI111" s="1030"/>
      <c r="AJ111" s="1031"/>
      <c r="AK111" s="1032" t="s">
        <v>436</v>
      </c>
      <c r="AL111" s="1030"/>
      <c r="AM111" s="1030"/>
      <c r="AN111" s="1030"/>
      <c r="AO111" s="1031"/>
      <c r="AP111" s="1033" t="s">
        <v>231</v>
      </c>
      <c r="AQ111" s="1034"/>
      <c r="AR111" s="1034"/>
      <c r="AS111" s="1034"/>
      <c r="AT111" s="1035"/>
      <c r="AU111" s="996"/>
      <c r="AV111" s="997"/>
      <c r="AW111" s="997"/>
      <c r="AX111" s="997"/>
      <c r="AY111" s="997"/>
      <c r="AZ111" s="1045" t="s">
        <v>438</v>
      </c>
      <c r="BA111" s="1046"/>
      <c r="BB111" s="1046"/>
      <c r="BC111" s="1046"/>
      <c r="BD111" s="1046"/>
      <c r="BE111" s="1046"/>
      <c r="BF111" s="1046"/>
      <c r="BG111" s="1046"/>
      <c r="BH111" s="1046"/>
      <c r="BI111" s="1046"/>
      <c r="BJ111" s="1046"/>
      <c r="BK111" s="1046"/>
      <c r="BL111" s="1046"/>
      <c r="BM111" s="1046"/>
      <c r="BN111" s="1046"/>
      <c r="BO111" s="1046"/>
      <c r="BP111" s="1047"/>
      <c r="BQ111" s="1015" t="s">
        <v>439</v>
      </c>
      <c r="BR111" s="1016"/>
      <c r="BS111" s="1016"/>
      <c r="BT111" s="1016"/>
      <c r="BU111" s="1016"/>
      <c r="BV111" s="1016" t="s">
        <v>231</v>
      </c>
      <c r="BW111" s="1016"/>
      <c r="BX111" s="1016"/>
      <c r="BY111" s="1016"/>
      <c r="BZ111" s="1016"/>
      <c r="CA111" s="1016" t="s">
        <v>439</v>
      </c>
      <c r="CB111" s="1016"/>
      <c r="CC111" s="1016"/>
      <c r="CD111" s="1016"/>
      <c r="CE111" s="1016"/>
      <c r="CF111" s="1010" t="s">
        <v>231</v>
      </c>
      <c r="CG111" s="1011"/>
      <c r="CH111" s="1011"/>
      <c r="CI111" s="1011"/>
      <c r="CJ111" s="1011"/>
      <c r="CK111" s="1041"/>
      <c r="CL111" s="1042"/>
      <c r="CM111" s="1012" t="s">
        <v>440</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231</v>
      </c>
      <c r="DH111" s="1016"/>
      <c r="DI111" s="1016"/>
      <c r="DJ111" s="1016"/>
      <c r="DK111" s="1016"/>
      <c r="DL111" s="1016" t="s">
        <v>231</v>
      </c>
      <c r="DM111" s="1016"/>
      <c r="DN111" s="1016"/>
      <c r="DO111" s="1016"/>
      <c r="DP111" s="1016"/>
      <c r="DQ111" s="1016" t="s">
        <v>436</v>
      </c>
      <c r="DR111" s="1016"/>
      <c r="DS111" s="1016"/>
      <c r="DT111" s="1016"/>
      <c r="DU111" s="1016"/>
      <c r="DV111" s="1017" t="s">
        <v>231</v>
      </c>
      <c r="DW111" s="1017"/>
      <c r="DX111" s="1017"/>
      <c r="DY111" s="1017"/>
      <c r="DZ111" s="1018"/>
    </row>
    <row r="112" spans="1:131" s="248" customFormat="1" ht="26.25" customHeight="1" x14ac:dyDescent="0.15">
      <c r="A112" s="1048" t="s">
        <v>441</v>
      </c>
      <c r="B112" s="1049"/>
      <c r="C112" s="1046" t="s">
        <v>442</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436</v>
      </c>
      <c r="AB112" s="1055"/>
      <c r="AC112" s="1055"/>
      <c r="AD112" s="1055"/>
      <c r="AE112" s="1056"/>
      <c r="AF112" s="1057" t="s">
        <v>436</v>
      </c>
      <c r="AG112" s="1055"/>
      <c r="AH112" s="1055"/>
      <c r="AI112" s="1055"/>
      <c r="AJ112" s="1056"/>
      <c r="AK112" s="1057" t="s">
        <v>231</v>
      </c>
      <c r="AL112" s="1055"/>
      <c r="AM112" s="1055"/>
      <c r="AN112" s="1055"/>
      <c r="AO112" s="1056"/>
      <c r="AP112" s="1058" t="s">
        <v>231</v>
      </c>
      <c r="AQ112" s="1059"/>
      <c r="AR112" s="1059"/>
      <c r="AS112" s="1059"/>
      <c r="AT112" s="1060"/>
      <c r="AU112" s="996"/>
      <c r="AV112" s="997"/>
      <c r="AW112" s="997"/>
      <c r="AX112" s="997"/>
      <c r="AY112" s="997"/>
      <c r="AZ112" s="1045" t="s">
        <v>443</v>
      </c>
      <c r="BA112" s="1046"/>
      <c r="BB112" s="1046"/>
      <c r="BC112" s="1046"/>
      <c r="BD112" s="1046"/>
      <c r="BE112" s="1046"/>
      <c r="BF112" s="1046"/>
      <c r="BG112" s="1046"/>
      <c r="BH112" s="1046"/>
      <c r="BI112" s="1046"/>
      <c r="BJ112" s="1046"/>
      <c r="BK112" s="1046"/>
      <c r="BL112" s="1046"/>
      <c r="BM112" s="1046"/>
      <c r="BN112" s="1046"/>
      <c r="BO112" s="1046"/>
      <c r="BP112" s="1047"/>
      <c r="BQ112" s="1015">
        <v>2675478</v>
      </c>
      <c r="BR112" s="1016"/>
      <c r="BS112" s="1016"/>
      <c r="BT112" s="1016"/>
      <c r="BU112" s="1016"/>
      <c r="BV112" s="1016">
        <v>3047044</v>
      </c>
      <c r="BW112" s="1016"/>
      <c r="BX112" s="1016"/>
      <c r="BY112" s="1016"/>
      <c r="BZ112" s="1016"/>
      <c r="CA112" s="1016">
        <v>3460815</v>
      </c>
      <c r="CB112" s="1016"/>
      <c r="CC112" s="1016"/>
      <c r="CD112" s="1016"/>
      <c r="CE112" s="1016"/>
      <c r="CF112" s="1010">
        <v>76.8</v>
      </c>
      <c r="CG112" s="1011"/>
      <c r="CH112" s="1011"/>
      <c r="CI112" s="1011"/>
      <c r="CJ112" s="1011"/>
      <c r="CK112" s="1041"/>
      <c r="CL112" s="1042"/>
      <c r="CM112" s="1012" t="s">
        <v>444</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436</v>
      </c>
      <c r="DH112" s="1016"/>
      <c r="DI112" s="1016"/>
      <c r="DJ112" s="1016"/>
      <c r="DK112" s="1016"/>
      <c r="DL112" s="1016" t="s">
        <v>436</v>
      </c>
      <c r="DM112" s="1016"/>
      <c r="DN112" s="1016"/>
      <c r="DO112" s="1016"/>
      <c r="DP112" s="1016"/>
      <c r="DQ112" s="1016" t="s">
        <v>436</v>
      </c>
      <c r="DR112" s="1016"/>
      <c r="DS112" s="1016"/>
      <c r="DT112" s="1016"/>
      <c r="DU112" s="1016"/>
      <c r="DV112" s="1017" t="s">
        <v>436</v>
      </c>
      <c r="DW112" s="1017"/>
      <c r="DX112" s="1017"/>
      <c r="DY112" s="1017"/>
      <c r="DZ112" s="1018"/>
    </row>
    <row r="113" spans="1:130" s="248" customFormat="1" ht="26.25" customHeight="1" x14ac:dyDescent="0.15">
      <c r="A113" s="1050"/>
      <c r="B113" s="1051"/>
      <c r="C113" s="1046" t="s">
        <v>445</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266524</v>
      </c>
      <c r="AB113" s="1030"/>
      <c r="AC113" s="1030"/>
      <c r="AD113" s="1030"/>
      <c r="AE113" s="1031"/>
      <c r="AF113" s="1032">
        <v>258363</v>
      </c>
      <c r="AG113" s="1030"/>
      <c r="AH113" s="1030"/>
      <c r="AI113" s="1030"/>
      <c r="AJ113" s="1031"/>
      <c r="AK113" s="1032">
        <v>260000</v>
      </c>
      <c r="AL113" s="1030"/>
      <c r="AM113" s="1030"/>
      <c r="AN113" s="1030"/>
      <c r="AO113" s="1031"/>
      <c r="AP113" s="1033">
        <v>5.8</v>
      </c>
      <c r="AQ113" s="1034"/>
      <c r="AR113" s="1034"/>
      <c r="AS113" s="1034"/>
      <c r="AT113" s="1035"/>
      <c r="AU113" s="996"/>
      <c r="AV113" s="997"/>
      <c r="AW113" s="997"/>
      <c r="AX113" s="997"/>
      <c r="AY113" s="997"/>
      <c r="AZ113" s="1045" t="s">
        <v>446</v>
      </c>
      <c r="BA113" s="1046"/>
      <c r="BB113" s="1046"/>
      <c r="BC113" s="1046"/>
      <c r="BD113" s="1046"/>
      <c r="BE113" s="1046"/>
      <c r="BF113" s="1046"/>
      <c r="BG113" s="1046"/>
      <c r="BH113" s="1046"/>
      <c r="BI113" s="1046"/>
      <c r="BJ113" s="1046"/>
      <c r="BK113" s="1046"/>
      <c r="BL113" s="1046"/>
      <c r="BM113" s="1046"/>
      <c r="BN113" s="1046"/>
      <c r="BO113" s="1046"/>
      <c r="BP113" s="1047"/>
      <c r="BQ113" s="1015">
        <v>158154</v>
      </c>
      <c r="BR113" s="1016"/>
      <c r="BS113" s="1016"/>
      <c r="BT113" s="1016"/>
      <c r="BU113" s="1016"/>
      <c r="BV113" s="1016">
        <v>144523</v>
      </c>
      <c r="BW113" s="1016"/>
      <c r="BX113" s="1016"/>
      <c r="BY113" s="1016"/>
      <c r="BZ113" s="1016"/>
      <c r="CA113" s="1016">
        <v>130130</v>
      </c>
      <c r="CB113" s="1016"/>
      <c r="CC113" s="1016"/>
      <c r="CD113" s="1016"/>
      <c r="CE113" s="1016"/>
      <c r="CF113" s="1010">
        <v>2.9</v>
      </c>
      <c r="CG113" s="1011"/>
      <c r="CH113" s="1011"/>
      <c r="CI113" s="1011"/>
      <c r="CJ113" s="1011"/>
      <c r="CK113" s="1041"/>
      <c r="CL113" s="1042"/>
      <c r="CM113" s="1012" t="s">
        <v>447</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436</v>
      </c>
      <c r="DH113" s="1055"/>
      <c r="DI113" s="1055"/>
      <c r="DJ113" s="1055"/>
      <c r="DK113" s="1056"/>
      <c r="DL113" s="1057" t="s">
        <v>436</v>
      </c>
      <c r="DM113" s="1055"/>
      <c r="DN113" s="1055"/>
      <c r="DO113" s="1055"/>
      <c r="DP113" s="1056"/>
      <c r="DQ113" s="1057" t="s">
        <v>231</v>
      </c>
      <c r="DR113" s="1055"/>
      <c r="DS113" s="1055"/>
      <c r="DT113" s="1055"/>
      <c r="DU113" s="1056"/>
      <c r="DV113" s="1058" t="s">
        <v>231</v>
      </c>
      <c r="DW113" s="1059"/>
      <c r="DX113" s="1059"/>
      <c r="DY113" s="1059"/>
      <c r="DZ113" s="1060"/>
    </row>
    <row r="114" spans="1:130" s="248" customFormat="1" ht="26.25" customHeight="1" x14ac:dyDescent="0.15">
      <c r="A114" s="1050"/>
      <c r="B114" s="1051"/>
      <c r="C114" s="1046" t="s">
        <v>448</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13636</v>
      </c>
      <c r="AB114" s="1055"/>
      <c r="AC114" s="1055"/>
      <c r="AD114" s="1055"/>
      <c r="AE114" s="1056"/>
      <c r="AF114" s="1057">
        <v>13002</v>
      </c>
      <c r="AG114" s="1055"/>
      <c r="AH114" s="1055"/>
      <c r="AI114" s="1055"/>
      <c r="AJ114" s="1056"/>
      <c r="AK114" s="1057">
        <v>14208</v>
      </c>
      <c r="AL114" s="1055"/>
      <c r="AM114" s="1055"/>
      <c r="AN114" s="1055"/>
      <c r="AO114" s="1056"/>
      <c r="AP114" s="1058">
        <v>0.3</v>
      </c>
      <c r="AQ114" s="1059"/>
      <c r="AR114" s="1059"/>
      <c r="AS114" s="1059"/>
      <c r="AT114" s="1060"/>
      <c r="AU114" s="996"/>
      <c r="AV114" s="997"/>
      <c r="AW114" s="997"/>
      <c r="AX114" s="997"/>
      <c r="AY114" s="997"/>
      <c r="AZ114" s="1045" t="s">
        <v>449</v>
      </c>
      <c r="BA114" s="1046"/>
      <c r="BB114" s="1046"/>
      <c r="BC114" s="1046"/>
      <c r="BD114" s="1046"/>
      <c r="BE114" s="1046"/>
      <c r="BF114" s="1046"/>
      <c r="BG114" s="1046"/>
      <c r="BH114" s="1046"/>
      <c r="BI114" s="1046"/>
      <c r="BJ114" s="1046"/>
      <c r="BK114" s="1046"/>
      <c r="BL114" s="1046"/>
      <c r="BM114" s="1046"/>
      <c r="BN114" s="1046"/>
      <c r="BO114" s="1046"/>
      <c r="BP114" s="1047"/>
      <c r="BQ114" s="1015">
        <v>1257446</v>
      </c>
      <c r="BR114" s="1016"/>
      <c r="BS114" s="1016"/>
      <c r="BT114" s="1016"/>
      <c r="BU114" s="1016"/>
      <c r="BV114" s="1016">
        <v>1132743</v>
      </c>
      <c r="BW114" s="1016"/>
      <c r="BX114" s="1016"/>
      <c r="BY114" s="1016"/>
      <c r="BZ114" s="1016"/>
      <c r="CA114" s="1016">
        <v>1027230</v>
      </c>
      <c r="CB114" s="1016"/>
      <c r="CC114" s="1016"/>
      <c r="CD114" s="1016"/>
      <c r="CE114" s="1016"/>
      <c r="CF114" s="1010">
        <v>22.8</v>
      </c>
      <c r="CG114" s="1011"/>
      <c r="CH114" s="1011"/>
      <c r="CI114" s="1011"/>
      <c r="CJ114" s="1011"/>
      <c r="CK114" s="1041"/>
      <c r="CL114" s="1042"/>
      <c r="CM114" s="1012" t="s">
        <v>450</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436</v>
      </c>
      <c r="DH114" s="1055"/>
      <c r="DI114" s="1055"/>
      <c r="DJ114" s="1055"/>
      <c r="DK114" s="1056"/>
      <c r="DL114" s="1057" t="s">
        <v>436</v>
      </c>
      <c r="DM114" s="1055"/>
      <c r="DN114" s="1055"/>
      <c r="DO114" s="1055"/>
      <c r="DP114" s="1056"/>
      <c r="DQ114" s="1057" t="s">
        <v>436</v>
      </c>
      <c r="DR114" s="1055"/>
      <c r="DS114" s="1055"/>
      <c r="DT114" s="1055"/>
      <c r="DU114" s="1056"/>
      <c r="DV114" s="1058" t="s">
        <v>436</v>
      </c>
      <c r="DW114" s="1059"/>
      <c r="DX114" s="1059"/>
      <c r="DY114" s="1059"/>
      <c r="DZ114" s="1060"/>
    </row>
    <row r="115" spans="1:130" s="248" customFormat="1" ht="26.25" customHeight="1" x14ac:dyDescent="0.15">
      <c r="A115" s="1050"/>
      <c r="B115" s="1051"/>
      <c r="C115" s="1046" t="s">
        <v>451</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439</v>
      </c>
      <c r="AB115" s="1030"/>
      <c r="AC115" s="1030"/>
      <c r="AD115" s="1030"/>
      <c r="AE115" s="1031"/>
      <c r="AF115" s="1032" t="s">
        <v>439</v>
      </c>
      <c r="AG115" s="1030"/>
      <c r="AH115" s="1030"/>
      <c r="AI115" s="1030"/>
      <c r="AJ115" s="1031"/>
      <c r="AK115" s="1032" t="s">
        <v>231</v>
      </c>
      <c r="AL115" s="1030"/>
      <c r="AM115" s="1030"/>
      <c r="AN115" s="1030"/>
      <c r="AO115" s="1031"/>
      <c r="AP115" s="1033" t="s">
        <v>436</v>
      </c>
      <c r="AQ115" s="1034"/>
      <c r="AR115" s="1034"/>
      <c r="AS115" s="1034"/>
      <c r="AT115" s="1035"/>
      <c r="AU115" s="996"/>
      <c r="AV115" s="997"/>
      <c r="AW115" s="997"/>
      <c r="AX115" s="997"/>
      <c r="AY115" s="997"/>
      <c r="AZ115" s="1045" t="s">
        <v>452</v>
      </c>
      <c r="BA115" s="1046"/>
      <c r="BB115" s="1046"/>
      <c r="BC115" s="1046"/>
      <c r="BD115" s="1046"/>
      <c r="BE115" s="1046"/>
      <c r="BF115" s="1046"/>
      <c r="BG115" s="1046"/>
      <c r="BH115" s="1046"/>
      <c r="BI115" s="1046"/>
      <c r="BJ115" s="1046"/>
      <c r="BK115" s="1046"/>
      <c r="BL115" s="1046"/>
      <c r="BM115" s="1046"/>
      <c r="BN115" s="1046"/>
      <c r="BO115" s="1046"/>
      <c r="BP115" s="1047"/>
      <c r="BQ115" s="1015" t="s">
        <v>231</v>
      </c>
      <c r="BR115" s="1016"/>
      <c r="BS115" s="1016"/>
      <c r="BT115" s="1016"/>
      <c r="BU115" s="1016"/>
      <c r="BV115" s="1016" t="s">
        <v>231</v>
      </c>
      <c r="BW115" s="1016"/>
      <c r="BX115" s="1016"/>
      <c r="BY115" s="1016"/>
      <c r="BZ115" s="1016"/>
      <c r="CA115" s="1016" t="s">
        <v>231</v>
      </c>
      <c r="CB115" s="1016"/>
      <c r="CC115" s="1016"/>
      <c r="CD115" s="1016"/>
      <c r="CE115" s="1016"/>
      <c r="CF115" s="1010" t="s">
        <v>439</v>
      </c>
      <c r="CG115" s="1011"/>
      <c r="CH115" s="1011"/>
      <c r="CI115" s="1011"/>
      <c r="CJ115" s="1011"/>
      <c r="CK115" s="1041"/>
      <c r="CL115" s="1042"/>
      <c r="CM115" s="1045" t="s">
        <v>453</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439</v>
      </c>
      <c r="DH115" s="1055"/>
      <c r="DI115" s="1055"/>
      <c r="DJ115" s="1055"/>
      <c r="DK115" s="1056"/>
      <c r="DL115" s="1057" t="s">
        <v>436</v>
      </c>
      <c r="DM115" s="1055"/>
      <c r="DN115" s="1055"/>
      <c r="DO115" s="1055"/>
      <c r="DP115" s="1056"/>
      <c r="DQ115" s="1057" t="s">
        <v>436</v>
      </c>
      <c r="DR115" s="1055"/>
      <c r="DS115" s="1055"/>
      <c r="DT115" s="1055"/>
      <c r="DU115" s="1056"/>
      <c r="DV115" s="1058" t="s">
        <v>436</v>
      </c>
      <c r="DW115" s="1059"/>
      <c r="DX115" s="1059"/>
      <c r="DY115" s="1059"/>
      <c r="DZ115" s="1060"/>
    </row>
    <row r="116" spans="1:130" s="248" customFormat="1" ht="26.25" customHeight="1" x14ac:dyDescent="0.15">
      <c r="A116" s="1052"/>
      <c r="B116" s="1053"/>
      <c r="C116" s="1061" t="s">
        <v>454</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436</v>
      </c>
      <c r="AB116" s="1055"/>
      <c r="AC116" s="1055"/>
      <c r="AD116" s="1055"/>
      <c r="AE116" s="1056"/>
      <c r="AF116" s="1057" t="s">
        <v>436</v>
      </c>
      <c r="AG116" s="1055"/>
      <c r="AH116" s="1055"/>
      <c r="AI116" s="1055"/>
      <c r="AJ116" s="1056"/>
      <c r="AK116" s="1057" t="s">
        <v>436</v>
      </c>
      <c r="AL116" s="1055"/>
      <c r="AM116" s="1055"/>
      <c r="AN116" s="1055"/>
      <c r="AO116" s="1056"/>
      <c r="AP116" s="1058" t="s">
        <v>231</v>
      </c>
      <c r="AQ116" s="1059"/>
      <c r="AR116" s="1059"/>
      <c r="AS116" s="1059"/>
      <c r="AT116" s="1060"/>
      <c r="AU116" s="996"/>
      <c r="AV116" s="997"/>
      <c r="AW116" s="997"/>
      <c r="AX116" s="997"/>
      <c r="AY116" s="997"/>
      <c r="AZ116" s="1063" t="s">
        <v>455</v>
      </c>
      <c r="BA116" s="1064"/>
      <c r="BB116" s="1064"/>
      <c r="BC116" s="1064"/>
      <c r="BD116" s="1064"/>
      <c r="BE116" s="1064"/>
      <c r="BF116" s="1064"/>
      <c r="BG116" s="1064"/>
      <c r="BH116" s="1064"/>
      <c r="BI116" s="1064"/>
      <c r="BJ116" s="1064"/>
      <c r="BK116" s="1064"/>
      <c r="BL116" s="1064"/>
      <c r="BM116" s="1064"/>
      <c r="BN116" s="1064"/>
      <c r="BO116" s="1064"/>
      <c r="BP116" s="1065"/>
      <c r="BQ116" s="1015" t="s">
        <v>439</v>
      </c>
      <c r="BR116" s="1016"/>
      <c r="BS116" s="1016"/>
      <c r="BT116" s="1016"/>
      <c r="BU116" s="1016"/>
      <c r="BV116" s="1016" t="s">
        <v>439</v>
      </c>
      <c r="BW116" s="1016"/>
      <c r="BX116" s="1016"/>
      <c r="BY116" s="1016"/>
      <c r="BZ116" s="1016"/>
      <c r="CA116" s="1016" t="s">
        <v>231</v>
      </c>
      <c r="CB116" s="1016"/>
      <c r="CC116" s="1016"/>
      <c r="CD116" s="1016"/>
      <c r="CE116" s="1016"/>
      <c r="CF116" s="1010" t="s">
        <v>436</v>
      </c>
      <c r="CG116" s="1011"/>
      <c r="CH116" s="1011"/>
      <c r="CI116" s="1011"/>
      <c r="CJ116" s="1011"/>
      <c r="CK116" s="1041"/>
      <c r="CL116" s="1042"/>
      <c r="CM116" s="1012" t="s">
        <v>456</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436</v>
      </c>
      <c r="DH116" s="1055"/>
      <c r="DI116" s="1055"/>
      <c r="DJ116" s="1055"/>
      <c r="DK116" s="1056"/>
      <c r="DL116" s="1057" t="s">
        <v>231</v>
      </c>
      <c r="DM116" s="1055"/>
      <c r="DN116" s="1055"/>
      <c r="DO116" s="1055"/>
      <c r="DP116" s="1056"/>
      <c r="DQ116" s="1057" t="s">
        <v>231</v>
      </c>
      <c r="DR116" s="1055"/>
      <c r="DS116" s="1055"/>
      <c r="DT116" s="1055"/>
      <c r="DU116" s="1056"/>
      <c r="DV116" s="1058" t="s">
        <v>231</v>
      </c>
      <c r="DW116" s="1059"/>
      <c r="DX116" s="1059"/>
      <c r="DY116" s="1059"/>
      <c r="DZ116" s="1060"/>
    </row>
    <row r="117" spans="1:130" s="248" customFormat="1" ht="26.25" customHeight="1" x14ac:dyDescent="0.15">
      <c r="A117" s="1000" t="s">
        <v>185</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457</v>
      </c>
      <c r="Z117" s="982"/>
      <c r="AA117" s="1072">
        <v>794922</v>
      </c>
      <c r="AB117" s="1073"/>
      <c r="AC117" s="1073"/>
      <c r="AD117" s="1073"/>
      <c r="AE117" s="1074"/>
      <c r="AF117" s="1075">
        <v>808898</v>
      </c>
      <c r="AG117" s="1073"/>
      <c r="AH117" s="1073"/>
      <c r="AI117" s="1073"/>
      <c r="AJ117" s="1074"/>
      <c r="AK117" s="1075">
        <v>833422</v>
      </c>
      <c r="AL117" s="1073"/>
      <c r="AM117" s="1073"/>
      <c r="AN117" s="1073"/>
      <c r="AO117" s="1074"/>
      <c r="AP117" s="1076"/>
      <c r="AQ117" s="1077"/>
      <c r="AR117" s="1077"/>
      <c r="AS117" s="1077"/>
      <c r="AT117" s="1078"/>
      <c r="AU117" s="996"/>
      <c r="AV117" s="997"/>
      <c r="AW117" s="997"/>
      <c r="AX117" s="997"/>
      <c r="AY117" s="997"/>
      <c r="AZ117" s="1063" t="s">
        <v>458</v>
      </c>
      <c r="BA117" s="1064"/>
      <c r="BB117" s="1064"/>
      <c r="BC117" s="1064"/>
      <c r="BD117" s="1064"/>
      <c r="BE117" s="1064"/>
      <c r="BF117" s="1064"/>
      <c r="BG117" s="1064"/>
      <c r="BH117" s="1064"/>
      <c r="BI117" s="1064"/>
      <c r="BJ117" s="1064"/>
      <c r="BK117" s="1064"/>
      <c r="BL117" s="1064"/>
      <c r="BM117" s="1064"/>
      <c r="BN117" s="1064"/>
      <c r="BO117" s="1064"/>
      <c r="BP117" s="1065"/>
      <c r="BQ117" s="1015" t="s">
        <v>231</v>
      </c>
      <c r="BR117" s="1016"/>
      <c r="BS117" s="1016"/>
      <c r="BT117" s="1016"/>
      <c r="BU117" s="1016"/>
      <c r="BV117" s="1016" t="s">
        <v>231</v>
      </c>
      <c r="BW117" s="1016"/>
      <c r="BX117" s="1016"/>
      <c r="BY117" s="1016"/>
      <c r="BZ117" s="1016"/>
      <c r="CA117" s="1016" t="s">
        <v>231</v>
      </c>
      <c r="CB117" s="1016"/>
      <c r="CC117" s="1016"/>
      <c r="CD117" s="1016"/>
      <c r="CE117" s="1016"/>
      <c r="CF117" s="1010" t="s">
        <v>231</v>
      </c>
      <c r="CG117" s="1011"/>
      <c r="CH117" s="1011"/>
      <c r="CI117" s="1011"/>
      <c r="CJ117" s="1011"/>
      <c r="CK117" s="1041"/>
      <c r="CL117" s="1042"/>
      <c r="CM117" s="1012" t="s">
        <v>459</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231</v>
      </c>
      <c r="DH117" s="1055"/>
      <c r="DI117" s="1055"/>
      <c r="DJ117" s="1055"/>
      <c r="DK117" s="1056"/>
      <c r="DL117" s="1057" t="s">
        <v>231</v>
      </c>
      <c r="DM117" s="1055"/>
      <c r="DN117" s="1055"/>
      <c r="DO117" s="1055"/>
      <c r="DP117" s="1056"/>
      <c r="DQ117" s="1057" t="s">
        <v>439</v>
      </c>
      <c r="DR117" s="1055"/>
      <c r="DS117" s="1055"/>
      <c r="DT117" s="1055"/>
      <c r="DU117" s="1056"/>
      <c r="DV117" s="1058" t="s">
        <v>460</v>
      </c>
      <c r="DW117" s="1059"/>
      <c r="DX117" s="1059"/>
      <c r="DY117" s="1059"/>
      <c r="DZ117" s="1060"/>
    </row>
    <row r="118" spans="1:130" s="248" customFormat="1" ht="26.25" customHeight="1" x14ac:dyDescent="0.15">
      <c r="A118" s="1000" t="s">
        <v>431</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428</v>
      </c>
      <c r="AB118" s="981"/>
      <c r="AC118" s="981"/>
      <c r="AD118" s="981"/>
      <c r="AE118" s="982"/>
      <c r="AF118" s="980" t="s">
        <v>429</v>
      </c>
      <c r="AG118" s="981"/>
      <c r="AH118" s="981"/>
      <c r="AI118" s="981"/>
      <c r="AJ118" s="982"/>
      <c r="AK118" s="980" t="s">
        <v>305</v>
      </c>
      <c r="AL118" s="981"/>
      <c r="AM118" s="981"/>
      <c r="AN118" s="981"/>
      <c r="AO118" s="982"/>
      <c r="AP118" s="1067" t="s">
        <v>430</v>
      </c>
      <c r="AQ118" s="1068"/>
      <c r="AR118" s="1068"/>
      <c r="AS118" s="1068"/>
      <c r="AT118" s="1069"/>
      <c r="AU118" s="996"/>
      <c r="AV118" s="997"/>
      <c r="AW118" s="997"/>
      <c r="AX118" s="997"/>
      <c r="AY118" s="997"/>
      <c r="AZ118" s="1070" t="s">
        <v>461</v>
      </c>
      <c r="BA118" s="1061"/>
      <c r="BB118" s="1061"/>
      <c r="BC118" s="1061"/>
      <c r="BD118" s="1061"/>
      <c r="BE118" s="1061"/>
      <c r="BF118" s="1061"/>
      <c r="BG118" s="1061"/>
      <c r="BH118" s="1061"/>
      <c r="BI118" s="1061"/>
      <c r="BJ118" s="1061"/>
      <c r="BK118" s="1061"/>
      <c r="BL118" s="1061"/>
      <c r="BM118" s="1061"/>
      <c r="BN118" s="1061"/>
      <c r="BO118" s="1061"/>
      <c r="BP118" s="1062"/>
      <c r="BQ118" s="1093" t="s">
        <v>231</v>
      </c>
      <c r="BR118" s="1094"/>
      <c r="BS118" s="1094"/>
      <c r="BT118" s="1094"/>
      <c r="BU118" s="1094"/>
      <c r="BV118" s="1094" t="s">
        <v>460</v>
      </c>
      <c r="BW118" s="1094"/>
      <c r="BX118" s="1094"/>
      <c r="BY118" s="1094"/>
      <c r="BZ118" s="1094"/>
      <c r="CA118" s="1094" t="s">
        <v>231</v>
      </c>
      <c r="CB118" s="1094"/>
      <c r="CC118" s="1094"/>
      <c r="CD118" s="1094"/>
      <c r="CE118" s="1094"/>
      <c r="CF118" s="1010" t="s">
        <v>439</v>
      </c>
      <c r="CG118" s="1011"/>
      <c r="CH118" s="1011"/>
      <c r="CI118" s="1011"/>
      <c r="CJ118" s="1011"/>
      <c r="CK118" s="1041"/>
      <c r="CL118" s="1042"/>
      <c r="CM118" s="1012" t="s">
        <v>462</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231</v>
      </c>
      <c r="DH118" s="1055"/>
      <c r="DI118" s="1055"/>
      <c r="DJ118" s="1055"/>
      <c r="DK118" s="1056"/>
      <c r="DL118" s="1057" t="s">
        <v>231</v>
      </c>
      <c r="DM118" s="1055"/>
      <c r="DN118" s="1055"/>
      <c r="DO118" s="1055"/>
      <c r="DP118" s="1056"/>
      <c r="DQ118" s="1057" t="s">
        <v>460</v>
      </c>
      <c r="DR118" s="1055"/>
      <c r="DS118" s="1055"/>
      <c r="DT118" s="1055"/>
      <c r="DU118" s="1056"/>
      <c r="DV118" s="1058" t="s">
        <v>439</v>
      </c>
      <c r="DW118" s="1059"/>
      <c r="DX118" s="1059"/>
      <c r="DY118" s="1059"/>
      <c r="DZ118" s="1060"/>
    </row>
    <row r="119" spans="1:130" s="248" customFormat="1" ht="26.25" customHeight="1" x14ac:dyDescent="0.15">
      <c r="A119" s="1154" t="s">
        <v>434</v>
      </c>
      <c r="B119" s="1040"/>
      <c r="C119" s="1019" t="s">
        <v>435</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231</v>
      </c>
      <c r="AB119" s="988"/>
      <c r="AC119" s="988"/>
      <c r="AD119" s="988"/>
      <c r="AE119" s="989"/>
      <c r="AF119" s="990" t="s">
        <v>436</v>
      </c>
      <c r="AG119" s="988"/>
      <c r="AH119" s="988"/>
      <c r="AI119" s="988"/>
      <c r="AJ119" s="989"/>
      <c r="AK119" s="990" t="s">
        <v>231</v>
      </c>
      <c r="AL119" s="988"/>
      <c r="AM119" s="988"/>
      <c r="AN119" s="988"/>
      <c r="AO119" s="989"/>
      <c r="AP119" s="991" t="s">
        <v>436</v>
      </c>
      <c r="AQ119" s="992"/>
      <c r="AR119" s="992"/>
      <c r="AS119" s="992"/>
      <c r="AT119" s="993"/>
      <c r="AU119" s="998"/>
      <c r="AV119" s="999"/>
      <c r="AW119" s="999"/>
      <c r="AX119" s="999"/>
      <c r="AY119" s="999"/>
      <c r="AZ119" s="279" t="s">
        <v>185</v>
      </c>
      <c r="BA119" s="279"/>
      <c r="BB119" s="279"/>
      <c r="BC119" s="279"/>
      <c r="BD119" s="279"/>
      <c r="BE119" s="279"/>
      <c r="BF119" s="279"/>
      <c r="BG119" s="279"/>
      <c r="BH119" s="279"/>
      <c r="BI119" s="279"/>
      <c r="BJ119" s="279"/>
      <c r="BK119" s="279"/>
      <c r="BL119" s="279"/>
      <c r="BM119" s="279"/>
      <c r="BN119" s="279"/>
      <c r="BO119" s="1071" t="s">
        <v>463</v>
      </c>
      <c r="BP119" s="1102"/>
      <c r="BQ119" s="1093">
        <v>13578127</v>
      </c>
      <c r="BR119" s="1094"/>
      <c r="BS119" s="1094"/>
      <c r="BT119" s="1094"/>
      <c r="BU119" s="1094"/>
      <c r="BV119" s="1094">
        <v>13724400</v>
      </c>
      <c r="BW119" s="1094"/>
      <c r="BX119" s="1094"/>
      <c r="BY119" s="1094"/>
      <c r="BZ119" s="1094"/>
      <c r="CA119" s="1094">
        <v>14121272</v>
      </c>
      <c r="CB119" s="1094"/>
      <c r="CC119" s="1094"/>
      <c r="CD119" s="1094"/>
      <c r="CE119" s="1094"/>
      <c r="CF119" s="1095"/>
      <c r="CG119" s="1096"/>
      <c r="CH119" s="1096"/>
      <c r="CI119" s="1096"/>
      <c r="CJ119" s="1097"/>
      <c r="CK119" s="1043"/>
      <c r="CL119" s="1044"/>
      <c r="CM119" s="1098" t="s">
        <v>464</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439</v>
      </c>
      <c r="DH119" s="1080"/>
      <c r="DI119" s="1080"/>
      <c r="DJ119" s="1080"/>
      <c r="DK119" s="1081"/>
      <c r="DL119" s="1079" t="s">
        <v>439</v>
      </c>
      <c r="DM119" s="1080"/>
      <c r="DN119" s="1080"/>
      <c r="DO119" s="1080"/>
      <c r="DP119" s="1081"/>
      <c r="DQ119" s="1079" t="s">
        <v>231</v>
      </c>
      <c r="DR119" s="1080"/>
      <c r="DS119" s="1080"/>
      <c r="DT119" s="1080"/>
      <c r="DU119" s="1081"/>
      <c r="DV119" s="1082" t="s">
        <v>231</v>
      </c>
      <c r="DW119" s="1083"/>
      <c r="DX119" s="1083"/>
      <c r="DY119" s="1083"/>
      <c r="DZ119" s="1084"/>
    </row>
    <row r="120" spans="1:130" s="248" customFormat="1" ht="26.25" customHeight="1" x14ac:dyDescent="0.15">
      <c r="A120" s="1155"/>
      <c r="B120" s="1042"/>
      <c r="C120" s="1012" t="s">
        <v>440</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231</v>
      </c>
      <c r="AB120" s="1055"/>
      <c r="AC120" s="1055"/>
      <c r="AD120" s="1055"/>
      <c r="AE120" s="1056"/>
      <c r="AF120" s="1057" t="s">
        <v>231</v>
      </c>
      <c r="AG120" s="1055"/>
      <c r="AH120" s="1055"/>
      <c r="AI120" s="1055"/>
      <c r="AJ120" s="1056"/>
      <c r="AK120" s="1057" t="s">
        <v>436</v>
      </c>
      <c r="AL120" s="1055"/>
      <c r="AM120" s="1055"/>
      <c r="AN120" s="1055"/>
      <c r="AO120" s="1056"/>
      <c r="AP120" s="1058" t="s">
        <v>231</v>
      </c>
      <c r="AQ120" s="1059"/>
      <c r="AR120" s="1059"/>
      <c r="AS120" s="1059"/>
      <c r="AT120" s="1060"/>
      <c r="AU120" s="1085" t="s">
        <v>465</v>
      </c>
      <c r="AV120" s="1086"/>
      <c r="AW120" s="1086"/>
      <c r="AX120" s="1086"/>
      <c r="AY120" s="1087"/>
      <c r="AZ120" s="1036" t="s">
        <v>466</v>
      </c>
      <c r="BA120" s="985"/>
      <c r="BB120" s="985"/>
      <c r="BC120" s="985"/>
      <c r="BD120" s="985"/>
      <c r="BE120" s="985"/>
      <c r="BF120" s="985"/>
      <c r="BG120" s="985"/>
      <c r="BH120" s="985"/>
      <c r="BI120" s="985"/>
      <c r="BJ120" s="985"/>
      <c r="BK120" s="985"/>
      <c r="BL120" s="985"/>
      <c r="BM120" s="985"/>
      <c r="BN120" s="985"/>
      <c r="BO120" s="985"/>
      <c r="BP120" s="986"/>
      <c r="BQ120" s="1022">
        <v>1834152</v>
      </c>
      <c r="BR120" s="1023"/>
      <c r="BS120" s="1023"/>
      <c r="BT120" s="1023"/>
      <c r="BU120" s="1023"/>
      <c r="BV120" s="1023">
        <v>1844098</v>
      </c>
      <c r="BW120" s="1023"/>
      <c r="BX120" s="1023"/>
      <c r="BY120" s="1023"/>
      <c r="BZ120" s="1023"/>
      <c r="CA120" s="1023">
        <v>1849934</v>
      </c>
      <c r="CB120" s="1023"/>
      <c r="CC120" s="1023"/>
      <c r="CD120" s="1023"/>
      <c r="CE120" s="1023"/>
      <c r="CF120" s="1037">
        <v>41</v>
      </c>
      <c r="CG120" s="1038"/>
      <c r="CH120" s="1038"/>
      <c r="CI120" s="1038"/>
      <c r="CJ120" s="1038"/>
      <c r="CK120" s="1103" t="s">
        <v>467</v>
      </c>
      <c r="CL120" s="1104"/>
      <c r="CM120" s="1104"/>
      <c r="CN120" s="1104"/>
      <c r="CO120" s="1105"/>
      <c r="CP120" s="1111" t="s">
        <v>468</v>
      </c>
      <c r="CQ120" s="1112"/>
      <c r="CR120" s="1112"/>
      <c r="CS120" s="1112"/>
      <c r="CT120" s="1112"/>
      <c r="CU120" s="1112"/>
      <c r="CV120" s="1112"/>
      <c r="CW120" s="1112"/>
      <c r="CX120" s="1112"/>
      <c r="CY120" s="1112"/>
      <c r="CZ120" s="1112"/>
      <c r="DA120" s="1112"/>
      <c r="DB120" s="1112"/>
      <c r="DC120" s="1112"/>
      <c r="DD120" s="1112"/>
      <c r="DE120" s="1112"/>
      <c r="DF120" s="1113"/>
      <c r="DG120" s="1022">
        <v>2675478</v>
      </c>
      <c r="DH120" s="1023"/>
      <c r="DI120" s="1023"/>
      <c r="DJ120" s="1023"/>
      <c r="DK120" s="1023"/>
      <c r="DL120" s="1023">
        <v>3047044</v>
      </c>
      <c r="DM120" s="1023"/>
      <c r="DN120" s="1023"/>
      <c r="DO120" s="1023"/>
      <c r="DP120" s="1023"/>
      <c r="DQ120" s="1023">
        <v>3460815</v>
      </c>
      <c r="DR120" s="1023"/>
      <c r="DS120" s="1023"/>
      <c r="DT120" s="1023"/>
      <c r="DU120" s="1023"/>
      <c r="DV120" s="1024">
        <v>76.8</v>
      </c>
      <c r="DW120" s="1024"/>
      <c r="DX120" s="1024"/>
      <c r="DY120" s="1024"/>
      <c r="DZ120" s="1025"/>
    </row>
    <row r="121" spans="1:130" s="248" customFormat="1" ht="26.25" customHeight="1" x14ac:dyDescent="0.15">
      <c r="A121" s="1155"/>
      <c r="B121" s="1042"/>
      <c r="C121" s="1063" t="s">
        <v>469</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436</v>
      </c>
      <c r="AB121" s="1055"/>
      <c r="AC121" s="1055"/>
      <c r="AD121" s="1055"/>
      <c r="AE121" s="1056"/>
      <c r="AF121" s="1057" t="s">
        <v>439</v>
      </c>
      <c r="AG121" s="1055"/>
      <c r="AH121" s="1055"/>
      <c r="AI121" s="1055"/>
      <c r="AJ121" s="1056"/>
      <c r="AK121" s="1057" t="s">
        <v>439</v>
      </c>
      <c r="AL121" s="1055"/>
      <c r="AM121" s="1055"/>
      <c r="AN121" s="1055"/>
      <c r="AO121" s="1056"/>
      <c r="AP121" s="1058" t="s">
        <v>439</v>
      </c>
      <c r="AQ121" s="1059"/>
      <c r="AR121" s="1059"/>
      <c r="AS121" s="1059"/>
      <c r="AT121" s="1060"/>
      <c r="AU121" s="1088"/>
      <c r="AV121" s="1089"/>
      <c r="AW121" s="1089"/>
      <c r="AX121" s="1089"/>
      <c r="AY121" s="1090"/>
      <c r="AZ121" s="1045" t="s">
        <v>470</v>
      </c>
      <c r="BA121" s="1046"/>
      <c r="BB121" s="1046"/>
      <c r="BC121" s="1046"/>
      <c r="BD121" s="1046"/>
      <c r="BE121" s="1046"/>
      <c r="BF121" s="1046"/>
      <c r="BG121" s="1046"/>
      <c r="BH121" s="1046"/>
      <c r="BI121" s="1046"/>
      <c r="BJ121" s="1046"/>
      <c r="BK121" s="1046"/>
      <c r="BL121" s="1046"/>
      <c r="BM121" s="1046"/>
      <c r="BN121" s="1046"/>
      <c r="BO121" s="1046"/>
      <c r="BP121" s="1047"/>
      <c r="BQ121" s="1015">
        <v>1814464</v>
      </c>
      <c r="BR121" s="1016"/>
      <c r="BS121" s="1016"/>
      <c r="BT121" s="1016"/>
      <c r="BU121" s="1016"/>
      <c r="BV121" s="1016">
        <v>1747463</v>
      </c>
      <c r="BW121" s="1016"/>
      <c r="BX121" s="1016"/>
      <c r="BY121" s="1016"/>
      <c r="BZ121" s="1016"/>
      <c r="CA121" s="1016">
        <v>1734219</v>
      </c>
      <c r="CB121" s="1016"/>
      <c r="CC121" s="1016"/>
      <c r="CD121" s="1016"/>
      <c r="CE121" s="1016"/>
      <c r="CF121" s="1010">
        <v>38.5</v>
      </c>
      <c r="CG121" s="1011"/>
      <c r="CH121" s="1011"/>
      <c r="CI121" s="1011"/>
      <c r="CJ121" s="1011"/>
      <c r="CK121" s="1106"/>
      <c r="CL121" s="1107"/>
      <c r="CM121" s="1107"/>
      <c r="CN121" s="1107"/>
      <c r="CO121" s="1108"/>
      <c r="CP121" s="1116" t="s">
        <v>471</v>
      </c>
      <c r="CQ121" s="1117"/>
      <c r="CR121" s="1117"/>
      <c r="CS121" s="1117"/>
      <c r="CT121" s="1117"/>
      <c r="CU121" s="1117"/>
      <c r="CV121" s="1117"/>
      <c r="CW121" s="1117"/>
      <c r="CX121" s="1117"/>
      <c r="CY121" s="1117"/>
      <c r="CZ121" s="1117"/>
      <c r="DA121" s="1117"/>
      <c r="DB121" s="1117"/>
      <c r="DC121" s="1117"/>
      <c r="DD121" s="1117"/>
      <c r="DE121" s="1117"/>
      <c r="DF121" s="1118"/>
      <c r="DG121" s="1015" t="s">
        <v>231</v>
      </c>
      <c r="DH121" s="1016"/>
      <c r="DI121" s="1016"/>
      <c r="DJ121" s="1016"/>
      <c r="DK121" s="1016"/>
      <c r="DL121" s="1016" t="s">
        <v>231</v>
      </c>
      <c r="DM121" s="1016"/>
      <c r="DN121" s="1016"/>
      <c r="DO121" s="1016"/>
      <c r="DP121" s="1016"/>
      <c r="DQ121" s="1016" t="s">
        <v>231</v>
      </c>
      <c r="DR121" s="1016"/>
      <c r="DS121" s="1016"/>
      <c r="DT121" s="1016"/>
      <c r="DU121" s="1016"/>
      <c r="DV121" s="1017" t="s">
        <v>231</v>
      </c>
      <c r="DW121" s="1017"/>
      <c r="DX121" s="1017"/>
      <c r="DY121" s="1017"/>
      <c r="DZ121" s="1018"/>
    </row>
    <row r="122" spans="1:130" s="248" customFormat="1" ht="26.25" customHeight="1" x14ac:dyDescent="0.15">
      <c r="A122" s="1155"/>
      <c r="B122" s="1042"/>
      <c r="C122" s="1012" t="s">
        <v>450</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231</v>
      </c>
      <c r="AB122" s="1055"/>
      <c r="AC122" s="1055"/>
      <c r="AD122" s="1055"/>
      <c r="AE122" s="1056"/>
      <c r="AF122" s="1057" t="s">
        <v>439</v>
      </c>
      <c r="AG122" s="1055"/>
      <c r="AH122" s="1055"/>
      <c r="AI122" s="1055"/>
      <c r="AJ122" s="1056"/>
      <c r="AK122" s="1057" t="s">
        <v>436</v>
      </c>
      <c r="AL122" s="1055"/>
      <c r="AM122" s="1055"/>
      <c r="AN122" s="1055"/>
      <c r="AO122" s="1056"/>
      <c r="AP122" s="1058" t="s">
        <v>439</v>
      </c>
      <c r="AQ122" s="1059"/>
      <c r="AR122" s="1059"/>
      <c r="AS122" s="1059"/>
      <c r="AT122" s="1060"/>
      <c r="AU122" s="1088"/>
      <c r="AV122" s="1089"/>
      <c r="AW122" s="1089"/>
      <c r="AX122" s="1089"/>
      <c r="AY122" s="1090"/>
      <c r="AZ122" s="1070" t="s">
        <v>472</v>
      </c>
      <c r="BA122" s="1061"/>
      <c r="BB122" s="1061"/>
      <c r="BC122" s="1061"/>
      <c r="BD122" s="1061"/>
      <c r="BE122" s="1061"/>
      <c r="BF122" s="1061"/>
      <c r="BG122" s="1061"/>
      <c r="BH122" s="1061"/>
      <c r="BI122" s="1061"/>
      <c r="BJ122" s="1061"/>
      <c r="BK122" s="1061"/>
      <c r="BL122" s="1061"/>
      <c r="BM122" s="1061"/>
      <c r="BN122" s="1061"/>
      <c r="BO122" s="1061"/>
      <c r="BP122" s="1062"/>
      <c r="BQ122" s="1093">
        <v>8185576</v>
      </c>
      <c r="BR122" s="1094"/>
      <c r="BS122" s="1094"/>
      <c r="BT122" s="1094"/>
      <c r="BU122" s="1094"/>
      <c r="BV122" s="1094">
        <v>8035031</v>
      </c>
      <c r="BW122" s="1094"/>
      <c r="BX122" s="1094"/>
      <c r="BY122" s="1094"/>
      <c r="BZ122" s="1094"/>
      <c r="CA122" s="1094">
        <v>8307404</v>
      </c>
      <c r="CB122" s="1094"/>
      <c r="CC122" s="1094"/>
      <c r="CD122" s="1094"/>
      <c r="CE122" s="1094"/>
      <c r="CF122" s="1114">
        <v>184.3</v>
      </c>
      <c r="CG122" s="1115"/>
      <c r="CH122" s="1115"/>
      <c r="CI122" s="1115"/>
      <c r="CJ122" s="1115"/>
      <c r="CK122" s="1106"/>
      <c r="CL122" s="1107"/>
      <c r="CM122" s="1107"/>
      <c r="CN122" s="1107"/>
      <c r="CO122" s="1108"/>
      <c r="CP122" s="1116"/>
      <c r="CQ122" s="1117"/>
      <c r="CR122" s="1117"/>
      <c r="CS122" s="1117"/>
      <c r="CT122" s="1117"/>
      <c r="CU122" s="1117"/>
      <c r="CV122" s="1117"/>
      <c r="CW122" s="1117"/>
      <c r="CX122" s="1117"/>
      <c r="CY122" s="1117"/>
      <c r="CZ122" s="1117"/>
      <c r="DA122" s="1117"/>
      <c r="DB122" s="1117"/>
      <c r="DC122" s="1117"/>
      <c r="DD122" s="1117"/>
      <c r="DE122" s="1117"/>
      <c r="DF122" s="1118"/>
      <c r="DG122" s="1015"/>
      <c r="DH122" s="1016"/>
      <c r="DI122" s="1016"/>
      <c r="DJ122" s="1016"/>
      <c r="DK122" s="1016"/>
      <c r="DL122" s="1016"/>
      <c r="DM122" s="1016"/>
      <c r="DN122" s="1016"/>
      <c r="DO122" s="1016"/>
      <c r="DP122" s="1016"/>
      <c r="DQ122" s="1016"/>
      <c r="DR122" s="1016"/>
      <c r="DS122" s="1016"/>
      <c r="DT122" s="1016"/>
      <c r="DU122" s="1016"/>
      <c r="DV122" s="1017"/>
      <c r="DW122" s="1017"/>
      <c r="DX122" s="1017"/>
      <c r="DY122" s="1017"/>
      <c r="DZ122" s="1018"/>
    </row>
    <row r="123" spans="1:130" s="248" customFormat="1" ht="26.25" customHeight="1" x14ac:dyDescent="0.15">
      <c r="A123" s="1155"/>
      <c r="B123" s="1042"/>
      <c r="C123" s="1012" t="s">
        <v>456</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436</v>
      </c>
      <c r="AB123" s="1055"/>
      <c r="AC123" s="1055"/>
      <c r="AD123" s="1055"/>
      <c r="AE123" s="1056"/>
      <c r="AF123" s="1057" t="s">
        <v>231</v>
      </c>
      <c r="AG123" s="1055"/>
      <c r="AH123" s="1055"/>
      <c r="AI123" s="1055"/>
      <c r="AJ123" s="1056"/>
      <c r="AK123" s="1057" t="s">
        <v>231</v>
      </c>
      <c r="AL123" s="1055"/>
      <c r="AM123" s="1055"/>
      <c r="AN123" s="1055"/>
      <c r="AO123" s="1056"/>
      <c r="AP123" s="1058" t="s">
        <v>231</v>
      </c>
      <c r="AQ123" s="1059"/>
      <c r="AR123" s="1059"/>
      <c r="AS123" s="1059"/>
      <c r="AT123" s="1060"/>
      <c r="AU123" s="1091"/>
      <c r="AV123" s="1092"/>
      <c r="AW123" s="1092"/>
      <c r="AX123" s="1092"/>
      <c r="AY123" s="1092"/>
      <c r="AZ123" s="279" t="s">
        <v>185</v>
      </c>
      <c r="BA123" s="279"/>
      <c r="BB123" s="279"/>
      <c r="BC123" s="279"/>
      <c r="BD123" s="279"/>
      <c r="BE123" s="279"/>
      <c r="BF123" s="279"/>
      <c r="BG123" s="279"/>
      <c r="BH123" s="279"/>
      <c r="BI123" s="279"/>
      <c r="BJ123" s="279"/>
      <c r="BK123" s="279"/>
      <c r="BL123" s="279"/>
      <c r="BM123" s="279"/>
      <c r="BN123" s="279"/>
      <c r="BO123" s="1071" t="s">
        <v>473</v>
      </c>
      <c r="BP123" s="1102"/>
      <c r="BQ123" s="1161">
        <v>11834192</v>
      </c>
      <c r="BR123" s="1162"/>
      <c r="BS123" s="1162"/>
      <c r="BT123" s="1162"/>
      <c r="BU123" s="1162"/>
      <c r="BV123" s="1162">
        <v>11626592</v>
      </c>
      <c r="BW123" s="1162"/>
      <c r="BX123" s="1162"/>
      <c r="BY123" s="1162"/>
      <c r="BZ123" s="1162"/>
      <c r="CA123" s="1162">
        <v>11891557</v>
      </c>
      <c r="CB123" s="1162"/>
      <c r="CC123" s="1162"/>
      <c r="CD123" s="1162"/>
      <c r="CE123" s="1162"/>
      <c r="CF123" s="1095"/>
      <c r="CG123" s="1096"/>
      <c r="CH123" s="1096"/>
      <c r="CI123" s="1096"/>
      <c r="CJ123" s="1097"/>
      <c r="CK123" s="1106"/>
      <c r="CL123" s="1107"/>
      <c r="CM123" s="1107"/>
      <c r="CN123" s="1107"/>
      <c r="CO123" s="1108"/>
      <c r="CP123" s="1116"/>
      <c r="CQ123" s="1117"/>
      <c r="CR123" s="1117"/>
      <c r="CS123" s="1117"/>
      <c r="CT123" s="1117"/>
      <c r="CU123" s="1117"/>
      <c r="CV123" s="1117"/>
      <c r="CW123" s="1117"/>
      <c r="CX123" s="1117"/>
      <c r="CY123" s="1117"/>
      <c r="CZ123" s="1117"/>
      <c r="DA123" s="1117"/>
      <c r="DB123" s="1117"/>
      <c r="DC123" s="1117"/>
      <c r="DD123" s="1117"/>
      <c r="DE123" s="1117"/>
      <c r="DF123" s="1118"/>
      <c r="DG123" s="1054"/>
      <c r="DH123" s="1055"/>
      <c r="DI123" s="1055"/>
      <c r="DJ123" s="1055"/>
      <c r="DK123" s="1056"/>
      <c r="DL123" s="1057"/>
      <c r="DM123" s="1055"/>
      <c r="DN123" s="1055"/>
      <c r="DO123" s="1055"/>
      <c r="DP123" s="1056"/>
      <c r="DQ123" s="1057"/>
      <c r="DR123" s="1055"/>
      <c r="DS123" s="1055"/>
      <c r="DT123" s="1055"/>
      <c r="DU123" s="1056"/>
      <c r="DV123" s="1058"/>
      <c r="DW123" s="1059"/>
      <c r="DX123" s="1059"/>
      <c r="DY123" s="1059"/>
      <c r="DZ123" s="1060"/>
    </row>
    <row r="124" spans="1:130" s="248" customFormat="1" ht="26.25" customHeight="1" thickBot="1" x14ac:dyDescent="0.2">
      <c r="A124" s="1155"/>
      <c r="B124" s="1042"/>
      <c r="C124" s="1012" t="s">
        <v>459</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474</v>
      </c>
      <c r="AB124" s="1055"/>
      <c r="AC124" s="1055"/>
      <c r="AD124" s="1055"/>
      <c r="AE124" s="1056"/>
      <c r="AF124" s="1057" t="s">
        <v>474</v>
      </c>
      <c r="AG124" s="1055"/>
      <c r="AH124" s="1055"/>
      <c r="AI124" s="1055"/>
      <c r="AJ124" s="1056"/>
      <c r="AK124" s="1057" t="s">
        <v>231</v>
      </c>
      <c r="AL124" s="1055"/>
      <c r="AM124" s="1055"/>
      <c r="AN124" s="1055"/>
      <c r="AO124" s="1056"/>
      <c r="AP124" s="1058" t="s">
        <v>436</v>
      </c>
      <c r="AQ124" s="1059"/>
      <c r="AR124" s="1059"/>
      <c r="AS124" s="1059"/>
      <c r="AT124" s="1060"/>
      <c r="AU124" s="1157" t="s">
        <v>475</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40.299999999999997</v>
      </c>
      <c r="BR124" s="1124"/>
      <c r="BS124" s="1124"/>
      <c r="BT124" s="1124"/>
      <c r="BU124" s="1124"/>
      <c r="BV124" s="1124">
        <v>48.2</v>
      </c>
      <c r="BW124" s="1124"/>
      <c r="BX124" s="1124"/>
      <c r="BY124" s="1124"/>
      <c r="BZ124" s="1124"/>
      <c r="CA124" s="1124">
        <v>49.4</v>
      </c>
      <c r="CB124" s="1124"/>
      <c r="CC124" s="1124"/>
      <c r="CD124" s="1124"/>
      <c r="CE124" s="1124"/>
      <c r="CF124" s="1125"/>
      <c r="CG124" s="1126"/>
      <c r="CH124" s="1126"/>
      <c r="CI124" s="1126"/>
      <c r="CJ124" s="1127"/>
      <c r="CK124" s="1109"/>
      <c r="CL124" s="1109"/>
      <c r="CM124" s="1109"/>
      <c r="CN124" s="1109"/>
      <c r="CO124" s="1110"/>
      <c r="CP124" s="1116" t="s">
        <v>476</v>
      </c>
      <c r="CQ124" s="1117"/>
      <c r="CR124" s="1117"/>
      <c r="CS124" s="1117"/>
      <c r="CT124" s="1117"/>
      <c r="CU124" s="1117"/>
      <c r="CV124" s="1117"/>
      <c r="CW124" s="1117"/>
      <c r="CX124" s="1117"/>
      <c r="CY124" s="1117"/>
      <c r="CZ124" s="1117"/>
      <c r="DA124" s="1117"/>
      <c r="DB124" s="1117"/>
      <c r="DC124" s="1117"/>
      <c r="DD124" s="1117"/>
      <c r="DE124" s="1117"/>
      <c r="DF124" s="1118"/>
      <c r="DG124" s="1101" t="s">
        <v>436</v>
      </c>
      <c r="DH124" s="1080"/>
      <c r="DI124" s="1080"/>
      <c r="DJ124" s="1080"/>
      <c r="DK124" s="1081"/>
      <c r="DL124" s="1079" t="s">
        <v>436</v>
      </c>
      <c r="DM124" s="1080"/>
      <c r="DN124" s="1080"/>
      <c r="DO124" s="1080"/>
      <c r="DP124" s="1081"/>
      <c r="DQ124" s="1079" t="s">
        <v>436</v>
      </c>
      <c r="DR124" s="1080"/>
      <c r="DS124" s="1080"/>
      <c r="DT124" s="1080"/>
      <c r="DU124" s="1081"/>
      <c r="DV124" s="1082" t="s">
        <v>436</v>
      </c>
      <c r="DW124" s="1083"/>
      <c r="DX124" s="1083"/>
      <c r="DY124" s="1083"/>
      <c r="DZ124" s="1084"/>
    </row>
    <row r="125" spans="1:130" s="248" customFormat="1" ht="26.25" customHeight="1" x14ac:dyDescent="0.15">
      <c r="A125" s="1155"/>
      <c r="B125" s="1042"/>
      <c r="C125" s="1012" t="s">
        <v>462</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436</v>
      </c>
      <c r="AB125" s="1055"/>
      <c r="AC125" s="1055"/>
      <c r="AD125" s="1055"/>
      <c r="AE125" s="1056"/>
      <c r="AF125" s="1057" t="s">
        <v>436</v>
      </c>
      <c r="AG125" s="1055"/>
      <c r="AH125" s="1055"/>
      <c r="AI125" s="1055"/>
      <c r="AJ125" s="1056"/>
      <c r="AK125" s="1057" t="s">
        <v>231</v>
      </c>
      <c r="AL125" s="1055"/>
      <c r="AM125" s="1055"/>
      <c r="AN125" s="1055"/>
      <c r="AO125" s="1056"/>
      <c r="AP125" s="1058" t="s">
        <v>231</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477</v>
      </c>
      <c r="CL125" s="1104"/>
      <c r="CM125" s="1104"/>
      <c r="CN125" s="1104"/>
      <c r="CO125" s="1105"/>
      <c r="CP125" s="1036" t="s">
        <v>478</v>
      </c>
      <c r="CQ125" s="985"/>
      <c r="CR125" s="985"/>
      <c r="CS125" s="985"/>
      <c r="CT125" s="985"/>
      <c r="CU125" s="985"/>
      <c r="CV125" s="985"/>
      <c r="CW125" s="985"/>
      <c r="CX125" s="985"/>
      <c r="CY125" s="985"/>
      <c r="CZ125" s="985"/>
      <c r="DA125" s="985"/>
      <c r="DB125" s="985"/>
      <c r="DC125" s="985"/>
      <c r="DD125" s="985"/>
      <c r="DE125" s="985"/>
      <c r="DF125" s="986"/>
      <c r="DG125" s="1022" t="s">
        <v>231</v>
      </c>
      <c r="DH125" s="1023"/>
      <c r="DI125" s="1023"/>
      <c r="DJ125" s="1023"/>
      <c r="DK125" s="1023"/>
      <c r="DL125" s="1023" t="s">
        <v>436</v>
      </c>
      <c r="DM125" s="1023"/>
      <c r="DN125" s="1023"/>
      <c r="DO125" s="1023"/>
      <c r="DP125" s="1023"/>
      <c r="DQ125" s="1023" t="s">
        <v>231</v>
      </c>
      <c r="DR125" s="1023"/>
      <c r="DS125" s="1023"/>
      <c r="DT125" s="1023"/>
      <c r="DU125" s="1023"/>
      <c r="DV125" s="1024" t="s">
        <v>436</v>
      </c>
      <c r="DW125" s="1024"/>
      <c r="DX125" s="1024"/>
      <c r="DY125" s="1024"/>
      <c r="DZ125" s="1025"/>
    </row>
    <row r="126" spans="1:130" s="248" customFormat="1" ht="26.25" customHeight="1" thickBot="1" x14ac:dyDescent="0.2">
      <c r="A126" s="1155"/>
      <c r="B126" s="1042"/>
      <c r="C126" s="1012" t="s">
        <v>464</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436</v>
      </c>
      <c r="AB126" s="1055"/>
      <c r="AC126" s="1055"/>
      <c r="AD126" s="1055"/>
      <c r="AE126" s="1056"/>
      <c r="AF126" s="1057" t="s">
        <v>231</v>
      </c>
      <c r="AG126" s="1055"/>
      <c r="AH126" s="1055"/>
      <c r="AI126" s="1055"/>
      <c r="AJ126" s="1056"/>
      <c r="AK126" s="1057" t="s">
        <v>231</v>
      </c>
      <c r="AL126" s="1055"/>
      <c r="AM126" s="1055"/>
      <c r="AN126" s="1055"/>
      <c r="AO126" s="1056"/>
      <c r="AP126" s="1058" t="s">
        <v>231</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479</v>
      </c>
      <c r="CQ126" s="1046"/>
      <c r="CR126" s="1046"/>
      <c r="CS126" s="1046"/>
      <c r="CT126" s="1046"/>
      <c r="CU126" s="1046"/>
      <c r="CV126" s="1046"/>
      <c r="CW126" s="1046"/>
      <c r="CX126" s="1046"/>
      <c r="CY126" s="1046"/>
      <c r="CZ126" s="1046"/>
      <c r="DA126" s="1046"/>
      <c r="DB126" s="1046"/>
      <c r="DC126" s="1046"/>
      <c r="DD126" s="1046"/>
      <c r="DE126" s="1046"/>
      <c r="DF126" s="1047"/>
      <c r="DG126" s="1015" t="s">
        <v>436</v>
      </c>
      <c r="DH126" s="1016"/>
      <c r="DI126" s="1016"/>
      <c r="DJ126" s="1016"/>
      <c r="DK126" s="1016"/>
      <c r="DL126" s="1016" t="s">
        <v>436</v>
      </c>
      <c r="DM126" s="1016"/>
      <c r="DN126" s="1016"/>
      <c r="DO126" s="1016"/>
      <c r="DP126" s="1016"/>
      <c r="DQ126" s="1016" t="s">
        <v>231</v>
      </c>
      <c r="DR126" s="1016"/>
      <c r="DS126" s="1016"/>
      <c r="DT126" s="1016"/>
      <c r="DU126" s="1016"/>
      <c r="DV126" s="1017" t="s">
        <v>436</v>
      </c>
      <c r="DW126" s="1017"/>
      <c r="DX126" s="1017"/>
      <c r="DY126" s="1017"/>
      <c r="DZ126" s="1018"/>
    </row>
    <row r="127" spans="1:130" s="248" customFormat="1" ht="26.25" customHeight="1" x14ac:dyDescent="0.15">
      <c r="A127" s="1156"/>
      <c r="B127" s="1044"/>
      <c r="C127" s="1098" t="s">
        <v>480</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436</v>
      </c>
      <c r="AB127" s="1055"/>
      <c r="AC127" s="1055"/>
      <c r="AD127" s="1055"/>
      <c r="AE127" s="1056"/>
      <c r="AF127" s="1057" t="s">
        <v>231</v>
      </c>
      <c r="AG127" s="1055"/>
      <c r="AH127" s="1055"/>
      <c r="AI127" s="1055"/>
      <c r="AJ127" s="1056"/>
      <c r="AK127" s="1057" t="s">
        <v>436</v>
      </c>
      <c r="AL127" s="1055"/>
      <c r="AM127" s="1055"/>
      <c r="AN127" s="1055"/>
      <c r="AO127" s="1056"/>
      <c r="AP127" s="1058" t="s">
        <v>231</v>
      </c>
      <c r="AQ127" s="1059"/>
      <c r="AR127" s="1059"/>
      <c r="AS127" s="1059"/>
      <c r="AT127" s="1060"/>
      <c r="AU127" s="284"/>
      <c r="AV127" s="284"/>
      <c r="AW127" s="284"/>
      <c r="AX127" s="1128" t="s">
        <v>481</v>
      </c>
      <c r="AY127" s="1129"/>
      <c r="AZ127" s="1129"/>
      <c r="BA127" s="1129"/>
      <c r="BB127" s="1129"/>
      <c r="BC127" s="1129"/>
      <c r="BD127" s="1129"/>
      <c r="BE127" s="1130"/>
      <c r="BF127" s="1131" t="s">
        <v>482</v>
      </c>
      <c r="BG127" s="1129"/>
      <c r="BH127" s="1129"/>
      <c r="BI127" s="1129"/>
      <c r="BJ127" s="1129"/>
      <c r="BK127" s="1129"/>
      <c r="BL127" s="1130"/>
      <c r="BM127" s="1131" t="s">
        <v>483</v>
      </c>
      <c r="BN127" s="1129"/>
      <c r="BO127" s="1129"/>
      <c r="BP127" s="1129"/>
      <c r="BQ127" s="1129"/>
      <c r="BR127" s="1129"/>
      <c r="BS127" s="1130"/>
      <c r="BT127" s="1131" t="s">
        <v>484</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485</v>
      </c>
      <c r="CQ127" s="1046"/>
      <c r="CR127" s="1046"/>
      <c r="CS127" s="1046"/>
      <c r="CT127" s="1046"/>
      <c r="CU127" s="1046"/>
      <c r="CV127" s="1046"/>
      <c r="CW127" s="1046"/>
      <c r="CX127" s="1046"/>
      <c r="CY127" s="1046"/>
      <c r="CZ127" s="1046"/>
      <c r="DA127" s="1046"/>
      <c r="DB127" s="1046"/>
      <c r="DC127" s="1046"/>
      <c r="DD127" s="1046"/>
      <c r="DE127" s="1046"/>
      <c r="DF127" s="1047"/>
      <c r="DG127" s="1015" t="s">
        <v>436</v>
      </c>
      <c r="DH127" s="1016"/>
      <c r="DI127" s="1016"/>
      <c r="DJ127" s="1016"/>
      <c r="DK127" s="1016"/>
      <c r="DL127" s="1016" t="s">
        <v>436</v>
      </c>
      <c r="DM127" s="1016"/>
      <c r="DN127" s="1016"/>
      <c r="DO127" s="1016"/>
      <c r="DP127" s="1016"/>
      <c r="DQ127" s="1016" t="s">
        <v>436</v>
      </c>
      <c r="DR127" s="1016"/>
      <c r="DS127" s="1016"/>
      <c r="DT127" s="1016"/>
      <c r="DU127" s="1016"/>
      <c r="DV127" s="1017" t="s">
        <v>231</v>
      </c>
      <c r="DW127" s="1017"/>
      <c r="DX127" s="1017"/>
      <c r="DY127" s="1017"/>
      <c r="DZ127" s="1018"/>
    </row>
    <row r="128" spans="1:130" s="248" customFormat="1" ht="26.25" customHeight="1" thickBot="1" x14ac:dyDescent="0.2">
      <c r="A128" s="1139" t="s">
        <v>486</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487</v>
      </c>
      <c r="X128" s="1141"/>
      <c r="Y128" s="1141"/>
      <c r="Z128" s="1142"/>
      <c r="AA128" s="1143">
        <v>169469</v>
      </c>
      <c r="AB128" s="1144"/>
      <c r="AC128" s="1144"/>
      <c r="AD128" s="1144"/>
      <c r="AE128" s="1145"/>
      <c r="AF128" s="1146">
        <v>185118</v>
      </c>
      <c r="AG128" s="1144"/>
      <c r="AH128" s="1144"/>
      <c r="AI128" s="1144"/>
      <c r="AJ128" s="1145"/>
      <c r="AK128" s="1146">
        <v>184178</v>
      </c>
      <c r="AL128" s="1144"/>
      <c r="AM128" s="1144"/>
      <c r="AN128" s="1144"/>
      <c r="AO128" s="1145"/>
      <c r="AP128" s="1147"/>
      <c r="AQ128" s="1148"/>
      <c r="AR128" s="1148"/>
      <c r="AS128" s="1148"/>
      <c r="AT128" s="1149"/>
      <c r="AU128" s="284"/>
      <c r="AV128" s="284"/>
      <c r="AW128" s="284"/>
      <c r="AX128" s="984" t="s">
        <v>488</v>
      </c>
      <c r="AY128" s="985"/>
      <c r="AZ128" s="985"/>
      <c r="BA128" s="985"/>
      <c r="BB128" s="985"/>
      <c r="BC128" s="985"/>
      <c r="BD128" s="985"/>
      <c r="BE128" s="986"/>
      <c r="BF128" s="1150" t="s">
        <v>436</v>
      </c>
      <c r="BG128" s="1151"/>
      <c r="BH128" s="1151"/>
      <c r="BI128" s="1151"/>
      <c r="BJ128" s="1151"/>
      <c r="BK128" s="1151"/>
      <c r="BL128" s="1152"/>
      <c r="BM128" s="1150">
        <v>14.96</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489</v>
      </c>
      <c r="CQ128" s="1133"/>
      <c r="CR128" s="1133"/>
      <c r="CS128" s="1133"/>
      <c r="CT128" s="1133"/>
      <c r="CU128" s="1133"/>
      <c r="CV128" s="1133"/>
      <c r="CW128" s="1133"/>
      <c r="CX128" s="1133"/>
      <c r="CY128" s="1133"/>
      <c r="CZ128" s="1133"/>
      <c r="DA128" s="1133"/>
      <c r="DB128" s="1133"/>
      <c r="DC128" s="1133"/>
      <c r="DD128" s="1133"/>
      <c r="DE128" s="1133"/>
      <c r="DF128" s="1134"/>
      <c r="DG128" s="1135" t="s">
        <v>436</v>
      </c>
      <c r="DH128" s="1136"/>
      <c r="DI128" s="1136"/>
      <c r="DJ128" s="1136"/>
      <c r="DK128" s="1136"/>
      <c r="DL128" s="1136" t="s">
        <v>231</v>
      </c>
      <c r="DM128" s="1136"/>
      <c r="DN128" s="1136"/>
      <c r="DO128" s="1136"/>
      <c r="DP128" s="1136"/>
      <c r="DQ128" s="1136" t="s">
        <v>231</v>
      </c>
      <c r="DR128" s="1136"/>
      <c r="DS128" s="1136"/>
      <c r="DT128" s="1136"/>
      <c r="DU128" s="1136"/>
      <c r="DV128" s="1137" t="s">
        <v>231</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490</v>
      </c>
      <c r="X129" s="1170"/>
      <c r="Y129" s="1170"/>
      <c r="Z129" s="1171"/>
      <c r="AA129" s="1054">
        <v>4902059</v>
      </c>
      <c r="AB129" s="1055"/>
      <c r="AC129" s="1055"/>
      <c r="AD129" s="1055"/>
      <c r="AE129" s="1056"/>
      <c r="AF129" s="1057">
        <v>4917671</v>
      </c>
      <c r="AG129" s="1055"/>
      <c r="AH129" s="1055"/>
      <c r="AI129" s="1055"/>
      <c r="AJ129" s="1056"/>
      <c r="AK129" s="1057">
        <v>5063890</v>
      </c>
      <c r="AL129" s="1055"/>
      <c r="AM129" s="1055"/>
      <c r="AN129" s="1055"/>
      <c r="AO129" s="1056"/>
      <c r="AP129" s="1172"/>
      <c r="AQ129" s="1173"/>
      <c r="AR129" s="1173"/>
      <c r="AS129" s="1173"/>
      <c r="AT129" s="1174"/>
      <c r="AU129" s="286"/>
      <c r="AV129" s="286"/>
      <c r="AW129" s="286"/>
      <c r="AX129" s="1163" t="s">
        <v>491</v>
      </c>
      <c r="AY129" s="1046"/>
      <c r="AZ129" s="1046"/>
      <c r="BA129" s="1046"/>
      <c r="BB129" s="1046"/>
      <c r="BC129" s="1046"/>
      <c r="BD129" s="1046"/>
      <c r="BE129" s="1047"/>
      <c r="BF129" s="1164" t="s">
        <v>231</v>
      </c>
      <c r="BG129" s="1165"/>
      <c r="BH129" s="1165"/>
      <c r="BI129" s="1165"/>
      <c r="BJ129" s="1165"/>
      <c r="BK129" s="1165"/>
      <c r="BL129" s="1166"/>
      <c r="BM129" s="1164">
        <v>19.96</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492</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493</v>
      </c>
      <c r="X130" s="1170"/>
      <c r="Y130" s="1170"/>
      <c r="Z130" s="1171"/>
      <c r="AA130" s="1054">
        <v>575212</v>
      </c>
      <c r="AB130" s="1055"/>
      <c r="AC130" s="1055"/>
      <c r="AD130" s="1055"/>
      <c r="AE130" s="1056"/>
      <c r="AF130" s="1057">
        <v>568299</v>
      </c>
      <c r="AG130" s="1055"/>
      <c r="AH130" s="1055"/>
      <c r="AI130" s="1055"/>
      <c r="AJ130" s="1056"/>
      <c r="AK130" s="1057">
        <v>555453</v>
      </c>
      <c r="AL130" s="1055"/>
      <c r="AM130" s="1055"/>
      <c r="AN130" s="1055"/>
      <c r="AO130" s="1056"/>
      <c r="AP130" s="1172"/>
      <c r="AQ130" s="1173"/>
      <c r="AR130" s="1173"/>
      <c r="AS130" s="1173"/>
      <c r="AT130" s="1174"/>
      <c r="AU130" s="286"/>
      <c r="AV130" s="286"/>
      <c r="AW130" s="286"/>
      <c r="AX130" s="1163" t="s">
        <v>494</v>
      </c>
      <c r="AY130" s="1046"/>
      <c r="AZ130" s="1046"/>
      <c r="BA130" s="1046"/>
      <c r="BB130" s="1046"/>
      <c r="BC130" s="1046"/>
      <c r="BD130" s="1046"/>
      <c r="BE130" s="1047"/>
      <c r="BF130" s="1200">
        <v>1.5</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495</v>
      </c>
      <c r="X131" s="1208"/>
      <c r="Y131" s="1208"/>
      <c r="Z131" s="1209"/>
      <c r="AA131" s="1101">
        <v>4326847</v>
      </c>
      <c r="AB131" s="1080"/>
      <c r="AC131" s="1080"/>
      <c r="AD131" s="1080"/>
      <c r="AE131" s="1081"/>
      <c r="AF131" s="1079">
        <v>4349372</v>
      </c>
      <c r="AG131" s="1080"/>
      <c r="AH131" s="1080"/>
      <c r="AI131" s="1080"/>
      <c r="AJ131" s="1081"/>
      <c r="AK131" s="1079">
        <v>4508437</v>
      </c>
      <c r="AL131" s="1080"/>
      <c r="AM131" s="1080"/>
      <c r="AN131" s="1080"/>
      <c r="AO131" s="1081"/>
      <c r="AP131" s="1210"/>
      <c r="AQ131" s="1211"/>
      <c r="AR131" s="1211"/>
      <c r="AS131" s="1211"/>
      <c r="AT131" s="1212"/>
      <c r="AU131" s="286"/>
      <c r="AV131" s="286"/>
      <c r="AW131" s="286"/>
      <c r="AX131" s="1182" t="s">
        <v>496</v>
      </c>
      <c r="AY131" s="1133"/>
      <c r="AZ131" s="1133"/>
      <c r="BA131" s="1133"/>
      <c r="BB131" s="1133"/>
      <c r="BC131" s="1133"/>
      <c r="BD131" s="1133"/>
      <c r="BE131" s="1134"/>
      <c r="BF131" s="1183">
        <v>49.4</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497</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498</v>
      </c>
      <c r="W132" s="1193"/>
      <c r="X132" s="1193"/>
      <c r="Y132" s="1193"/>
      <c r="Z132" s="1194"/>
      <c r="AA132" s="1195">
        <v>1.1611457489999999</v>
      </c>
      <c r="AB132" s="1196"/>
      <c r="AC132" s="1196"/>
      <c r="AD132" s="1196"/>
      <c r="AE132" s="1197"/>
      <c r="AF132" s="1198">
        <v>1.2756094440000001</v>
      </c>
      <c r="AG132" s="1196"/>
      <c r="AH132" s="1196"/>
      <c r="AI132" s="1196"/>
      <c r="AJ132" s="1197"/>
      <c r="AK132" s="1198">
        <v>2.0803440310000001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499</v>
      </c>
      <c r="W133" s="1176"/>
      <c r="X133" s="1176"/>
      <c r="Y133" s="1176"/>
      <c r="Z133" s="1177"/>
      <c r="AA133" s="1178">
        <v>0</v>
      </c>
      <c r="AB133" s="1179"/>
      <c r="AC133" s="1179"/>
      <c r="AD133" s="1179"/>
      <c r="AE133" s="1180"/>
      <c r="AF133" s="1178">
        <v>0.4</v>
      </c>
      <c r="AG133" s="1179"/>
      <c r="AH133" s="1179"/>
      <c r="AI133" s="1179"/>
      <c r="AJ133" s="1180"/>
      <c r="AK133" s="1178">
        <v>1.5</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cYUb4BGwqzezL6h3HtJ7uo8ye68pOvhPu9WANYGi7yZXmMAto3V14O/Z6Oammmjs7sTKJBg+n9alqE7N0aU8mQ==" saltValue="bCTz5kOUEAmeR8ecgmApN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LX8wlaj4FHecD8HKqDWnebsqWE4nVmXYTiPYSic1fKjW1ORqvc/ftimtZph7OXH2g55nhb3q7d2++jLnn72nKg==" saltValue="kaQviarAbYzlJfQfLeapt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UHUaQ1b2/2P2tkdDpzlLzQoLo2hTRjcaYlsCb7qzwPK1mnZooMQwWvCUDXxgA1BGR8Rta+bOxiI6+I1JFbt+Q==" saltValue="45829GqNkZNTXdspgCceqw=="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503</v>
      </c>
      <c r="AP7" s="305"/>
      <c r="AQ7" s="306" t="s">
        <v>504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505</v>
      </c>
      <c r="AQ8" s="312" t="s">
        <v>506</v>
      </c>
      <c r="AR8" s="313" t="s">
        <v>507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508</v>
      </c>
      <c r="AL9" s="1216"/>
      <c r="AM9" s="1216"/>
      <c r="AN9" s="1217"/>
      <c r="AO9" s="314">
        <v>1643531</v>
      </c>
      <c r="AP9" s="314">
        <v>71779</v>
      </c>
      <c r="AQ9" s="315">
        <v>63681</v>
      </c>
      <c r="AR9" s="316">
        <v>12.7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509</v>
      </c>
      <c r="AL10" s="1216"/>
      <c r="AM10" s="1216"/>
      <c r="AN10" s="1217"/>
      <c r="AO10" s="317">
        <v>246088</v>
      </c>
      <c r="AP10" s="317">
        <v>10748</v>
      </c>
      <c r="AQ10" s="318">
        <v>8003</v>
      </c>
      <c r="AR10" s="319">
        <v>34.299999999999997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510</v>
      </c>
      <c r="AL11" s="1216"/>
      <c r="AM11" s="1216"/>
      <c r="AN11" s="1217"/>
      <c r="AO11" s="317" t="s">
        <v>511</v>
      </c>
      <c r="AP11" s="317" t="s">
        <v>511</v>
      </c>
      <c r="AQ11" s="318">
        <v>360</v>
      </c>
      <c r="AR11" s="319" t="s">
        <v>511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512</v>
      </c>
      <c r="AL12" s="1216"/>
      <c r="AM12" s="1216"/>
      <c r="AN12" s="1217"/>
      <c r="AO12" s="317" t="s">
        <v>511</v>
      </c>
      <c r="AP12" s="317" t="s">
        <v>511</v>
      </c>
      <c r="AQ12" s="318">
        <v>18</v>
      </c>
      <c r="AR12" s="319" t="s">
        <v>511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513</v>
      </c>
      <c r="AL13" s="1216"/>
      <c r="AM13" s="1216"/>
      <c r="AN13" s="1217"/>
      <c r="AO13" s="317">
        <v>52468</v>
      </c>
      <c r="AP13" s="317">
        <v>2291</v>
      </c>
      <c r="AQ13" s="318">
        <v>2539</v>
      </c>
      <c r="AR13" s="319">
        <v>-9.8000000000000007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514</v>
      </c>
      <c r="AL14" s="1216"/>
      <c r="AM14" s="1216"/>
      <c r="AN14" s="1217"/>
      <c r="AO14" s="317" t="s">
        <v>511</v>
      </c>
      <c r="AP14" s="317" t="s">
        <v>511</v>
      </c>
      <c r="AQ14" s="318">
        <v>1117</v>
      </c>
      <c r="AR14" s="319" t="s">
        <v>511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515</v>
      </c>
      <c r="AL15" s="1222"/>
      <c r="AM15" s="1222"/>
      <c r="AN15" s="1223"/>
      <c r="AO15" s="317">
        <v>-164705</v>
      </c>
      <c r="AP15" s="317">
        <v>-7193</v>
      </c>
      <c r="AQ15" s="318">
        <v>-4412</v>
      </c>
      <c r="AR15" s="319">
        <v>63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185</v>
      </c>
      <c r="AL16" s="1222"/>
      <c r="AM16" s="1222"/>
      <c r="AN16" s="1223"/>
      <c r="AO16" s="317">
        <v>1777382</v>
      </c>
      <c r="AP16" s="317">
        <v>77625</v>
      </c>
      <c r="AQ16" s="318">
        <v>71307</v>
      </c>
      <c r="AR16" s="319">
        <v>8.9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520</v>
      </c>
      <c r="AL21" s="1225"/>
      <c r="AM21" s="1225"/>
      <c r="AN21" s="1226"/>
      <c r="AO21" s="330">
        <v>6.86</v>
      </c>
      <c r="AP21" s="331">
        <v>6.49</v>
      </c>
      <c r="AQ21" s="332">
        <v>0.37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521</v>
      </c>
      <c r="AL22" s="1225"/>
      <c r="AM22" s="1225"/>
      <c r="AN22" s="1226"/>
      <c r="AO22" s="335">
        <v>96.5</v>
      </c>
      <c r="AP22" s="336">
        <v>97.2</v>
      </c>
      <c r="AQ22" s="337">
        <v>-0.7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503</v>
      </c>
      <c r="AP30" s="305"/>
      <c r="AQ30" s="306" t="s">
        <v>504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505</v>
      </c>
      <c r="AQ31" s="312" t="s">
        <v>506</v>
      </c>
      <c r="AR31" s="313" t="s">
        <v>507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525</v>
      </c>
      <c r="AL32" s="1219"/>
      <c r="AM32" s="1219"/>
      <c r="AN32" s="1220"/>
      <c r="AO32" s="345">
        <v>559214</v>
      </c>
      <c r="AP32" s="345">
        <v>24423</v>
      </c>
      <c r="AQ32" s="346">
        <v>31105</v>
      </c>
      <c r="AR32" s="347">
        <v>-21.5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526</v>
      </c>
      <c r="AL33" s="1219"/>
      <c r="AM33" s="1219"/>
      <c r="AN33" s="1220"/>
      <c r="AO33" s="345" t="s">
        <v>511</v>
      </c>
      <c r="AP33" s="345" t="s">
        <v>511</v>
      </c>
      <c r="AQ33" s="346" t="s">
        <v>511</v>
      </c>
      <c r="AR33" s="347" t="s">
        <v>511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527</v>
      </c>
      <c r="AL34" s="1219"/>
      <c r="AM34" s="1219"/>
      <c r="AN34" s="1220"/>
      <c r="AO34" s="345" t="s">
        <v>511</v>
      </c>
      <c r="AP34" s="345" t="s">
        <v>511</v>
      </c>
      <c r="AQ34" s="346">
        <v>0</v>
      </c>
      <c r="AR34" s="347" t="s">
        <v>511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528</v>
      </c>
      <c r="AL35" s="1219"/>
      <c r="AM35" s="1219"/>
      <c r="AN35" s="1220"/>
      <c r="AO35" s="345">
        <v>260000</v>
      </c>
      <c r="AP35" s="345">
        <v>11355</v>
      </c>
      <c r="AQ35" s="346">
        <v>8747</v>
      </c>
      <c r="AR35" s="347">
        <v>29.8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529</v>
      </c>
      <c r="AL36" s="1219"/>
      <c r="AM36" s="1219"/>
      <c r="AN36" s="1220"/>
      <c r="AO36" s="345">
        <v>14208</v>
      </c>
      <c r="AP36" s="345">
        <v>621</v>
      </c>
      <c r="AQ36" s="346">
        <v>2193</v>
      </c>
      <c r="AR36" s="347">
        <v>-71.7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530</v>
      </c>
      <c r="AL37" s="1219"/>
      <c r="AM37" s="1219"/>
      <c r="AN37" s="1220"/>
      <c r="AO37" s="345" t="s">
        <v>511</v>
      </c>
      <c r="AP37" s="345" t="s">
        <v>511</v>
      </c>
      <c r="AQ37" s="346">
        <v>863</v>
      </c>
      <c r="AR37" s="347" t="s">
        <v>511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531</v>
      </c>
      <c r="AL38" s="1228"/>
      <c r="AM38" s="1228"/>
      <c r="AN38" s="1229"/>
      <c r="AO38" s="348" t="s">
        <v>511</v>
      </c>
      <c r="AP38" s="348" t="s">
        <v>511</v>
      </c>
      <c r="AQ38" s="349">
        <v>1</v>
      </c>
      <c r="AR38" s="337" t="s">
        <v>511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532</v>
      </c>
      <c r="AL39" s="1228"/>
      <c r="AM39" s="1228"/>
      <c r="AN39" s="1229"/>
      <c r="AO39" s="345">
        <v>-184178</v>
      </c>
      <c r="AP39" s="345">
        <v>-8044</v>
      </c>
      <c r="AQ39" s="346">
        <v>-3092</v>
      </c>
      <c r="AR39" s="347">
        <v>160.19999999999999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533</v>
      </c>
      <c r="AL40" s="1219"/>
      <c r="AM40" s="1219"/>
      <c r="AN40" s="1220"/>
      <c r="AO40" s="345">
        <v>-555453</v>
      </c>
      <c r="AP40" s="345">
        <v>-24259</v>
      </c>
      <c r="AQ40" s="346">
        <v>-27116</v>
      </c>
      <c r="AR40" s="347">
        <v>-10.5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298</v>
      </c>
      <c r="AL41" s="1231"/>
      <c r="AM41" s="1231"/>
      <c r="AN41" s="1232"/>
      <c r="AO41" s="345">
        <v>93791</v>
      </c>
      <c r="AP41" s="345">
        <v>4096</v>
      </c>
      <c r="AQ41" s="346">
        <v>12702</v>
      </c>
      <c r="AR41" s="347">
        <v>-67.8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503</v>
      </c>
      <c r="AN49" s="1235" t="s">
        <v>537</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538</v>
      </c>
      <c r="AO50" s="362" t="s">
        <v>539</v>
      </c>
      <c r="AP50" s="363" t="s">
        <v>540</v>
      </c>
      <c r="AQ50" s="364" t="s">
        <v>541</v>
      </c>
      <c r="AR50" s="365" t="s">
        <v>542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748167</v>
      </c>
      <c r="AN51" s="367">
        <v>32163</v>
      </c>
      <c r="AO51" s="368">
        <v>74.8</v>
      </c>
      <c r="AP51" s="369">
        <v>47738</v>
      </c>
      <c r="AQ51" s="370">
        <v>-4.4000000000000004</v>
      </c>
      <c r="AR51" s="371">
        <v>79.2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374118</v>
      </c>
      <c r="AN52" s="375">
        <v>16083</v>
      </c>
      <c r="AO52" s="376">
        <v>118.2</v>
      </c>
      <c r="AP52" s="377">
        <v>24937</v>
      </c>
      <c r="AQ52" s="378">
        <v>-5.5</v>
      </c>
      <c r="AR52" s="379">
        <v>123.7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1247211</v>
      </c>
      <c r="AN53" s="367">
        <v>53919</v>
      </c>
      <c r="AO53" s="368">
        <v>67.599999999999994</v>
      </c>
      <c r="AP53" s="369">
        <v>52191</v>
      </c>
      <c r="AQ53" s="370">
        <v>9.3000000000000007</v>
      </c>
      <c r="AR53" s="371">
        <v>58.3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995331</v>
      </c>
      <c r="AN54" s="375">
        <v>43030</v>
      </c>
      <c r="AO54" s="376">
        <v>167.5</v>
      </c>
      <c r="AP54" s="377">
        <v>24843</v>
      </c>
      <c r="AQ54" s="378">
        <v>-0.4</v>
      </c>
      <c r="AR54" s="379">
        <v>167.9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3267421</v>
      </c>
      <c r="AN55" s="367">
        <v>141508</v>
      </c>
      <c r="AO55" s="368">
        <v>162.4</v>
      </c>
      <c r="AP55" s="369">
        <v>47387</v>
      </c>
      <c r="AQ55" s="370">
        <v>-9.1999999999999993</v>
      </c>
      <c r="AR55" s="371">
        <v>171.6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3081304</v>
      </c>
      <c r="AN56" s="375">
        <v>133448</v>
      </c>
      <c r="AO56" s="376">
        <v>210.1</v>
      </c>
      <c r="AP56" s="377">
        <v>24928</v>
      </c>
      <c r="AQ56" s="378">
        <v>0.3</v>
      </c>
      <c r="AR56" s="379">
        <v>209.8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941930</v>
      </c>
      <c r="AN57" s="367">
        <v>41030</v>
      </c>
      <c r="AO57" s="368">
        <v>-71</v>
      </c>
      <c r="AP57" s="369">
        <v>51264</v>
      </c>
      <c r="AQ57" s="370">
        <v>8.1999999999999993</v>
      </c>
      <c r="AR57" s="371">
        <v>-79.2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439722</v>
      </c>
      <c r="AN58" s="375">
        <v>19154</v>
      </c>
      <c r="AO58" s="376">
        <v>-85.6</v>
      </c>
      <c r="AP58" s="377">
        <v>26040</v>
      </c>
      <c r="AQ58" s="378">
        <v>4.5</v>
      </c>
      <c r="AR58" s="379">
        <v>-90.1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960064</v>
      </c>
      <c r="AN59" s="367">
        <v>41930</v>
      </c>
      <c r="AO59" s="368">
        <v>2.2000000000000002</v>
      </c>
      <c r="AP59" s="369">
        <v>52068</v>
      </c>
      <c r="AQ59" s="370">
        <v>1.6</v>
      </c>
      <c r="AR59" s="371">
        <v>0.6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458629</v>
      </c>
      <c r="AN60" s="375">
        <v>20030</v>
      </c>
      <c r="AO60" s="376">
        <v>4.5999999999999996</v>
      </c>
      <c r="AP60" s="377">
        <v>26936</v>
      </c>
      <c r="AQ60" s="378">
        <v>3.4</v>
      </c>
      <c r="AR60" s="379">
        <v>1.2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1432959</v>
      </c>
      <c r="AN61" s="382">
        <v>62110</v>
      </c>
      <c r="AO61" s="383">
        <v>47.2</v>
      </c>
      <c r="AP61" s="384">
        <v>50130</v>
      </c>
      <c r="AQ61" s="385">
        <v>1.1000000000000001</v>
      </c>
      <c r="AR61" s="371">
        <v>46.1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1069821</v>
      </c>
      <c r="AN62" s="375">
        <v>46349</v>
      </c>
      <c r="AO62" s="376">
        <v>83</v>
      </c>
      <c r="AP62" s="377">
        <v>25537</v>
      </c>
      <c r="AQ62" s="378">
        <v>0.5</v>
      </c>
      <c r="AR62" s="379">
        <v>82.5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j+s81X0urOw8KtP6f3+sSWLyFbYHXC7JvLiMQMHGfQBOoiaJ3l9LFnSlVvMEdbAvx6GN7Frzh1ZgkzV7ixB9Hw==" saltValue="J2l78Pe5dBfX9vEBxDpiG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row r="121" spans="125:125" ht="13.5" hidden="1" customHeight="1" x14ac:dyDescent="0.15">
      <c r="DU121" s="292"/>
    </row>
  </sheetData>
  <sheetProtection algorithmName="SHA-512" hashValue="1xzJL5OL/QYbveq9XCDOELnbNelR4GQ/G3YRyG7kGjJsSfyC9czjaQY+OWHitaJw6yxQIzmdq5/6k5w4wC3B9A==" saltValue="nlPZ80CW7fWUK9xGXTRlS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552</v>
      </c>
    </row>
  </sheetData>
  <sheetProtection algorithmName="SHA-512" hashValue="IakBFK8hB6ptwWnAXxeaxDq44hknSXKSuVtN2QEEO9h+EPvNTzeLnpjasd485hpj66Nzy+DGYDD16JjaWuRLTQ==" saltValue="n9Hob8Xq/xWfA26hs3Em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8" t="s">
        <v>3</v>
      </c>
      <c r="D47" s="1238"/>
      <c r="E47" s="1239"/>
      <c r="F47" s="11">
        <v>20.92</v>
      </c>
      <c r="G47" s="12">
        <v>26.65</v>
      </c>
      <c r="H47" s="12">
        <v>24.61</v>
      </c>
      <c r="I47" s="12">
        <v>24.55</v>
      </c>
      <c r="J47" s="13">
        <v>23.87</v>
      </c>
    </row>
    <row r="48" spans="2:10" ht="57.75" customHeight="1" x14ac:dyDescent="0.15">
      <c r="B48" s="14"/>
      <c r="C48" s="1240" t="s">
        <v>4</v>
      </c>
      <c r="D48" s="1240"/>
      <c r="E48" s="1241"/>
      <c r="F48" s="15">
        <v>5.81</v>
      </c>
      <c r="G48" s="16">
        <v>11.6</v>
      </c>
      <c r="H48" s="16">
        <v>10.3</v>
      </c>
      <c r="I48" s="16">
        <v>8.0399999999999991</v>
      </c>
      <c r="J48" s="17">
        <v>11.41</v>
      </c>
    </row>
    <row r="49" spans="2:10" ht="57.75" customHeight="1" thickBot="1" x14ac:dyDescent="0.2">
      <c r="B49" s="18"/>
      <c r="C49" s="1242" t="s">
        <v>5</v>
      </c>
      <c r="D49" s="1242"/>
      <c r="E49" s="1243"/>
      <c r="F49" s="19" t="s">
        <v>558</v>
      </c>
      <c r="G49" s="20">
        <v>11.94</v>
      </c>
      <c r="H49" s="20" t="s">
        <v>559</v>
      </c>
      <c r="I49" s="20" t="s">
        <v>560</v>
      </c>
      <c r="J49" s="21">
        <v>3.63</v>
      </c>
    </row>
    <row r="50" spans="2:10" ht="13.5" customHeight="1" x14ac:dyDescent="0.15"/>
  </sheetData>
  <sheetProtection algorithmName="SHA-512" hashValue="iukbzlPIaYlJyEDmFXk/MrdjQ1Oy4WX/L5Q1rJBvMTgqmcDqV27PhpVjAPo3rgkB2L14DAws/LpSJUrhvNly2g==" saltValue="2VQhmzS3gyUdnGj5vFOo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2022-09-26T07:06:29Z</cp:lastPrinted>
  <dcterms:created xsi:type="dcterms:W3CDTF">2022-02-02T06:07:13Z</dcterms:created>
  <dcterms:modified xsi:type="dcterms:W3CDTF">2022-10-05T06:17:28Z</dcterms:modified>
  <cp:category/>
</cp:coreProperties>
</file>