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01246ADD-BBB3-401D-801B-F913C457C159}" xr6:coauthVersionLast="47" xr6:coauthVersionMax="47" xr10:uidLastSave="{00000000-0000-0000-0000-000000000000}"/>
  <bookViews>
    <workbookView xWindow="450" yWindow="0" windowWidth="22305" windowHeight="153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BE35" i="10"/>
  <c r="BE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l="1"/>
  <c r="BW34" i="10"/>
  <c r="BW35" i="10" s="1"/>
  <c r="BW36" i="10" s="1"/>
  <c r="BW37" i="10" s="1"/>
  <c r="BW38" i="10" s="1"/>
  <c r="BW39" i="10" s="1"/>
  <c r="BW40" i="10" s="1"/>
  <c r="CO34" i="10" l="1"/>
  <c r="CO35" i="10" s="1"/>
</calcChain>
</file>

<file path=xl/sharedStrings.xml><?xml version="1.0" encoding="utf-8"?>
<sst xmlns="http://schemas.openxmlformats.org/spreadsheetml/2006/main" count="1123" uniqueCount="610">
  <si>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</si>
  <si>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</si>
  <si>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</si>
  <si>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</si>
  <si>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</si>
  <si>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</si>
  <si>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</si>
  <si>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</si>
  <si>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</si>
  <si>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</si>
  <si>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</si>
  <si>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</si>
  <si>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</si>
  <si>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</si>
  <si>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</si>
  <si>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</si>
  <si>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</si>
  <si>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</si>
  <si>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</si>
  <si>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</si>
  <si>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</si>
  <si>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</si>
  <si>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</si>
  <si>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</si>
  <si>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</si>
  <si>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</si>
  <si>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</si>
  <si>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</si>
  <si>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</si>
  <si>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</si>
  <si>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</si>
  <si>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</si>
  <si>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</si>
  <si>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</si>
  <si>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</si>
  <si>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</si>
  <si>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</si>
  <si>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</si>
  <si>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</si>
  <si>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</si>
  <si>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</si>
  <si>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</si>
  <si>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</si>
  <si>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</si>
  <si>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</si>
  <si>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</si>
  <si>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</si>
  <si>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</si>
  <si>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</si>
  <si>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</si>
  <si>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</si>
  <si>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</si>
  <si>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</si>
  <si>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</si>
  <si>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</si>
  <si>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</si>
  <si>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</si>
  <si>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</si>
  <si>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</si>
  <si>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</si>
  <si>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</si>
  <si>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</si>
  <si>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</si>
  <si>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</si>
  <si>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</si>
  <si>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</si>
  <si>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</si>
  <si>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</si>
  <si>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</si>
  <si>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</si>
  <si>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</si>
  <si>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</si>
  <si>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</si>
  <si>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</si>
  <si>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</si>
  <si>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</si>
  <si>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</si>
  <si>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</si>
  <si>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</si>
  <si>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</si>
  <si>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</si>
  <si>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</si>
  <si>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</si>
  <si>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</si>
  <si>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</si>
  <si>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</si>
  <si>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</si>
  <si>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</si>
  <si>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</si>
  <si>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</si>
  <si>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</si>
  <si>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</si>
  <si>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</si>
  <si>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</si>
  <si>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</si>
  <si>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</si>
  <si>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</si>
  <si>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</si>
  <si>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三郷町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</si>
  <si>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</si>
  <si>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</si>
  <si>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</si>
  <si>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</si>
  <si>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</si>
  <si>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</si>
  <si>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</si>
  <si>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</si>
  <si>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</si>
  <si>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</si>
  <si>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</si>
  <si>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</si>
  <si>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</si>
  <si>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</si>
  <si>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</si>
  <si>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</si>
  <si>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</si>
  <si>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</si>
  <si>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</si>
  <si>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</si>
  <si>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</si>
  <si>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</si>
  <si>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</si>
  <si>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</si>
  <si>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</si>
  <si>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</si>
  <si>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</si>
  <si>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</si>
  <si>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</si>
  <si>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</si>
  <si>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</si>
  <si>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</si>
  <si>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</si>
  <si>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</si>
  <si>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</si>
  <si>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</si>
  <si>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</si>
  <si>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</si>
  <si>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</si>
  <si>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</si>
  <si>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</si>
  <si>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</si>
  <si>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</si>
  <si>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</si>
  <si>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</si>
  <si>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</si>
  <si>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</si>
  <si>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</si>
  <si>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</si>
  <si>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</si>
  <si>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</si>
  <si>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</si>
  <si>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</si>
  <si>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</si>
  <si>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</si>
  <si>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</si>
  <si>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</si>
  <si>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</si>
  <si>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</si>
  <si>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</si>
  <si>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</si>
  <si>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</si>
  <si>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</si>
  <si>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</si>
  <si>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</si>
  <si>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</si>
  <si>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</si>
  <si>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</si>
  <si>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</si>
  <si>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</si>
  <si>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</si>
  <si>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</si>
  <si>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</si>
  <si>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</si>
  <si>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</si>
  <si>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</si>
  <si>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</si>
  <si>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</si>
  <si>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</si>
  <si>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</si>
  <si>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</si>
  <si>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</si>
  <si>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</si>
  <si>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</si>
  <si>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</si>
  <si>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</si>
  <si>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</si>
  <si>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</si>
  <si>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</si>
  <si>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</si>
  <si>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</si>
  <si>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</si>
  <si>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</si>
  <si>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</si>
  <si>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</si>
  <si>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</si>
  <si>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</si>
  <si>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</si>
  <si>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</si>
  <si>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</si>
  <si>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</si>
  <si>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</si>
  <si>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</si>
  <si>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</si>
  <si>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</si>
  <si>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</si>
  <si>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</si>
  <si>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</si>
  <si>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</si>
  <si>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</si>
  <si>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</si>
  <si>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</si>
  <si>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奈良県三郷町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</si>
  <si>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</si>
  <si>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</si>
  <si>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</si>
  <si>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</si>
  <si>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</si>
  <si>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</si>
  <si>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</si>
  <si>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</si>
  <si>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</si>
  <si>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</si>
  <si>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</si>
  <si>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</si>
  <si>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</si>
  <si>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</si>
  <si>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</si>
  <si>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</si>
  <si>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</si>
  <si>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</si>
  <si>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</si>
  <si>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</si>
  <si>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</si>
  <si>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</si>
  <si>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</si>
  <si>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</si>
  <si>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</si>
  <si>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</si>
  <si>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</si>
  <si>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</si>
  <si>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</si>
  <si>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</si>
  <si>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</si>
  <si>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</si>
  <si>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</si>
  <si>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</si>
  <si>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</si>
  <si>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</si>
  <si>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</si>
  <si>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</si>
  <si>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</si>
  <si>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</si>
  <si>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</si>
  <si>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</si>
  <si>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</si>
  <si>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</si>
  <si>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</si>
  <si>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</si>
  <si>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</si>
  <si>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</si>
  <si>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</si>
  <si>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</si>
  <si>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</si>
  <si>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</si>
  <si>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</si>
  <si>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</si>
  <si>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</si>
  <si>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</si>
  <si>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</si>
  <si>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</si>
  <si>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</si>
  <si>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</si>
  <si>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</si>
  <si>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</si>
  <si>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</si>
  <si>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</si>
  <si>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</si>
  <si>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</si>
  <si>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</si>
  <si>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</si>
  <si>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</si>
  <si>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</si>
  <si>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</si>
  <si>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</si>
  <si>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</si>
  <si>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</si>
  <si>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</si>
  <si>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</si>
  <si>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</si>
  <si>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</si>
  <si>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</si>
  <si>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</si>
  <si>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</si>
  <si>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</si>
  <si>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</si>
  <si>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</si>
  <si>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</si>
  <si>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</si>
  <si>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</si>
  <si>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</si>
  <si>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</si>
  <si>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</si>
  <si>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</si>
  <si>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</si>
  <si>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</si>
  <si>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</si>
  <si>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</si>
  <si>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</si>
  <si>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</si>
  <si>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</si>
  <si>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</si>
  <si>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</si>
  <si>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</si>
  <si>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</si>
  <si>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</si>
  <si>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</si>
  <si>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</si>
  <si>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</si>
  <si>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</si>
  <si>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</si>
  <si>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</si>
  <si>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</si>
  <si>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</si>
  <si>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</si>
  <si>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</si>
  <si>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</si>
  <si>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</si>
  <si>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</si>
  <si>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</si>
  <si>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</si>
  <si>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</si>
  <si>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</si>
  <si>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</si>
  <si>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</si>
  <si>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</si>
  <si>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</si>
  <si>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</si>
  <si>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</si>
  <si>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</si>
  <si>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</si>
  <si>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</si>
  <si>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</si>
  <si>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</si>
  <si>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</si>
  <si>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</si>
  <si>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</si>
  <si>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</si>
  <si>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</si>
  <si>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</si>
  <si>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</si>
  <si>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</si>
  <si>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</si>
  <si>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</si>
  <si>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</si>
  <si>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</si>
  <si>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</si>
  <si>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</si>
  <si>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</si>
  <si>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</si>
  <si>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</si>
  <si>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</si>
  <si>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</si>
  <si>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</si>
  <si>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</si>
  <si>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</si>
  <si>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</si>
  <si>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</si>
  <si>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奈良県三郷町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</si>
  <si>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</si>
  <si>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</si>
  <si>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</si>
  <si>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</si>
  <si>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</si>
  <si>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</si>
  <si>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</si>
  <si>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</si>
  <si>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</si>
  <si>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</si>
  <si>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</si>
  <si>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</si>
  <si>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</si>
  <si>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</si>
  <si>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</si>
  <si>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</si>
  <si>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</si>
  <si>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</si>
  <si>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</si>
  <si>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</si>
  <si>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</si>
  <si>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し尿浄化槽管理特別会計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</si>
  <si>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</si>
  <si>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</si>
  <si>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</si>
  <si>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</si>
  <si>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</si>
  <si>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</si>
  <si>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</si>
  <si>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</si>
  <si>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</si>
  <si>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</si>
  <si>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</si>
  <si>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</si>
  <si>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</si>
  <si>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</si>
  <si>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</si>
  <si>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</si>
  <si>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</si>
  <si>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</si>
  <si>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</si>
  <si>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</si>
  <si>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</si>
  <si>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</si>
  <si>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</si>
  <si>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</si>
  <si>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</si>
  <si>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</si>
  <si>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</si>
  <si>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</si>
  <si>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</si>
  <si>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</si>
  <si>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</si>
  <si>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</si>
  <si>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</si>
  <si>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</si>
  <si>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</si>
  <si>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</si>
  <si>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</si>
  <si>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</si>
  <si>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</si>
  <si>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</si>
  <si>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</si>
  <si>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</si>
  <si>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</si>
  <si>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</si>
  <si>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</si>
  <si>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</si>
  <si>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</si>
  <si>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</si>
  <si>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</si>
  <si>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</si>
  <si>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</si>
  <si>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</si>
  <si>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</si>
  <si>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</si>
  <si>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</si>
  <si>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</si>
  <si>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</si>
  <si>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</si>
  <si>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</si>
  <si>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</si>
  <si>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</si>
  <si>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</si>
  <si>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</si>
  <si>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</si>
  <si>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</si>
  <si>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</si>
  <si>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</si>
  <si>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</si>
  <si>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</si>
  <si>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</si>
  <si>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</si>
  <si>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</si>
  <si>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</si>
  <si>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</si>
  <si>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</si>
  <si>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</si>
  <si>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</si>
  <si>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</si>
  <si>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</si>
  <si>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</si>
  <si>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</si>
  <si>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</si>
  <si>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</si>
  <si>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</si>
  <si>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</si>
  <si>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</si>
  <si>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</si>
  <si>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</si>
  <si>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</si>
  <si>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</si>
  <si>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</si>
  <si>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</si>
  <si>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</si>
  <si>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</si>
  <si>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</si>
  <si>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</si>
  <si>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</si>
  <si>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</si>
  <si>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</si>
  <si>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</si>
  <si>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</si>
  <si>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</si>
  <si>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</si>
  <si>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</si>
  <si>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</si>
  <si>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</si>
  <si>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</si>
  <si>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</si>
  <si>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</si>
  <si>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</si>
  <si>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</si>
  <si>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</si>
  <si>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</si>
  <si>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</si>
  <si>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</si>
  <si>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</si>
  <si>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</si>
  <si>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</si>
  <si>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</si>
  <si>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</si>
  <si>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</si>
  <si>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</si>
  <si>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</si>
  <si>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</si>
  <si>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</si>
  <si>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</si>
  <si>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</si>
  <si>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</si>
  <si>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</si>
  <si>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</si>
  <si>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</si>
  <si>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</si>
  <si>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</si>
  <si>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</si>
  <si>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</si>
  <si>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</si>
  <si>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</si>
  <si>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</si>
  <si>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</si>
  <si>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</si>
  <si>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</si>
  <si>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</si>
  <si>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</si>
  <si>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</si>
  <si>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</si>
  <si>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</si>
  <si>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</si>
  <si>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</si>
  <si>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</si>
  <si>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</si>
  <si>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</si>
  <si>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</si>
  <si>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</si>
  <si>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</si>
  <si>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</si>
  <si>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</si>
  <si>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</si>
  <si>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</si>
  <si>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</si>
  <si>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</si>
  <si>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</si>
  <si>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</si>
  <si>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</si>
  <si>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</si>
  <si>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</si>
  <si>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</si>
  <si>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</si>
  <si>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</si>
  <si>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6.88</t>
  </si>
  <si>
    <t>▲ 3.30</t>
  </si>
  <si>
    <t>▲ 2.22</t>
  </si>
  <si>
    <t>住宅新築資金等貸付事業特別会計</t>
  </si>
  <si>
    <t>▲ 5.07</t>
  </si>
  <si>
    <t>▲ 4.78</t>
  </si>
  <si>
    <t>▲ 4.69</t>
  </si>
  <si>
    <t>▲ 4.50</t>
  </si>
  <si>
    <t>▲ 4.10</t>
  </si>
  <si>
    <t>一般会計</t>
  </si>
  <si>
    <t>水道事業会計</t>
  </si>
  <si>
    <t>下水道事業会計</t>
  </si>
  <si>
    <t>国民健康保険特別会計</t>
  </si>
  <si>
    <t>介護保険特別会計</t>
  </si>
  <si>
    <t>し尿浄化槽管理特別会計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</si>
  <si>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</si>
  <si>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</si>
  <si>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</si>
  <si>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</si>
  <si>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</si>
  <si>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</si>
  <si>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</si>
  <si>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</si>
  <si>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</si>
  <si>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老人福祉施設三室園組合</t>
    <rPh sb="0" eb="2">
      <t>ロウジン</t>
    </rPh>
    <rPh sb="2" eb="4">
      <t>フクシ</t>
    </rPh>
    <rPh sb="4" eb="6">
      <t>シセツ</t>
    </rPh>
    <rPh sb="6" eb="8">
      <t>ミムロ</t>
    </rPh>
    <rPh sb="8" eb="9">
      <t>エン</t>
    </rPh>
    <rPh sb="9" eb="11">
      <t>クミアイ</t>
    </rPh>
    <phoneticPr fontId="2"/>
  </si>
  <si>
    <t>奈良県市町村総合事務組合</t>
    <rPh sb="0" eb="3">
      <t>ナラケン</t>
    </rPh>
    <rPh sb="3" eb="6">
      <t>シチョウソン</t>
    </rPh>
    <rPh sb="6" eb="8">
      <t>ソウゴウ</t>
    </rPh>
    <rPh sb="8" eb="10">
      <t>ジム</t>
    </rPh>
    <rPh sb="10" eb="12">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</si>
  <si>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</si>
  <si>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</si>
  <si>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</si>
  <si>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</si>
  <si>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</si>
  <si>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(公財)三郷町文化振興財団</t>
    <rPh sb="1" eb="3">
      <t>コウザイ</t>
    </rPh>
    <rPh sb="4" eb="7">
      <t>サンゴウチョウ</t>
    </rPh>
    <rPh sb="7" eb="9">
      <t>ブンカ</t>
    </rPh>
    <rPh sb="9" eb="11">
      <t>シンコウ</t>
    </rPh>
    <rPh sb="11" eb="12">
      <t>ザイ</t>
    </rPh>
    <rPh sb="12" eb="13">
      <t>ダン</t>
    </rPh>
    <phoneticPr fontId="2"/>
  </si>
  <si>
    <t>(財)竜の子霊園</t>
    <rPh sb="1" eb="2">
      <t>ザイ</t>
    </rPh>
    <rPh sb="3" eb="4">
      <t>タツ</t>
    </rPh>
    <rPh sb="5" eb="6">
      <t>コ</t>
    </rPh>
    <rPh sb="6" eb="8">
      <t>レイエン</t>
    </rPh>
    <phoneticPr fontId="2"/>
  </si>
  <si>
    <t>地域振興基金</t>
    <rPh sb="0" eb="2">
      <t>チイキ</t>
    </rPh>
    <rPh sb="2" eb="4">
      <t>シンコウ</t>
    </rPh>
    <rPh sb="4" eb="6">
      <t>キキン</t>
    </rPh>
    <phoneticPr fontId="19"/>
  </si>
  <si>
    <t>公共施設整備等基金</t>
    <rPh sb="0" eb="2">
      <t>コウキョウ</t>
    </rPh>
    <rPh sb="2" eb="4">
      <t>シセツ</t>
    </rPh>
    <rPh sb="4" eb="6">
      <t>セイビ</t>
    </rPh>
    <rPh sb="6" eb="7">
      <t>トウ</t>
    </rPh>
    <rPh sb="7" eb="9">
      <t>キキン</t>
    </rPh>
    <phoneticPr fontId="19"/>
  </si>
  <si>
    <t>下水処理施設管理基金</t>
    <rPh sb="0" eb="2">
      <t>ゲスイ</t>
    </rPh>
    <rPh sb="2" eb="4">
      <t>ショリ</t>
    </rPh>
    <rPh sb="4" eb="6">
      <t>シセツ</t>
    </rPh>
    <rPh sb="6" eb="8">
      <t>カンリ</t>
    </rPh>
    <rPh sb="8" eb="10">
      <t>キキン</t>
    </rPh>
    <phoneticPr fontId="19"/>
  </si>
  <si>
    <t>社会福祉振興基金</t>
    <rPh sb="0" eb="2">
      <t>シャカイ</t>
    </rPh>
    <rPh sb="2" eb="4">
      <t>フクシ</t>
    </rPh>
    <rPh sb="4" eb="6">
      <t>シンコウ</t>
    </rPh>
    <rPh sb="6" eb="8">
      <t>キキン</t>
    </rPh>
    <phoneticPr fontId="19"/>
  </si>
  <si>
    <t>観光施設整備基金</t>
    <rPh sb="0" eb="2">
      <t>カンコウ</t>
    </rPh>
    <rPh sb="2" eb="4">
      <t>シセツ</t>
    </rPh>
    <rPh sb="4" eb="6">
      <t>セイビ</t>
    </rPh>
    <rPh sb="6" eb="8">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</si>
  <si>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</si>
  <si>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</si>
  <si>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</si>
  <si>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平成30年度の中学校の建替えに伴い減価償却率が改善され、将来負担率が悪化した。令和２年度は将来負担は若干良化したものの、減価償却率としては悪化した。
今後は、将来への負担を抑えつつ、施設の更新を進めていけるよう財政状況を勘案しながら公共施設等総合管理計画に基づき進めていかなければならない。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</si>
  <si>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</si>
  <si>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</si>
  <si>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</si>
  <si>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</si>
  <si>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</si>
  <si>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</si>
  <si>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過去の地方債の抑制により実質公債費比率は類似団体より低くなっているが、中学校の建替え等公共施設の老朽化に伴う更新費用等にかかる地方債の借入により増加傾向にある。
このため、今後も将来を見据えた適切な地方債の借入をするよう財政運営に取り組んでいく。</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</si>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</sst>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5881-40F6-A4F6-E3CEA6C716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32163</c:v>
                </c:pt>
                <c:pt idx="1">
                  <c:v>53919</c:v>
                </c:pt>
                <c:pt idx="2">
                  <c:v>141508</c:v>
                </c:pt>
                <c:pt idx="3">
                  <c:v>41030</c:v>
                </c:pt>
                <c:pt idx="4">
                  <c:v>41930</c:v>
                </c:pt>
              </c:numCache>
            </c:numRef>
          </c:val>
          <c:smooth val="0"/>
          <c:extLst>
            <c:ext xmlns:c16="http://schemas.microsoft.com/office/drawing/2014/chart" uri="{C3380CC4-5D6E-409C-BE32-E72D297353CC}">
              <c16:uniqueId val="{00000001-5881-40F6-A4F6-E3CEA6C716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5.81</c:v>
                </c:pt>
                <c:pt idx="1">
                  <c:v>11.6</c:v>
                </c:pt>
                <c:pt idx="2">
                  <c:v>10.3</c:v>
                </c:pt>
                <c:pt idx="3">
                  <c:v>8.0399999999999991</c:v>
                </c:pt>
                <c:pt idx="4">
                  <c:v>11.41</c:v>
                </c:pt>
              </c:numCache>
            </c:numRef>
          </c:val>
          <c:extLst>
            <c:ext xmlns:c16="http://schemas.microsoft.com/office/drawing/2014/chart" uri="{C3380CC4-5D6E-409C-BE32-E72D297353CC}">
              <c16:uniqueId val="{00000000-7F24-4DCD-BE0B-A24326F673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20.92</c:v>
                </c:pt>
                <c:pt idx="1">
                  <c:v>26.65</c:v>
                </c:pt>
                <c:pt idx="2">
                  <c:v>24.61</c:v>
                </c:pt>
                <c:pt idx="3">
                  <c:v>24.55</c:v>
                </c:pt>
                <c:pt idx="4">
                  <c:v>23.87</c:v>
                </c:pt>
              </c:numCache>
            </c:numRef>
          </c:val>
          <c:extLst>
            <c:ext xmlns:c16="http://schemas.microsoft.com/office/drawing/2014/chart" uri="{C3380CC4-5D6E-409C-BE32-E72D297353CC}">
              <c16:uniqueId val="{00000001-7F24-4DCD-BE0B-A24326F673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-6.88</c:v>
                </c:pt>
                <c:pt idx="1">
                  <c:v>11.94</c:v>
                </c:pt>
                <c:pt idx="2">
                  <c:v>-3.3</c:v>
                </c:pt>
                <c:pt idx="3">
                  <c:v>-2.2200000000000002</c:v>
                </c:pt>
                <c:pt idx="4">
                  <c:v>3.63</c:v>
                </c:pt>
              </c:numCache>
            </c:numRef>
          </c:val>
          <c:smooth val="0"/>
          <c:extLst>
            <c:ext xmlns:c16="http://schemas.microsoft.com/office/drawing/2014/chart" uri="{C3380CC4-5D6E-409C-BE32-E72D297353CC}">
              <c16:uniqueId val="{00000002-7F24-4DCD-BE0B-A24326F673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0.31</c:v>
                </c:pt>
                <c:pt idx="4">
                  <c:v>0</c:v>
                </c:pt>
                <c:pt idx="5">
                  <c:v>0</c:v>
                </c:pt>
                <c:pt idx="6">
                  <c:v>0</c:v>
                </c:pt>
                <c:pt idx="7">
                  <c:v>0</c:v>
                </c:pt>
                <c:pt idx="8">
                  <c:v>0</c:v>
                </c:pt>
                <c:pt idx="9">
                  <c:v>0</c:v>
                </c:pt>
              </c:numCache>
            </c:numRef>
          </c:val>
          <c:extLst>
            <c:ext xmlns:c16="http://schemas.microsoft.com/office/drawing/2014/chart" uri="{C3380CC4-5D6E-409C-BE32-E72D297353CC}">
              <c16:uniqueId val="{00000000-BEE9-41E2-972F-0A29F3B84C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E9-41E2-972F-0A29F3B84CC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0.01</c:v>
                </c:pt>
                <c:pt idx="4">
                  <c:v>#N/A</c:v>
                </c:pt>
                <c:pt idx="5">
                  <c:v>0.04</c:v>
                </c:pt>
                <c:pt idx="6">
                  <c:v>#N/A</c:v>
                </c:pt>
                <c:pt idx="7">
                  <c:v>0</c:v>
                </c:pt>
                <c:pt idx="8">
                  <c:v>#N/A</c:v>
                </c:pt>
                <c:pt idx="9">
                  <c:v>0</c:v>
                </c:pt>
              </c:numCache>
            </c:numRef>
          </c:val>
          <c:extLst>
            <c:ext xmlns:c16="http://schemas.microsoft.com/office/drawing/2014/chart" uri="{C3380CC4-5D6E-409C-BE32-E72D297353CC}">
              <c16:uniqueId val="{00000002-BEE9-41E2-972F-0A29F3B84CC1}"/>
            </c:ext>
          </c:extLst>
        </c:ser>
        <c:ser>
          <c:idx val="3"/>
          <c:order val="3"/>
          <c:tx>
            <c:strRef>
              <c:f>データシート!$A$30</c:f>
              <c:strCache>
                <c:ptCount val="1"/>
                <c:pt idx="0">
                  <c:v>し尿浄化槽管理特別会計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EE9-41E2-972F-0A29F3B84CC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0.61</c:v>
                </c:pt>
                <c:pt idx="2">
                  <c:v>#N/A</c:v>
                </c:pt>
                <c:pt idx="3">
                  <c:v>0.88</c:v>
                </c:pt>
                <c:pt idx="4">
                  <c:v>#N/A</c:v>
                </c:pt>
                <c:pt idx="5">
                  <c:v>0.14000000000000001</c:v>
                </c:pt>
                <c:pt idx="6">
                  <c:v>#N/A</c:v>
                </c:pt>
                <c:pt idx="7">
                  <c:v>0.01</c:v>
                </c:pt>
                <c:pt idx="8">
                  <c:v>#N/A</c:v>
                </c:pt>
                <c:pt idx="9">
                  <c:v>0.03</c:v>
                </c:pt>
              </c:numCache>
            </c:numRef>
          </c:val>
          <c:extLst>
            <c:ext xmlns:c16="http://schemas.microsoft.com/office/drawing/2014/chart" uri="{C3380CC4-5D6E-409C-BE32-E72D297353CC}">
              <c16:uniqueId val="{00000004-BEE9-41E2-972F-0A29F3B84CC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1.22</c:v>
                </c:pt>
                <c:pt idx="2">
                  <c:v>#N/A</c:v>
                </c:pt>
                <c:pt idx="3">
                  <c:v>2.61</c:v>
                </c:pt>
                <c:pt idx="4">
                  <c:v>#N/A</c:v>
                </c:pt>
                <c:pt idx="5">
                  <c:v>0.79</c:v>
                </c:pt>
                <c:pt idx="6">
                  <c:v>#N/A</c:v>
                </c:pt>
                <c:pt idx="7">
                  <c:v>1.1599999999999999</c:v>
                </c:pt>
                <c:pt idx="8">
                  <c:v>#N/A</c:v>
                </c:pt>
                <c:pt idx="9">
                  <c:v>1.02</c:v>
                </c:pt>
              </c:numCache>
            </c:numRef>
          </c:val>
          <c:extLst>
            <c:ext xmlns:c16="http://schemas.microsoft.com/office/drawing/2014/chart" uri="{C3380CC4-5D6E-409C-BE32-E72D297353CC}">
              <c16:uniqueId val="{00000005-BEE9-41E2-972F-0A29F3B84CC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2.46</c:v>
                </c:pt>
                <c:pt idx="6">
                  <c:v>#N/A</c:v>
                </c:pt>
                <c:pt idx="7">
                  <c:v>1.9</c:v>
                </c:pt>
                <c:pt idx="8">
                  <c:v>#N/A</c:v>
                </c:pt>
                <c:pt idx="9">
                  <c:v>1.5</c:v>
                </c:pt>
              </c:numCache>
            </c:numRef>
          </c:val>
          <c:extLst>
            <c:ext xmlns:c16="http://schemas.microsoft.com/office/drawing/2014/chart" uri="{C3380CC4-5D6E-409C-BE32-E72D297353CC}">
              <c16:uniqueId val="{00000006-BEE9-41E2-972F-0A29F3B84CC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13.86</c:v>
                </c:pt>
                <c:pt idx="2">
                  <c:v>#N/A</c:v>
                </c:pt>
                <c:pt idx="3">
                  <c:v>14.04</c:v>
                </c:pt>
                <c:pt idx="4">
                  <c:v>#N/A</c:v>
                </c:pt>
                <c:pt idx="5">
                  <c:v>11.98</c:v>
                </c:pt>
                <c:pt idx="6">
                  <c:v>#N/A</c:v>
                </c:pt>
                <c:pt idx="7">
                  <c:v>10.75</c:v>
                </c:pt>
                <c:pt idx="8">
                  <c:v>#N/A</c:v>
                </c:pt>
                <c:pt idx="9">
                  <c:v>8.2100000000000009</c:v>
                </c:pt>
              </c:numCache>
            </c:numRef>
          </c:val>
          <c:extLst>
            <c:ext xmlns:c16="http://schemas.microsoft.com/office/drawing/2014/chart" uri="{C3380CC4-5D6E-409C-BE32-E72D297353CC}">
              <c16:uniqueId val="{00000007-BEE9-41E2-972F-0A29F3B84CC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12.74</c:v>
                </c:pt>
                <c:pt idx="2">
                  <c:v>#N/A</c:v>
                </c:pt>
                <c:pt idx="3">
                  <c:v>16.37</c:v>
                </c:pt>
                <c:pt idx="4">
                  <c:v>#N/A</c:v>
                </c:pt>
                <c:pt idx="5">
                  <c:v>14.98</c:v>
                </c:pt>
                <c:pt idx="6">
                  <c:v>#N/A</c:v>
                </c:pt>
                <c:pt idx="7">
                  <c:v>12.53</c:v>
                </c:pt>
                <c:pt idx="8">
                  <c:v>#N/A</c:v>
                </c:pt>
                <c:pt idx="9">
                  <c:v>15.5</c:v>
                </c:pt>
              </c:numCache>
            </c:numRef>
          </c:val>
          <c:extLst>
            <c:ext xmlns:c16="http://schemas.microsoft.com/office/drawing/2014/chart" uri="{C3380CC4-5D6E-409C-BE32-E72D297353CC}">
              <c16:uniqueId val="{00000008-BEE9-41E2-972F-0A29F3B84CC1}"/>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5.07</c:v>
                </c:pt>
                <c:pt idx="1">
                  <c:v>#N/A</c:v>
                </c:pt>
                <c:pt idx="2">
                  <c:v>4.78</c:v>
                </c:pt>
                <c:pt idx="3">
                  <c:v>#N/A</c:v>
                </c:pt>
                <c:pt idx="4">
                  <c:v>4.6900000000000004</c:v>
                </c:pt>
                <c:pt idx="5">
                  <c:v>#N/A</c:v>
                </c:pt>
                <c:pt idx="6">
                  <c:v>4.5</c:v>
                </c:pt>
                <c:pt idx="7">
                  <c:v>#N/A</c:v>
                </c:pt>
                <c:pt idx="8">
                  <c:v>4.0999999999999996</c:v>
                </c:pt>
                <c:pt idx="9">
                  <c:v>#N/A</c:v>
                </c:pt>
              </c:numCache>
            </c:numRef>
          </c:val>
          <c:extLst>
            <c:ext xmlns:c16="http://schemas.microsoft.com/office/drawing/2014/chart" uri="{C3380CC4-5D6E-409C-BE32-E72D297353CC}">
              <c16:uniqueId val="{00000009-BEE9-41E2-972F-0A29F3B84C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732</c:v>
                </c:pt>
                <c:pt idx="5">
                  <c:v>785</c:v>
                </c:pt>
                <c:pt idx="8">
                  <c:v>744</c:v>
                </c:pt>
                <c:pt idx="11">
                  <c:v>753</c:v>
                </c:pt>
                <c:pt idx="14">
                  <c:v>740</c:v>
                </c:pt>
              </c:numCache>
            </c:numRef>
          </c:val>
          <c:extLst>
            <c:ext xmlns:c16="http://schemas.microsoft.com/office/drawing/2014/chart" uri="{C3380CC4-5D6E-409C-BE32-E72D297353CC}">
              <c16:uniqueId val="{00000000-6F76-4AD5-AD07-07C3F12E21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76-4AD5-AD07-07C3F12E21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F76-4AD5-AD07-07C3F12E21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13</c:v>
                </c:pt>
                <c:pt idx="6">
                  <c:v>14</c:v>
                </c:pt>
                <c:pt idx="9">
                  <c:v>13</c:v>
                </c:pt>
                <c:pt idx="12">
                  <c:v>14</c:v>
                </c:pt>
              </c:numCache>
            </c:numRef>
          </c:val>
          <c:extLst>
            <c:ext xmlns:c16="http://schemas.microsoft.com/office/drawing/2014/chart" uri="{C3380CC4-5D6E-409C-BE32-E72D297353CC}">
              <c16:uniqueId val="{00000003-6F76-4AD5-AD07-07C3F12E21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168</c:v>
                </c:pt>
                <c:pt idx="3">
                  <c:v>213</c:v>
                </c:pt>
                <c:pt idx="6">
                  <c:v>267</c:v>
                </c:pt>
                <c:pt idx="9">
                  <c:v>258</c:v>
                </c:pt>
                <c:pt idx="12">
                  <c:v>260</c:v>
                </c:pt>
              </c:numCache>
            </c:numRef>
          </c:val>
          <c:extLst>
            <c:ext xmlns:c16="http://schemas.microsoft.com/office/drawing/2014/chart" uri="{C3380CC4-5D6E-409C-BE32-E72D297353CC}">
              <c16:uniqueId val="{00000004-6F76-4AD5-AD07-07C3F12E21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76-4AD5-AD07-07C3F12E21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76-4AD5-AD07-07C3F12E21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546</c:v>
                </c:pt>
                <c:pt idx="3">
                  <c:v>514</c:v>
                </c:pt>
                <c:pt idx="6">
                  <c:v>515</c:v>
                </c:pt>
                <c:pt idx="9">
                  <c:v>538</c:v>
                </c:pt>
                <c:pt idx="12">
                  <c:v>559</c:v>
                </c:pt>
              </c:numCache>
            </c:numRef>
          </c:val>
          <c:extLst>
            <c:ext xmlns:c16="http://schemas.microsoft.com/office/drawing/2014/chart" uri="{C3380CC4-5D6E-409C-BE32-E72D297353CC}">
              <c16:uniqueId val="{00000007-6F76-4AD5-AD07-07C3F12E21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c:v>
                </c:pt>
                <c:pt idx="2">
                  <c:v>#N/A</c:v>
                </c:pt>
                <c:pt idx="3">
                  <c:v>#N/A</c:v>
                </c:pt>
                <c:pt idx="4">
                  <c:v>-45</c:v>
                </c:pt>
                <c:pt idx="5">
                  <c:v>#N/A</c:v>
                </c:pt>
                <c:pt idx="6">
                  <c:v>#N/A</c:v>
                </c:pt>
                <c:pt idx="7">
                  <c:v>52</c:v>
                </c:pt>
                <c:pt idx="8">
                  <c:v>#N/A</c:v>
                </c:pt>
                <c:pt idx="9">
                  <c:v>#N/A</c:v>
                </c:pt>
                <c:pt idx="10">
                  <c:v>56</c:v>
                </c:pt>
                <c:pt idx="11">
                  <c:v>#N/A</c:v>
                </c:pt>
                <c:pt idx="12">
                  <c:v>#N/A</c:v>
                </c:pt>
                <c:pt idx="13">
                  <c:v>93</c:v>
                </c:pt>
                <c:pt idx="14">
                  <c:v>#N/A</c:v>
                </c:pt>
              </c:numCache>
            </c:numRef>
          </c:val>
          <c:smooth val="0"/>
          <c:extLst>
            <c:ext xmlns:c16="http://schemas.microsoft.com/office/drawing/2014/chart" uri="{C3380CC4-5D6E-409C-BE32-E72D297353CC}">
              <c16:uniqueId val="{00000008-6F76-4AD5-AD07-07C3F12E21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6673</c:v>
                </c:pt>
                <c:pt idx="5">
                  <c:v>6211</c:v>
                </c:pt>
                <c:pt idx="8">
                  <c:v>8186</c:v>
                </c:pt>
                <c:pt idx="11">
                  <c:v>8035</c:v>
                </c:pt>
                <c:pt idx="14">
                  <c:v>8307</c:v>
                </c:pt>
              </c:numCache>
            </c:numRef>
          </c:val>
          <c:extLst>
            <c:ext xmlns:c16="http://schemas.microsoft.com/office/drawing/2014/chart" uri="{C3380CC4-5D6E-409C-BE32-E72D297353CC}">
              <c16:uniqueId val="{00000000-0319-4EE1-BF1B-41E11067E5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1621</c:v>
                </c:pt>
                <c:pt idx="5">
                  <c:v>1500</c:v>
                </c:pt>
                <c:pt idx="8">
                  <c:v>1814</c:v>
                </c:pt>
                <c:pt idx="11">
                  <c:v>1747</c:v>
                </c:pt>
                <c:pt idx="14">
                  <c:v>1734</c:v>
                </c:pt>
              </c:numCache>
            </c:numRef>
          </c:val>
          <c:extLst>
            <c:ext xmlns:c16="http://schemas.microsoft.com/office/drawing/2014/chart" uri="{C3380CC4-5D6E-409C-BE32-E72D297353CC}">
              <c16:uniqueId val="{00000001-0319-4EE1-BF1B-41E11067E5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2800</c:v>
                </c:pt>
                <c:pt idx="5">
                  <c:v>2185</c:v>
                </c:pt>
                <c:pt idx="8">
                  <c:v>1834</c:v>
                </c:pt>
                <c:pt idx="11">
                  <c:v>1844</c:v>
                </c:pt>
                <c:pt idx="14">
                  <c:v>1850</c:v>
                </c:pt>
              </c:numCache>
            </c:numRef>
          </c:val>
          <c:extLst>
            <c:ext xmlns:c16="http://schemas.microsoft.com/office/drawing/2014/chart" uri="{C3380CC4-5D6E-409C-BE32-E72D297353CC}">
              <c16:uniqueId val="{00000002-0319-4EE1-BF1B-41E11067E5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19-4EE1-BF1B-41E11067E5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19-4EE1-BF1B-41E11067E5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896</c:v>
                </c:pt>
                <c:pt idx="3">
                  <c:v>0</c:v>
                </c:pt>
                <c:pt idx="6">
                  <c:v>0</c:v>
                </c:pt>
                <c:pt idx="9">
                  <c:v>0</c:v>
                </c:pt>
                <c:pt idx="12">
                  <c:v>0</c:v>
                </c:pt>
              </c:numCache>
            </c:numRef>
          </c:val>
          <c:extLst>
            <c:ext xmlns:c16="http://schemas.microsoft.com/office/drawing/2014/chart" uri="{C3380CC4-5D6E-409C-BE32-E72D297353CC}">
              <c16:uniqueId val="{00000005-0319-4EE1-BF1B-41E11067E5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1338</c:v>
                </c:pt>
                <c:pt idx="3">
                  <c:v>1209</c:v>
                </c:pt>
                <c:pt idx="6">
                  <c:v>1257</c:v>
                </c:pt>
                <c:pt idx="9">
                  <c:v>1133</c:v>
                </c:pt>
                <c:pt idx="12">
                  <c:v>1027</c:v>
                </c:pt>
              </c:numCache>
            </c:numRef>
          </c:val>
          <c:extLst>
            <c:ext xmlns:c16="http://schemas.microsoft.com/office/drawing/2014/chart" uri="{C3380CC4-5D6E-409C-BE32-E72D297353CC}">
              <c16:uniqueId val="{00000006-0319-4EE1-BF1B-41E11067E5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140</c:v>
                </c:pt>
                <c:pt idx="3">
                  <c:v>159</c:v>
                </c:pt>
                <c:pt idx="6">
                  <c:v>158</c:v>
                </c:pt>
                <c:pt idx="9">
                  <c:v>145</c:v>
                </c:pt>
                <c:pt idx="12">
                  <c:v>130</c:v>
                </c:pt>
              </c:numCache>
            </c:numRef>
          </c:val>
          <c:extLst>
            <c:ext xmlns:c16="http://schemas.microsoft.com/office/drawing/2014/chart" uri="{C3380CC4-5D6E-409C-BE32-E72D297353CC}">
              <c16:uniqueId val="{00000007-0319-4EE1-BF1B-41E11067E5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2339</c:v>
                </c:pt>
                <c:pt idx="3">
                  <c:v>2326</c:v>
                </c:pt>
                <c:pt idx="6">
                  <c:v>2675</c:v>
                </c:pt>
                <c:pt idx="9">
                  <c:v>3047</c:v>
                </c:pt>
                <c:pt idx="12">
                  <c:v>3461</c:v>
                </c:pt>
              </c:numCache>
            </c:numRef>
          </c:val>
          <c:extLst>
            <c:ext xmlns:c16="http://schemas.microsoft.com/office/drawing/2014/chart" uri="{C3380CC4-5D6E-409C-BE32-E72D297353CC}">
              <c16:uniqueId val="{00000008-0319-4EE1-BF1B-41E11067E5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319-4EE1-BF1B-41E11067E5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6351</c:v>
                </c:pt>
                <c:pt idx="3">
                  <c:v>7041</c:v>
                </c:pt>
                <c:pt idx="6">
                  <c:v>9487</c:v>
                </c:pt>
                <c:pt idx="9">
                  <c:v>9400</c:v>
                </c:pt>
                <c:pt idx="12">
                  <c:v>9503</c:v>
                </c:pt>
              </c:numCache>
            </c:numRef>
          </c:val>
          <c:extLst>
            <c:ext xmlns:c16="http://schemas.microsoft.com/office/drawing/2014/chart" uri="{C3380CC4-5D6E-409C-BE32-E72D297353CC}">
              <c16:uniqueId val="{0000000A-0319-4EE1-BF1B-41E11067E5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839</c:v>
                </c:pt>
                <c:pt idx="5">
                  <c:v>#N/A</c:v>
                </c:pt>
                <c:pt idx="6">
                  <c:v>#N/A</c:v>
                </c:pt>
                <c:pt idx="7">
                  <c:v>1744</c:v>
                </c:pt>
                <c:pt idx="8">
                  <c:v>#N/A</c:v>
                </c:pt>
                <c:pt idx="9">
                  <c:v>#N/A</c:v>
                </c:pt>
                <c:pt idx="10">
                  <c:v>2098</c:v>
                </c:pt>
                <c:pt idx="11">
                  <c:v>#N/A</c:v>
                </c:pt>
                <c:pt idx="12">
                  <c:v>#N/A</c:v>
                </c:pt>
                <c:pt idx="13">
                  <c:v>2230</c:v>
                </c:pt>
                <c:pt idx="14">
                  <c:v>#N/A</c:v>
                </c:pt>
              </c:numCache>
            </c:numRef>
          </c:val>
          <c:smooth val="0"/>
          <c:extLst>
            <c:ext xmlns:c16="http://schemas.microsoft.com/office/drawing/2014/chart" uri="{C3380CC4-5D6E-409C-BE32-E72D297353CC}">
              <c16:uniqueId val="{0000000B-0319-4EE1-BF1B-41E11067E5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1207</c:v>
                </c:pt>
                <c:pt idx="1">
                  <c:v>1207</c:v>
                </c:pt>
                <c:pt idx="2">
                  <c:v>1209</c:v>
                </c:pt>
              </c:numCache>
            </c:numRef>
          </c:val>
          <c:extLst>
            <c:ext xmlns:c16="http://schemas.microsoft.com/office/drawing/2014/chart" uri="{C3380CC4-5D6E-409C-BE32-E72D297353CC}">
              <c16:uniqueId val="{00000000-ECA7-4850-ACE3-58464624B3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76</c:v>
                </c:pt>
                <c:pt idx="1">
                  <c:v>77</c:v>
                </c:pt>
                <c:pt idx="2">
                  <c:v>78</c:v>
                </c:pt>
              </c:numCache>
            </c:numRef>
          </c:val>
          <c:extLst>
            <c:ext xmlns:c16="http://schemas.microsoft.com/office/drawing/2014/chart" uri="{C3380CC4-5D6E-409C-BE32-E72D297353CC}">
              <c16:uniqueId val="{00000001-ECA7-4850-ACE3-58464624B3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467</c:v>
                </c:pt>
                <c:pt idx="1">
                  <c:v>475</c:v>
                </c:pt>
                <c:pt idx="2">
                  <c:v>477</c:v>
                </c:pt>
              </c:numCache>
            </c:numRef>
          </c:val>
          <c:extLst>
            <c:ext xmlns:c16="http://schemas.microsoft.com/office/drawing/2014/chart" uri="{C3380CC4-5D6E-409C-BE32-E72D297353CC}">
              <c16:uniqueId val="{00000002-ECA7-4850-ACE3-58464624B3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{8D8F7F81-B8AB-40C2-9EDD-31492BFA7385}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B8E-4F78-9882-7ACD96979B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{658151F8-47C8-48E3-A087-087B5AC647C8}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8E-4F78-9882-7ACD96979B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{8CF68CFA-986F-4BAE-B233-4E45B191B315}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8E-4F78-9882-7ACD96979B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{6617FBAE-3685-4637-8FFC-8318E32A779D}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8E-4F78-9882-7ACD96979B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{5FB794E0-7601-46E0-90A3-2A5603D6477C}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8E-4F78-9882-7ACD96979B65}"/>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{54D15A3A-2EFE-4AB0-84C8-3CD51587E9BB}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B8E-4F78-9882-7ACD96979B65}"/>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{2C272078-A156-4B2A-B3DF-573BA3DDE31C}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B8E-4F78-9882-7ACD96979B65}"/>
                </c:ext>
              </c:extLst>
            </c:dLbl>
            <c:dLbl>
              <c:idx val="24"/>
              <c:layout>
                <c:manualLayout>
                  <c:x val="0"/>
                  <c:y val="-1.182900893085822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{895FF6CE-3D12-4B01-B1DD-9EA3F9912C88}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B8E-4F78-9882-7ACD96979B65}"/>
                </c:ext>
              </c:extLst>
            </c:dLbl>
            <c:dLbl>
              <c:idx val="32"/>
              <c:layout>
                <c:manualLayout>
                  <c:x val="0"/>
                  <c:y val="1.182900893085814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{6F27AFCC-D962-4A44-AD82-AFC629FF2523}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B8E-4F78-9882-7ACD96979B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67.400000000000006</c:v>
                </c:pt>
                <c:pt idx="8">
                  <c:v>69.400000000000006</c:v>
                </c:pt>
                <c:pt idx="16">
                  <c:v>65.099999999999994</c:v>
                </c:pt>
                <c:pt idx="24">
                  <c:v>66.400000000000006</c:v>
                </c:pt>
                <c:pt idx="32">
                  <c:v>67.3</c:v>
                </c:pt>
              </c:numCache>
            </c:numRef>
          </c:xVal>
          <c:yVal>
            <c:numRef>
              <c:f>公会計指標分析・財政指標組合せ分析表!$BP$51:$DC$51</c:f>
              <c:numCache>
                <c:formatCode>#,##0.0;"▲ "#,##0.0</c:formatCode>
                <c:ptCount val="40"/>
                <c:pt idx="8">
                  <c:v>19.399999999999999</c:v>
                </c:pt>
                <c:pt idx="16">
                  <c:v>40.299999999999997</c:v>
                </c:pt>
                <c:pt idx="24">
                  <c:v>48.2</c:v>
                </c:pt>
                <c:pt idx="32">
                  <c:v>49.4</c:v>
                </c:pt>
              </c:numCache>
            </c:numRef>
          </c:yVal>
          <c:smooth val="0"/>
          <c:extLst>
            <c:ext xmlns:c16="http://schemas.microsoft.com/office/drawing/2014/chart" uri="{C3380CC4-5D6E-409C-BE32-E72D297353CC}">
              <c16:uniqueId val="{00000009-9B8E-4F78-9882-7ACD96979B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{C8F4BD44-EBA4-4A07-8C36-21F83C3528CA}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B8E-4F78-9882-7ACD96979B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{0ACF9F91-8CC5-432B-9D1C-B465A4DFB896}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8E-4F78-9882-7ACD96979B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{65EB10FD-D3BC-4694-80BC-A3FE22A2172F}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8E-4F78-9882-7ACD96979B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{7D953EE7-1B4C-423B-B650-66700B456BA4}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8E-4F78-9882-7ACD96979B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{CCBF8CF7-2F7C-4BF0-B0A7-88D7944F78DA}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8E-4F78-9882-7ACD96979B6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{A560783E-C8FD-4ACD-845A-886C9D03E464}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B8E-4F78-9882-7ACD96979B6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{0F7BF4D3-8B1F-4163-8DDF-2A0C04DC0045}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B8E-4F78-9882-7ACD96979B6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{7ED0BE0C-10E5-47FD-BA58-73A006B36644}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B8E-4F78-9882-7ACD96979B6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{3BCD7208-1077-4C62-82B8-737CC35A4C1E}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B8E-4F78-9882-7ACD96979B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9B8E-4F78-9882-7ACD96979B65}"/>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{2EAECF2C-B13A-4B09-A883-2788CA5B7BB1}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655-40CF-B1F2-6AF292C8A1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{E35B16A3-2A16-4342-90A4-20BE1DD64ECE}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55-40CF-B1F2-6AF292C8A1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{7F2DF877-1A7C-4343-B1E8-5023E09ECAB7}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55-40CF-B1F2-6AF292C8A1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{459C81A2-A589-4A99-A24F-9DAE1D56EAB8}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55-40CF-B1F2-6AF292C8A1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{EFA4CEFF-31C2-4446-B231-FDE00427A6A7}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55-40CF-B1F2-6AF292C8A17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{BB555DD7-467E-4DE0-B86E-FD9F6B8162D6}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655-40CF-B1F2-6AF292C8A17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{047FF124-488F-433A-B1D0-987755F914D9}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655-40CF-B1F2-6AF292C8A17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{C1566259-F42F-44B4-8DC2-4928B1D7AA21}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655-40CF-B1F2-6AF292C8A17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{8D50A4FA-25D6-4384-BFD6-9C9963E1090B}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655-40CF-B1F2-6AF292C8A1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-0.7</c:v>
                </c:pt>
                <c:pt idx="16">
                  <c:v>0</c:v>
                </c:pt>
                <c:pt idx="24">
                  <c:v>0.4</c:v>
                </c:pt>
                <c:pt idx="32">
                  <c:v>1.5</c:v>
                </c:pt>
              </c:numCache>
            </c:numRef>
          </c:xVal>
          <c:yVal>
            <c:numRef>
              <c:f>公会計指標分析・財政指標組合せ分析表!$BP$73:$DC$73</c:f>
              <c:numCache>
                <c:formatCode>#,##0.0;"▲ "#,##0.0</c:formatCode>
                <c:ptCount val="40"/>
                <c:pt idx="8">
                  <c:v>19.399999999999999</c:v>
                </c:pt>
                <c:pt idx="16">
                  <c:v>40.299999999999997</c:v>
                </c:pt>
                <c:pt idx="24">
                  <c:v>48.2</c:v>
                </c:pt>
                <c:pt idx="32">
                  <c:v>49.4</c:v>
                </c:pt>
              </c:numCache>
            </c:numRef>
          </c:yVal>
          <c:smooth val="0"/>
          <c:extLst>
            <c:ext xmlns:c16="http://schemas.microsoft.com/office/drawing/2014/chart" uri="{C3380CC4-5D6E-409C-BE32-E72D297353CC}">
              <c16:uniqueId val="{00000009-0655-40CF-B1F2-6AF292C8A1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49190051147092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{FDCBE203-C17E-49AE-9CE7-005DA504F385}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655-40CF-B1F2-6AF292C8A1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{8C41369A-FCA0-4AE7-9344-87DA4B3AAEF2}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55-40CF-B1F2-6AF292C8A1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{9EF997E6-2FAC-4FC8-B8DB-961905A9FF68}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55-40CF-B1F2-6AF292C8A1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{1BE7A0F4-E9F2-4D2E-B543-B4FAAD02EFEE}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55-40CF-B1F2-6AF292C8A1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{83805D33-1EF4-4599-9C8A-53E5FB3B020B}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55-40CF-B1F2-6AF292C8A173}"/>
                </c:ext>
              </c:extLst>
            </c:dLbl>
            <c:dLbl>
              <c:idx val="8"/>
              <c:layout>
                <c:manualLayout>
                  <c:x val="0"/>
                  <c:y val="1.772630037392792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{59FDCF34-43E6-49DB-BDD2-BA3EA88581BD}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655-40CF-B1F2-6AF292C8A173}"/>
                </c:ext>
              </c:extLst>
            </c:dLbl>
            <c:dLbl>
              <c:idx val="16"/>
              <c:layout>
                <c:manualLayout>
                  <c:x val="0"/>
                  <c:y val="-3.225804794414986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{B31B5AF6-583E-4229-ABD2-6293959BD3C2}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655-40CF-B1F2-6AF292C8A173}"/>
                </c:ext>
              </c:extLst>
            </c:dLbl>
            <c:dLbl>
              <c:idx val="24"/>
              <c:layout>
                <c:manualLayout>
                  <c:x val="0"/>
                  <c:y val="-2.038777127584154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{C480D962-0499-4698-BE43-B467448D6418}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655-40CF-B1F2-6AF292C8A17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{BC2B182B-FC31-42A9-A06B-6B90E1D4BF20}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655-40CF-B1F2-6AF292C8A1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0655-40CF-B1F2-6AF292C8A173}"/>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年度より実施している高利率の地方債の借換等により公債費の削減を図っていること、平成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年度において、償還額の大きい地方債の償還が完了したこと、また、地方債の新規発行の抑制を図っていることから実質公債費比率の抑制に繋がっている。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将来負担額については平成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年度より実施している高利率の地方債の借換等により公債費の削減を図っていること、平成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年度において、償還額の大きい地方債の償還が完了したこと、また、地方債の新規発行の抑制を図っていることなどにより地方債は大幅に増加することなく推移していたが、平成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年度の中学校の建替工事費等のために発行額が増加したこと及び基金の取崩しを行ったことから充当可能財源が減少したことで将来負担比率が悪化している。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年度については、</a:t>
          </a:r>
          <a:r>
            <a:rPr lang="ja-JP" altLang="en-US" sz="1100">
              <a:solidFill>
                <a:schemeClr val="dk1"/>
              </a:solidFill>
              <a:effectLst/>
              <a:latin typeface="+mn-lt"/>
              <a:ea typeface="+mn-ea"/>
              <a:cs typeface="+mn-cs"/>
            </a:rPr>
            <a:t>三郷北小学校大規模改造事業や西部保育園建替事業に伴う地方債の発行により地方債残高が増加したことや</a:t>
          </a:r>
          <a:r>
            <a:rPr lang="ja-JP" altLang="ja-JP" sz="1100">
              <a:solidFill>
                <a:schemeClr val="dk1"/>
              </a:solidFill>
              <a:effectLst/>
              <a:latin typeface="+mn-lt"/>
              <a:ea typeface="+mn-ea"/>
              <a:cs typeface="+mn-cs"/>
            </a:rPr>
            <a:t>公営企業債等の繰入見込額が増加した</a:t>
          </a:r>
          <a:r>
            <a:rPr lang="ja-JP" altLang="en-US" sz="1100">
              <a:solidFill>
                <a:schemeClr val="dk1"/>
              </a:solidFill>
              <a:effectLst/>
              <a:latin typeface="+mn-lt"/>
              <a:ea typeface="+mn-ea"/>
              <a:cs typeface="+mn-cs"/>
            </a:rPr>
            <a:t>ことから</a:t>
          </a:r>
          <a:r>
            <a:rPr lang="ja-JP" altLang="ja-JP" sz="1100">
              <a:solidFill>
                <a:schemeClr val="dk1"/>
              </a:solidFill>
              <a:effectLst/>
              <a:latin typeface="+mn-lt"/>
              <a:ea typeface="+mn-ea"/>
              <a:cs typeface="+mn-cs"/>
            </a:rPr>
            <a:t>将来負担額が増加した。</a:t>
          </a:r>
          <a:endParaRPr lang="ja-JP" altLang="ja-JP" sz="1400">
            <a:effectLst/>
          </a:endParaRPr>
        </a:p>
        <a:p>
          <a:r>
            <a:rPr kumimoji="1" lang="ja-JP" altLang="ja-JP" sz="1100">
              <a:solidFill>
                <a:schemeClr val="dk1"/>
              </a:solidFill>
              <a:effectLst/>
              <a:latin typeface="+mn-lt"/>
              <a:ea typeface="+mn-ea"/>
              <a:cs typeface="+mn-cs"/>
            </a:rPr>
            <a:t>今後も公共施設の老朽化対策等、将来負担が増加する見込であることから必要な事業を見極め、歳出の抑制を図っていくよう努める。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奈良県三郷町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公共施設整備等基金については、</a:t>
          </a:r>
          <a:r>
            <a:rPr kumimoji="1" lang="ja-JP" altLang="en-US" sz="1400">
              <a:solidFill>
                <a:schemeClr val="dk1"/>
              </a:solidFill>
              <a:effectLst/>
              <a:latin typeface="+mn-lt"/>
              <a:ea typeface="+mn-ea"/>
              <a:cs typeface="+mn-cs"/>
            </a:rPr>
            <a:t>大きな積立及び取崩しがあったが、その他基金については、預金利息や条例分、またふるさと納税目的分の積立による微増があった程度で大きな変動がなかったため、結果として全体で約</a:t>
          </a:r>
          <a:r>
            <a:rPr kumimoji="1" lang="en-US" altLang="ja-JP" sz="1400">
              <a:solidFill>
                <a:schemeClr val="dk1"/>
              </a:solidFill>
              <a:effectLst/>
              <a:latin typeface="+mn-lt"/>
              <a:ea typeface="+mn-ea"/>
              <a:cs typeface="+mn-cs"/>
            </a:rPr>
            <a:t>5</a:t>
          </a:r>
          <a:r>
            <a:rPr kumimoji="1" lang="ja-JP" altLang="en-US" sz="1400">
              <a:solidFill>
                <a:schemeClr val="dk1"/>
              </a:solidFill>
              <a:effectLst/>
              <a:latin typeface="+mn-lt"/>
              <a:ea typeface="+mn-ea"/>
              <a:cs typeface="+mn-cs"/>
            </a:rPr>
            <a:t>百万円の増加となった。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財政調整基金については、標準財政規模の</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％程度は備えとして確保しておきたいと考えている。</a:t>
          </a:r>
          <a:endParaRPr lang="ja-JP" altLang="ja-JP" sz="1400">
            <a:effectLst/>
          </a:endParaRPr>
        </a:p>
        <a:p>
          <a:r>
            <a:rPr kumimoji="1" lang="ja-JP" altLang="ja-JP" sz="1400">
              <a:solidFill>
                <a:schemeClr val="dk1"/>
              </a:solidFill>
              <a:effectLst/>
              <a:latin typeface="+mn-lt"/>
              <a:ea typeface="+mn-ea"/>
              <a:cs typeface="+mn-cs"/>
            </a:rPr>
            <a:t>また、今後は公共施設の長寿命化に係る費用が増加すると考えられることから、目的基金である公共施設整備等基金に計画的に積み立てていく。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共施設整備等基金については、公共施設の整備に要する財源及び経済情勢、災害その他の特別な事情により一般財源が著しく不足する場合の財源確保のために設置されている。近年、中学校建替に伴う支払いに充当できるよう計画的に積み立ててきた。</a:t>
          </a:r>
          <a:endParaRPr lang="ja-JP" altLang="ja-JP" sz="1400">
            <a:effectLst/>
          </a:endParaRPr>
        </a:p>
        <a:p>
          <a:r>
            <a:rPr kumimoji="1" lang="ja-JP" altLang="ja-JP" sz="1400">
              <a:solidFill>
                <a:schemeClr val="dk1"/>
              </a:solidFill>
              <a:effectLst/>
              <a:latin typeface="+mn-lt"/>
              <a:ea typeface="+mn-ea"/>
              <a:cs typeface="+mn-cs"/>
            </a:rPr>
            <a:t>・地域振興基金については地域振興事業として高齢者福祉の増進を図るため、社会福祉振興基金については住民の社会福祉に寄与するために設置されている。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公共施設整備等基金については、</a:t>
          </a:r>
          <a:r>
            <a:rPr kumimoji="1" lang="ja-JP" altLang="en-US" sz="1400">
              <a:solidFill>
                <a:schemeClr val="dk1"/>
              </a:solidFill>
              <a:effectLst/>
              <a:latin typeface="+mn-lt"/>
              <a:ea typeface="+mn-ea"/>
              <a:cs typeface="+mn-cs"/>
            </a:rPr>
            <a:t>三郷北小学校大規模改造事業に</a:t>
          </a:r>
          <a:r>
            <a:rPr kumimoji="1" lang="en-US" altLang="ja-JP" sz="1400">
              <a:solidFill>
                <a:schemeClr val="dk1"/>
              </a:solidFill>
              <a:effectLst/>
              <a:latin typeface="+mn-lt"/>
              <a:ea typeface="+mn-ea"/>
              <a:cs typeface="+mn-cs"/>
            </a:rPr>
            <a:t>105.7</a:t>
          </a:r>
          <a:r>
            <a:rPr kumimoji="1" lang="ja-JP" altLang="en-US" sz="1400">
              <a:solidFill>
                <a:schemeClr val="dk1"/>
              </a:solidFill>
              <a:effectLst/>
              <a:latin typeface="+mn-lt"/>
              <a:ea typeface="+mn-ea"/>
              <a:cs typeface="+mn-cs"/>
            </a:rPr>
            <a:t>百万円充当するため取崩したが、町有地売払収入として</a:t>
          </a:r>
          <a:r>
            <a:rPr kumimoji="1" lang="en-US" altLang="ja-JP" sz="1400">
              <a:solidFill>
                <a:schemeClr val="dk1"/>
              </a:solidFill>
              <a:effectLst/>
              <a:latin typeface="+mn-lt"/>
              <a:ea typeface="+mn-ea"/>
              <a:cs typeface="+mn-cs"/>
            </a:rPr>
            <a:t>105</a:t>
          </a:r>
          <a:r>
            <a:rPr kumimoji="1" lang="ja-JP" altLang="en-US" sz="1400">
              <a:solidFill>
                <a:schemeClr val="dk1"/>
              </a:solidFill>
              <a:effectLst/>
              <a:latin typeface="+mn-lt"/>
              <a:ea typeface="+mn-ea"/>
              <a:cs typeface="+mn-cs"/>
            </a:rPr>
            <a:t>百万円積み立てたため結果として微減となった。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公共施設整備等基金については、今後の町有施設の長寿命化に係る備えとして計画的に積み立てる。</a:t>
          </a:r>
          <a:endParaRPr lang="ja-JP" altLang="ja-JP" sz="1400">
            <a:effectLst/>
          </a:endParaRPr>
        </a:p>
        <a:p>
          <a:r>
            <a:rPr kumimoji="1" lang="ja-JP" altLang="ja-JP" sz="1400">
              <a:solidFill>
                <a:schemeClr val="dk1"/>
              </a:solidFill>
              <a:effectLst/>
              <a:latin typeface="+mn-lt"/>
              <a:ea typeface="+mn-ea"/>
              <a:cs typeface="+mn-cs"/>
            </a:rPr>
            <a:t>また、地域振興基金や社会福祉振興基金については、ここ数年増減がないが、令和元年度以降目的のとおり活用していく予定。</a:t>
          </a:r>
          <a:endParaRPr lang="ja-JP" altLang="ja-JP" sz="1400">
            <a:effectLst/>
          </a:endParaRPr>
        </a:p>
        <a:p>
          <a:r>
            <a:rPr kumimoji="1" lang="ja-JP" altLang="ja-JP" sz="1400">
              <a:solidFill>
                <a:schemeClr val="dk1"/>
              </a:solidFill>
              <a:effectLst/>
              <a:latin typeface="+mn-lt"/>
              <a:ea typeface="+mn-ea"/>
              <a:cs typeface="+mn-cs"/>
            </a:rPr>
            <a:t>その他の基金についても基金の目的のとおり活用していくとともに、不要な基金については廃止していく。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基金条例で定めら</a:t>
          </a:r>
          <a:r>
            <a:rPr kumimoji="1" lang="ja-JP" altLang="en-US" sz="1400">
              <a:solidFill>
                <a:schemeClr val="dk1"/>
              </a:solidFill>
              <a:effectLst/>
              <a:latin typeface="+mn-lt"/>
              <a:ea typeface="+mn-ea"/>
              <a:cs typeface="+mn-cs"/>
            </a:rPr>
            <a:t>れ</a:t>
          </a:r>
          <a:r>
            <a:rPr kumimoji="1" lang="ja-JP" altLang="ja-JP" sz="1400">
              <a:solidFill>
                <a:schemeClr val="dk1"/>
              </a:solidFill>
              <a:effectLst/>
              <a:latin typeface="+mn-lt"/>
              <a:ea typeface="+mn-ea"/>
              <a:cs typeface="+mn-cs"/>
            </a:rPr>
            <a:t>た金額分</a:t>
          </a:r>
          <a:r>
            <a:rPr kumimoji="1" lang="ja-JP" altLang="en-US" sz="1400">
              <a:solidFill>
                <a:schemeClr val="dk1"/>
              </a:solidFill>
              <a:effectLst/>
              <a:latin typeface="+mn-lt"/>
              <a:ea typeface="+mn-ea"/>
              <a:cs typeface="+mn-cs"/>
            </a:rPr>
            <a:t>及び基金利息分を</a:t>
          </a:r>
          <a:r>
            <a:rPr kumimoji="1" lang="ja-JP" altLang="ja-JP" sz="1400">
              <a:solidFill>
                <a:schemeClr val="dk1"/>
              </a:solidFill>
              <a:effectLst/>
              <a:latin typeface="+mn-lt"/>
              <a:ea typeface="+mn-ea"/>
              <a:cs typeface="+mn-cs"/>
            </a:rPr>
            <a:t>積み立てた。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標準財政規模の</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％程度は備えとして確保しておきたいと考えている。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基金条例で定めら</a:t>
          </a:r>
          <a:r>
            <a:rPr kumimoji="1" lang="ja-JP" altLang="en-US" sz="1400">
              <a:solidFill>
                <a:schemeClr val="dk1"/>
              </a:solidFill>
              <a:effectLst/>
              <a:latin typeface="+mn-lt"/>
              <a:ea typeface="+mn-ea"/>
              <a:cs typeface="+mn-cs"/>
            </a:rPr>
            <a:t>れ</a:t>
          </a:r>
          <a:r>
            <a:rPr kumimoji="1" lang="ja-JP" altLang="ja-JP" sz="1400">
              <a:solidFill>
                <a:schemeClr val="dk1"/>
              </a:solidFill>
              <a:effectLst/>
              <a:latin typeface="+mn-lt"/>
              <a:ea typeface="+mn-ea"/>
              <a:cs typeface="+mn-cs"/>
            </a:rPr>
            <a:t>た金額分及び基金利息分を積み立てた。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想定外の財政需要が発生した際にも、地方債の償還ができるよう財政状況を勘案しながら一定額は積み立てていく。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22,897
22,737
8.79
11,758,213
11,043,965
577,697
5,063,890
9,503,097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D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D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D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D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中学校の建替えに伴</a:t>
          </a:r>
          <a:r>
            <a:rPr kumimoji="1" lang="ja-JP" altLang="en-US" sz="1050">
              <a:solidFill>
                <a:schemeClr val="dk1"/>
              </a:solidFill>
              <a:effectLst/>
              <a:latin typeface="+mn-lt"/>
              <a:ea typeface="+mn-ea"/>
              <a:cs typeface="+mn-cs"/>
            </a:rPr>
            <a:t>う</a:t>
          </a:r>
          <a:r>
            <a:rPr kumimoji="1" lang="ja-JP" altLang="ja-JP" sz="1050">
              <a:solidFill>
                <a:schemeClr val="dk1"/>
              </a:solidFill>
              <a:effectLst/>
              <a:latin typeface="+mn-lt"/>
              <a:ea typeface="+mn-ea"/>
              <a:cs typeface="+mn-cs"/>
            </a:rPr>
            <a:t>若干</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低下</a:t>
          </a:r>
          <a:r>
            <a:rPr kumimoji="1" lang="ja-JP" altLang="en-US" sz="1050">
              <a:solidFill>
                <a:schemeClr val="dk1"/>
              </a:solidFill>
              <a:effectLst/>
              <a:latin typeface="+mn-lt"/>
              <a:ea typeface="+mn-ea"/>
              <a:cs typeface="+mn-cs"/>
            </a:rPr>
            <a:t>以降は、上昇傾向にあり令和</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年度に</a:t>
          </a:r>
          <a:r>
            <a:rPr kumimoji="1" lang="ja-JP" altLang="ja-JP" sz="1050">
              <a:solidFill>
                <a:schemeClr val="dk1"/>
              </a:solidFill>
              <a:effectLst/>
              <a:latin typeface="+mn-lt"/>
              <a:ea typeface="+mn-ea"/>
              <a:cs typeface="+mn-cs"/>
            </a:rPr>
            <a:t>ついて</a:t>
          </a:r>
          <a:r>
            <a:rPr kumimoji="1" lang="ja-JP" altLang="en-US" sz="1050">
              <a:solidFill>
                <a:schemeClr val="dk1"/>
              </a:solidFill>
              <a:effectLst/>
              <a:latin typeface="+mn-lt"/>
              <a:ea typeface="+mn-ea"/>
              <a:cs typeface="+mn-cs"/>
            </a:rPr>
            <a:t>も前年度比</a:t>
          </a:r>
          <a:r>
            <a:rPr kumimoji="1" lang="en-US" altLang="ja-JP" sz="1050">
              <a:solidFill>
                <a:schemeClr val="dk1"/>
              </a:solidFill>
              <a:effectLst/>
              <a:latin typeface="+mn-lt"/>
              <a:ea typeface="+mn-ea"/>
              <a:cs typeface="+mn-cs"/>
            </a:rPr>
            <a:t>0.9%</a:t>
          </a:r>
          <a:r>
            <a:rPr kumimoji="1" lang="ja-JP" altLang="ja-JP" sz="1050">
              <a:solidFill>
                <a:schemeClr val="dk1"/>
              </a:solidFill>
              <a:effectLst/>
              <a:latin typeface="+mn-lt"/>
              <a:ea typeface="+mn-ea"/>
              <a:cs typeface="+mn-cs"/>
            </a:rPr>
            <a:t>増</a:t>
          </a:r>
          <a:r>
            <a:rPr kumimoji="1" lang="ja-JP" altLang="en-US" sz="1050">
              <a:solidFill>
                <a:schemeClr val="dk1"/>
              </a:solidFill>
              <a:effectLst/>
              <a:latin typeface="+mn-lt"/>
              <a:ea typeface="+mn-ea"/>
              <a:cs typeface="+mn-cs"/>
            </a:rPr>
            <a:t>で</a:t>
          </a:r>
          <a:r>
            <a:rPr kumimoji="1" lang="ja-JP" altLang="ja-JP" sz="1050">
              <a:solidFill>
                <a:schemeClr val="dk1"/>
              </a:solidFill>
              <a:effectLst/>
              <a:latin typeface="+mn-lt"/>
              <a:ea typeface="+mn-ea"/>
              <a:cs typeface="+mn-cs"/>
            </a:rPr>
            <a:t>、全国平均や類似団体よりも高くなっている。</a:t>
          </a:r>
          <a:r>
            <a:rPr kumimoji="0" lang="ja-JP" altLang="en-US" sz="1050">
              <a:solidFill>
                <a:schemeClr val="dk1"/>
              </a:solidFill>
              <a:effectLst/>
              <a:latin typeface="+mn-lt"/>
              <a:ea typeface="+mn-ea"/>
              <a:cs typeface="+mn-cs"/>
            </a:rPr>
            <a:t>今後も</a:t>
          </a:r>
          <a:r>
            <a:rPr kumimoji="1" lang="ja-JP" altLang="ja-JP" sz="1050">
              <a:solidFill>
                <a:schemeClr val="dk1"/>
              </a:solidFill>
              <a:effectLst/>
              <a:latin typeface="+mn-lt"/>
              <a:ea typeface="+mn-ea"/>
              <a:cs typeface="+mn-cs"/>
            </a:rPr>
            <a:t>公共施設の老朽化</a:t>
          </a:r>
          <a:r>
            <a:rPr kumimoji="1" lang="ja-JP" altLang="en-US" sz="1050">
              <a:solidFill>
                <a:schemeClr val="dk1"/>
              </a:solidFill>
              <a:effectLst/>
              <a:latin typeface="+mn-lt"/>
              <a:ea typeface="+mn-ea"/>
              <a:cs typeface="+mn-cs"/>
            </a:rPr>
            <a:t>により</a:t>
          </a:r>
          <a:r>
            <a:rPr kumimoji="1" lang="ja-JP" altLang="ja-JP" sz="1050">
              <a:solidFill>
                <a:schemeClr val="dk1"/>
              </a:solidFill>
              <a:effectLst/>
              <a:latin typeface="+mn-lt"/>
              <a:ea typeface="+mn-ea"/>
              <a:cs typeface="+mn-cs"/>
            </a:rPr>
            <a:t>、更新費用の増加が見込まれる</a:t>
          </a:r>
          <a:r>
            <a:rPr kumimoji="1" lang="ja-JP" altLang="en-US" sz="1050">
              <a:solidFill>
                <a:schemeClr val="dk1"/>
              </a:solidFill>
              <a:effectLst/>
              <a:latin typeface="+mn-lt"/>
              <a:ea typeface="+mn-ea"/>
              <a:cs typeface="+mn-cs"/>
            </a:rPr>
            <a:t>ため</a:t>
          </a:r>
          <a:r>
            <a:rPr kumimoji="1" lang="ja-JP" altLang="ja-JP" sz="1050">
              <a:solidFill>
                <a:schemeClr val="dk1"/>
              </a:solidFill>
              <a:effectLst/>
              <a:latin typeface="+mn-lt"/>
              <a:ea typeface="+mn-ea"/>
              <a:cs typeface="+mn-cs"/>
            </a:rPr>
            <a:t>、公共施設等総合管理計画や個別施設計画に基づきながら施設の集約等の適切な資産管理を検討し</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計画的に修繕・改修等を進めていく必要がある。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137614</xdr:rowOff>
    </xdr:from>
    <xdr:to>
      <xdr:col>23</xdr:col>
      <xdr:colOff>136525</xdr:colOff>
      <xdr:row>31</xdr:row>
      <xdr:rowOff>67764</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116041</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16964</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6075680"/>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69759</xdr:rowOff>
    </xdr:from>
    <xdr:to>
      <xdr:col>15</xdr:col>
      <xdr:colOff>187325</xdr:colOff>
      <xdr:row>30</xdr:row>
      <xdr:rowOff>171359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120559</xdr:rowOff>
    </xdr:from>
    <xdr:to>
      <xdr:col>19</xdr:col>
      <xdr:colOff>136525</xdr:colOff>
      <xdr:row>30</xdr:row>
      <xdr:rowOff>160655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289300" y="603558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30933</xdr:rowOff>
    </xdr:from>
    <xdr:to>
      <xdr:col>11</xdr:col>
      <xdr:colOff>187325</xdr:colOff>
      <xdr:row>31</xdr:row>
      <xdr:rowOff>132533</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120559</xdr:rowOff>
    </xdr:from>
    <xdr:to>
      <xdr:col>15</xdr:col>
      <xdr:colOff>136525</xdr:colOff>
      <xdr:row>31</xdr:row>
      <xdr:rowOff>81733</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2527300" y="6035584"/>
          <a:ext cx="762000" cy="1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140698</xdr:rowOff>
    </xdr:from>
    <xdr:to>
      <xdr:col>7</xdr:col>
      <xdr:colOff>187325</xdr:colOff>
      <xdr:row>31</xdr:row>
      <xdr:rowOff>70848</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20048</xdr:rowOff>
    </xdr:from>
    <xdr:to>
      <xdr:col>11</xdr:col>
      <xdr:colOff>136525</xdr:colOff>
      <xdr:row>31</xdr:row>
      <xdr:rowOff>81733</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765300" y="6106523"/>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162486</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607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61975</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年度の中学校建替えに伴う地方債の借入の影響により地方債残高が増加したため、以降債務償還比率が上昇し、全国平均や類似団体を上回った。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年度については充当可能財源等の微増により若干の減となっているが、</a:t>
          </a:r>
          <a:r>
            <a:rPr kumimoji="1" lang="ja-JP" altLang="ja-JP" sz="1100">
              <a:solidFill>
                <a:schemeClr val="dk1"/>
              </a:solidFill>
              <a:effectLst/>
              <a:latin typeface="+mn-lt"/>
              <a:ea typeface="+mn-ea"/>
              <a:cs typeface="+mn-cs"/>
            </a:rPr>
            <a:t>公共施設の老朽化が進んでいるため、今後も更新費用が増加し、債務償還比率も悪化する見込みである。</a:t>
          </a:r>
          <a:endParaRPr lang="ja-JP" altLang="ja-JP">
            <a:effectLst/>
          </a:endParaRPr>
        </a:p>
        <a:p>
          <a:r>
            <a:rPr kumimoji="1" lang="ja-JP" altLang="ja-JP" sz="1100">
              <a:solidFill>
                <a:schemeClr val="dk1"/>
              </a:solidFill>
              <a:effectLst/>
              <a:latin typeface="+mn-lt"/>
              <a:ea typeface="+mn-ea"/>
              <a:cs typeface="+mn-cs"/>
            </a:rPr>
            <a:t>施設の集約化を検討するなど将来の負担を少しでも抑えられるよう最適な方法で運営していく。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130582</xdr:rowOff>
    </xdr:from>
    <xdr:to>
      <xdr:col>76</xdr:col>
      <xdr:colOff>73025</xdr:colOff>
      <xdr:row>31</xdr:row>
      <xdr:rowOff>60732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0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109009</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02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149753</xdr:rowOff>
    </xdr:from>
    <xdr:to>
      <xdr:col>72</xdr:col>
      <xdr:colOff>123825</xdr:colOff>
      <xdr:row>31</xdr:row>
      <xdr:rowOff>79903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06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9932</xdr:rowOff>
    </xdr:from>
    <xdr:to>
      <xdr:col>76</xdr:col>
      <xdr:colOff>22225</xdr:colOff>
      <xdr:row>31</xdr:row>
      <xdr:rowOff>29103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096407"/>
          <a:ext cx="7112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119527</xdr:rowOff>
    </xdr:from>
    <xdr:to>
      <xdr:col>68</xdr:col>
      <xdr:colOff>123825</xdr:colOff>
      <xdr:row>31</xdr:row>
      <xdr:rowOff>49677</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0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170327</xdr:rowOff>
    </xdr:from>
    <xdr:to>
      <xdr:col>72</xdr:col>
      <xdr:colOff>73025</xdr:colOff>
      <xdr:row>31</xdr:row>
      <xdr:rowOff>29103</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608535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93299</xdr:rowOff>
    </xdr:from>
    <xdr:to>
      <xdr:col>64</xdr:col>
      <xdr:colOff>123825</xdr:colOff>
      <xdr:row>30</xdr:row>
      <xdr:rowOff>23449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58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144099</xdr:rowOff>
    </xdr:from>
    <xdr:to>
      <xdr:col>68</xdr:col>
      <xdr:colOff>73025</xdr:colOff>
      <xdr:row>30</xdr:row>
      <xdr:rowOff>170327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5887674"/>
          <a:ext cx="762000" cy="19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131730</xdr:rowOff>
    </xdr:from>
    <xdr:to>
      <xdr:col>60</xdr:col>
      <xdr:colOff>123825</xdr:colOff>
      <xdr:row>30</xdr:row>
      <xdr:rowOff>61880</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8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144099</xdr:rowOff>
    </xdr:from>
    <xdr:to>
      <xdr:col>64</xdr:col>
      <xdr:colOff>73025</xdr:colOff>
      <xdr:row>30</xdr:row>
      <xdr:rowOff>11080</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98300" y="5887674"/>
          <a:ext cx="762000" cy="3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71030</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15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40804</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12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39976</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561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53007</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96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22,897
22,737
8.79
11,758,213
11,043,965
577,697
5,063,890
9,503,097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164465</xdr:rowOff>
    </xdr:from>
    <xdr:to>
      <xdr:col>24</xdr:col>
      <xdr:colOff>114300</xdr:colOff>
      <xdr:row>40</xdr:row>
      <xdr:rowOff>94615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142892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139700</xdr:rowOff>
    </xdr:from>
    <xdr:to>
      <xdr:col>20</xdr:col>
      <xdr:colOff>38100</xdr:colOff>
      <xdr:row>40</xdr:row>
      <xdr:rowOff>69850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19050</xdr:rowOff>
    </xdr:from>
    <xdr:to>
      <xdr:col>24</xdr:col>
      <xdr:colOff>63500</xdr:colOff>
      <xdr:row>40</xdr:row>
      <xdr:rowOff>43815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8770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111125</xdr:rowOff>
    </xdr:from>
    <xdr:to>
      <xdr:col>15</xdr:col>
      <xdr:colOff>101600</xdr:colOff>
      <xdr:row>40</xdr:row>
      <xdr:rowOff>41275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161925</xdr:rowOff>
    </xdr:from>
    <xdr:to>
      <xdr:col>19</xdr:col>
      <xdr:colOff>177800</xdr:colOff>
      <xdr:row>40</xdr:row>
      <xdr:rowOff>19050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848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120650</xdr:rowOff>
    </xdr:from>
    <xdr:to>
      <xdr:col>10</xdr:col>
      <xdr:colOff>165100</xdr:colOff>
      <xdr:row>40</xdr:row>
      <xdr:rowOff>50800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161925</xdr:rowOff>
    </xdr:from>
    <xdr:to>
      <xdr:col>15</xdr:col>
      <xdr:colOff>50800</xdr:colOff>
      <xdr:row>40</xdr:row>
      <xdr:rowOff>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2019300" y="6848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111125</xdr:rowOff>
    </xdr:from>
    <xdr:to>
      <xdr:col>6</xdr:col>
      <xdr:colOff>38100</xdr:colOff>
      <xdr:row>40</xdr:row>
      <xdr:rowOff>41275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161925</xdr:rowOff>
    </xdr:from>
    <xdr:to>
      <xdr:col>10</xdr:col>
      <xdr:colOff>114300</xdr:colOff>
      <xdr:row>40</xdr:row>
      <xdr:rowOff>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848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60977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32402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41927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32402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150749</xdr:rowOff>
    </xdr:from>
    <xdr:to>
      <xdr:col>55</xdr:col>
      <xdr:colOff>50800</xdr:colOff>
      <xdr:row>41</xdr:row>
      <xdr:rowOff>80899</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0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65676</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9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150902</xdr:rowOff>
    </xdr:from>
    <xdr:to>
      <xdr:col>50</xdr:col>
      <xdr:colOff>165100</xdr:colOff>
      <xdr:row>41</xdr:row>
      <xdr:rowOff>81052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0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30099</xdr:rowOff>
    </xdr:from>
    <xdr:to>
      <xdr:col>55</xdr:col>
      <xdr:colOff>0</xdr:colOff>
      <xdr:row>41</xdr:row>
      <xdr:rowOff>30252</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059549"/>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152235</xdr:rowOff>
    </xdr:from>
    <xdr:to>
      <xdr:col>46</xdr:col>
      <xdr:colOff>38100</xdr:colOff>
      <xdr:row>41</xdr:row>
      <xdr:rowOff>82385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01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30252</xdr:rowOff>
    </xdr:from>
    <xdr:to>
      <xdr:col>50</xdr:col>
      <xdr:colOff>114300</xdr:colOff>
      <xdr:row>41</xdr:row>
      <xdr:rowOff>31585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059702"/>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152997</xdr:rowOff>
    </xdr:from>
    <xdr:to>
      <xdr:col>41</xdr:col>
      <xdr:colOff>101600</xdr:colOff>
      <xdr:row>41</xdr:row>
      <xdr:rowOff>83147</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0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31585</xdr:rowOff>
    </xdr:from>
    <xdr:to>
      <xdr:col>45</xdr:col>
      <xdr:colOff>177800</xdr:colOff>
      <xdr:row>41</xdr:row>
      <xdr:rowOff>32347</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706103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36868</xdr:rowOff>
    </xdr:from>
    <xdr:to>
      <xdr:col>36</xdr:col>
      <xdr:colOff>165100</xdr:colOff>
      <xdr:row>39</xdr:row>
      <xdr:rowOff>138468</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7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87668</xdr:rowOff>
    </xdr:from>
    <xdr:to>
      <xdr:col>41</xdr:col>
      <xdr:colOff>50800</xdr:colOff>
      <xdr:row>41</xdr:row>
      <xdr:rowOff>32347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6774218"/>
          <a:ext cx="889000" cy="28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72179</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710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73512</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710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74274</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710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154995</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49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166370</xdr:rowOff>
    </xdr:from>
    <xdr:to>
      <xdr:col>24</xdr:col>
      <xdr:colOff>114300</xdr:colOff>
      <xdr:row>62</xdr:row>
      <xdr:rowOff>96520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144797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146776</xdr:rowOff>
    </xdr:from>
    <xdr:to>
      <xdr:col>20</xdr:col>
      <xdr:colOff>38100</xdr:colOff>
      <xdr:row>62</xdr:row>
      <xdr:rowOff>76926</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26126</xdr:rowOff>
    </xdr:from>
    <xdr:to>
      <xdr:col>24</xdr:col>
      <xdr:colOff>63500</xdr:colOff>
      <xdr:row>62</xdr:row>
      <xdr:rowOff>45720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6560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125549</xdr:rowOff>
    </xdr:from>
    <xdr:to>
      <xdr:col>15</xdr:col>
      <xdr:colOff>101600</xdr:colOff>
      <xdr:row>62</xdr:row>
      <xdr:rowOff>55699</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4899</xdr:rowOff>
    </xdr:from>
    <xdr:to>
      <xdr:col>19</xdr:col>
      <xdr:colOff>177800</xdr:colOff>
      <xdr:row>62</xdr:row>
      <xdr:rowOff>26126</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6347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97790</xdr:rowOff>
    </xdr:from>
    <xdr:to>
      <xdr:col>10</xdr:col>
      <xdr:colOff>165100</xdr:colOff>
      <xdr:row>62</xdr:row>
      <xdr:rowOff>27940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148590</xdr:rowOff>
    </xdr:from>
    <xdr:to>
      <xdr:col>15</xdr:col>
      <xdr:colOff>50800</xdr:colOff>
      <xdr:row>62</xdr:row>
      <xdr:rowOff>4899</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6070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65133</xdr:rowOff>
    </xdr:from>
    <xdr:to>
      <xdr:col>6</xdr:col>
      <xdr:colOff>38100</xdr:colOff>
      <xdr:row>61</xdr:row>
      <xdr:rowOff>166733</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115933</xdr:rowOff>
    </xdr:from>
    <xdr:to>
      <xdr:col>10</xdr:col>
      <xdr:colOff>114300</xdr:colOff>
      <xdr:row>61</xdr:row>
      <xdr:rowOff>148590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5743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68053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46826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19067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157860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16082</xdr:rowOff>
    </xdr:from>
    <xdr:to>
      <xdr:col>55</xdr:col>
      <xdr:colOff>50800</xdr:colOff>
      <xdr:row>62</xdr:row>
      <xdr:rowOff>117682</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64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38959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49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17003</xdr:rowOff>
    </xdr:from>
    <xdr:to>
      <xdr:col>50</xdr:col>
      <xdr:colOff>165100</xdr:colOff>
      <xdr:row>62</xdr:row>
      <xdr:rowOff>118603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64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66882</xdr:rowOff>
    </xdr:from>
    <xdr:to>
      <xdr:col>55</xdr:col>
      <xdr:colOff>0</xdr:colOff>
      <xdr:row>62</xdr:row>
      <xdr:rowOff>67803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696782"/>
          <a:ext cx="8382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19026</xdr:rowOff>
    </xdr:from>
    <xdr:to>
      <xdr:col>46</xdr:col>
      <xdr:colOff>38100</xdr:colOff>
      <xdr:row>62</xdr:row>
      <xdr:rowOff>120626</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6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67803</xdr:rowOff>
    </xdr:from>
    <xdr:to>
      <xdr:col>50</xdr:col>
      <xdr:colOff>114300</xdr:colOff>
      <xdr:row>62</xdr:row>
      <xdr:rowOff>69826</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697703"/>
          <a:ext cx="88900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19645</xdr:rowOff>
    </xdr:from>
    <xdr:to>
      <xdr:col>41</xdr:col>
      <xdr:colOff>101600</xdr:colOff>
      <xdr:row>62</xdr:row>
      <xdr:rowOff>121245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6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69826</xdr:rowOff>
    </xdr:from>
    <xdr:to>
      <xdr:col>45</xdr:col>
      <xdr:colOff>177800</xdr:colOff>
      <xdr:row>62</xdr:row>
      <xdr:rowOff>70445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699726"/>
          <a:ext cx="889000" cy="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21609</xdr:rowOff>
    </xdr:from>
    <xdr:to>
      <xdr:col>36</xdr:col>
      <xdr:colOff>165100</xdr:colOff>
      <xdr:row>62</xdr:row>
      <xdr:rowOff>123209</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6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70445</xdr:rowOff>
    </xdr:from>
    <xdr:to>
      <xdr:col>41</xdr:col>
      <xdr:colOff>50800</xdr:colOff>
      <xdr:row>62</xdr:row>
      <xdr:rowOff>72409</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700345"/>
          <a:ext cx="889000" cy="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135130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42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137153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42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137772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42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139736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42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28121</xdr:rowOff>
    </xdr:from>
    <xdr:to>
      <xdr:col>24</xdr:col>
      <xdr:colOff>114300</xdr:colOff>
      <xdr:row>84</xdr:row>
      <xdr:rowOff>129721</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6548</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363</xdr:rowOff>
    </xdr:from>
    <xdr:to>
      <xdr:col>20</xdr:col>
      <xdr:colOff>38100</xdr:colOff>
      <xdr:row>84</xdr:row>
      <xdr:rowOff>101963</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51163</xdr:rowOff>
    </xdr:from>
    <xdr:to>
      <xdr:col>24</xdr:col>
      <xdr:colOff>63500</xdr:colOff>
      <xdr:row>84</xdr:row>
      <xdr:rowOff>78921</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45296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144055</xdr:rowOff>
    </xdr:from>
    <xdr:to>
      <xdr:col>15</xdr:col>
      <xdr:colOff>101600</xdr:colOff>
      <xdr:row>84</xdr:row>
      <xdr:rowOff>74205</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23405</xdr:rowOff>
    </xdr:from>
    <xdr:to>
      <xdr:col>19</xdr:col>
      <xdr:colOff>177800</xdr:colOff>
      <xdr:row>84</xdr:row>
      <xdr:rowOff>51163</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42520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113030</xdr:rowOff>
    </xdr:from>
    <xdr:to>
      <xdr:col>10</xdr:col>
      <xdr:colOff>165100</xdr:colOff>
      <xdr:row>84</xdr:row>
      <xdr:rowOff>43180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163830</xdr:rowOff>
    </xdr:from>
    <xdr:to>
      <xdr:col>15</xdr:col>
      <xdr:colOff>50800</xdr:colOff>
      <xdr:row>84</xdr:row>
      <xdr:rowOff>23405</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3941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83638</xdr:rowOff>
    </xdr:from>
    <xdr:to>
      <xdr:col>6</xdr:col>
      <xdr:colOff>38100</xdr:colOff>
      <xdr:row>84</xdr:row>
      <xdr:rowOff>13788</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134438</xdr:rowOff>
    </xdr:from>
    <xdr:to>
      <xdr:col>10</xdr:col>
      <xdr:colOff>114300</xdr:colOff>
      <xdr:row>83</xdr:row>
      <xdr:rowOff>163830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3647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93090</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65332</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34307</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148462</xdr:rowOff>
    </xdr:from>
    <xdr:to>
      <xdr:col>55</xdr:col>
      <xdr:colOff>50800</xdr:colOff>
      <xdr:row>83</xdr:row>
      <xdr:rowOff>78612</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2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171339</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05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152349</xdr:rowOff>
    </xdr:from>
    <xdr:to>
      <xdr:col>50</xdr:col>
      <xdr:colOff>165100</xdr:colOff>
      <xdr:row>83</xdr:row>
      <xdr:rowOff>82499</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2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27812</xdr:rowOff>
    </xdr:from>
    <xdr:to>
      <xdr:col>55</xdr:col>
      <xdr:colOff>0</xdr:colOff>
      <xdr:row>83</xdr:row>
      <xdr:rowOff>31699</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9639300" y="14258162"/>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155321</xdr:rowOff>
    </xdr:from>
    <xdr:to>
      <xdr:col>46</xdr:col>
      <xdr:colOff>38100</xdr:colOff>
      <xdr:row>83</xdr:row>
      <xdr:rowOff>85471</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21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31699</xdr:rowOff>
    </xdr:from>
    <xdr:to>
      <xdr:col>50</xdr:col>
      <xdr:colOff>114300</xdr:colOff>
      <xdr:row>83</xdr:row>
      <xdr:rowOff>34671</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26204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156235</xdr:rowOff>
    </xdr:from>
    <xdr:to>
      <xdr:col>41</xdr:col>
      <xdr:colOff>101600</xdr:colOff>
      <xdr:row>83</xdr:row>
      <xdr:rowOff>86385</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2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34671</xdr:rowOff>
    </xdr:from>
    <xdr:to>
      <xdr:col>45</xdr:col>
      <xdr:colOff>177800</xdr:colOff>
      <xdr:row>83</xdr:row>
      <xdr:rowOff>35585</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26502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159207</xdr:rowOff>
    </xdr:from>
    <xdr:to>
      <xdr:col>36</xdr:col>
      <xdr:colOff>165100</xdr:colOff>
      <xdr:row>83</xdr:row>
      <xdr:rowOff>89357</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21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35585</xdr:rowOff>
    </xdr:from>
    <xdr:to>
      <xdr:col>41</xdr:col>
      <xdr:colOff>50800</xdr:colOff>
      <xdr:row>83</xdr:row>
      <xdr:rowOff>38557</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6972300" y="1426593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99026</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398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101998</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398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102912</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399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105884</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399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93980</xdr:rowOff>
    </xdr:from>
    <xdr:to>
      <xdr:col>85</xdr:col>
      <xdr:colOff>177800</xdr:colOff>
      <xdr:row>40</xdr:row>
      <xdr:rowOff>24130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139700</xdr:rowOff>
    </xdr:from>
    <xdr:to>
      <xdr:col>81</xdr:col>
      <xdr:colOff>101600</xdr:colOff>
      <xdr:row>40</xdr:row>
      <xdr:rowOff>69850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144780</xdr:rowOff>
    </xdr:from>
    <xdr:to>
      <xdr:col>85</xdr:col>
      <xdr:colOff>127000</xdr:colOff>
      <xdr:row>40</xdr:row>
      <xdr:rowOff>19050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15481300" y="68313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128270</xdr:rowOff>
    </xdr:from>
    <xdr:to>
      <xdr:col>76</xdr:col>
      <xdr:colOff>165100</xdr:colOff>
      <xdr:row>40</xdr:row>
      <xdr:rowOff>58420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xdr:rowOff>
    </xdr:from>
    <xdr:to>
      <xdr:col>81</xdr:col>
      <xdr:colOff>50800</xdr:colOff>
      <xdr:row>40</xdr:row>
      <xdr:rowOff>19050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865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101600</xdr:rowOff>
    </xdr:from>
    <xdr:to>
      <xdr:col>72</xdr:col>
      <xdr:colOff>38100</xdr:colOff>
      <xdr:row>40</xdr:row>
      <xdr:rowOff>31750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152400</xdr:rowOff>
    </xdr:from>
    <xdr:to>
      <xdr:col>76</xdr:col>
      <xdr:colOff>114300</xdr:colOff>
      <xdr:row>40</xdr:row>
      <xdr:rowOff>7620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838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65405</xdr:rowOff>
    </xdr:from>
    <xdr:to>
      <xdr:col>67</xdr:col>
      <xdr:colOff>101600</xdr:colOff>
      <xdr:row>39</xdr:row>
      <xdr:rowOff>167005</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116205</xdr:rowOff>
    </xdr:from>
    <xdr:to>
      <xdr:col>71</xdr:col>
      <xdr:colOff>177800</xdr:colOff>
      <xdr:row>39</xdr:row>
      <xdr:rowOff>152400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6802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60977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49547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22877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158132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23114</xdr:rowOff>
    </xdr:from>
    <xdr:to>
      <xdr:col>116</xdr:col>
      <xdr:colOff>114300</xdr:colOff>
      <xdr:row>41</xdr:row>
      <xdr:rowOff>124714</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109491</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9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45974</xdr:rowOff>
    </xdr:from>
    <xdr:to>
      <xdr:col>112</xdr:col>
      <xdr:colOff>38100</xdr:colOff>
      <xdr:row>40</xdr:row>
      <xdr:rowOff>147574</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96774</xdr:rowOff>
    </xdr:from>
    <xdr:to>
      <xdr:col>116</xdr:col>
      <xdr:colOff>63500</xdr:colOff>
      <xdr:row>41</xdr:row>
      <xdr:rowOff>73914</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1323300" y="6954774"/>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48260</xdr:rowOff>
    </xdr:from>
    <xdr:to>
      <xdr:col>107</xdr:col>
      <xdr:colOff>101600</xdr:colOff>
      <xdr:row>40</xdr:row>
      <xdr:rowOff>149860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96774</xdr:rowOff>
    </xdr:from>
    <xdr:to>
      <xdr:col>111</xdr:col>
      <xdr:colOff>177800</xdr:colOff>
      <xdr:row>40</xdr:row>
      <xdr:rowOff>99060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69547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99060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9545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48260</xdr:rowOff>
    </xdr:from>
    <xdr:to>
      <xdr:col>98</xdr:col>
      <xdr:colOff>38100</xdr:colOff>
      <xdr:row>40</xdr:row>
      <xdr:rowOff>149860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99060</xdr:rowOff>
    </xdr:from>
    <xdr:to>
      <xdr:col>102</xdr:col>
      <xdr:colOff>114300</xdr:colOff>
      <xdr:row>40</xdr:row>
      <xdr:rowOff>99060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656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138701</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9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140987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57785</xdr:rowOff>
    </xdr:from>
    <xdr:to>
      <xdr:col>81</xdr:col>
      <xdr:colOff>101600</xdr:colOff>
      <xdr:row>58</xdr:row>
      <xdr:rowOff>159385</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108585</xdr:rowOff>
    </xdr:from>
    <xdr:to>
      <xdr:col>85</xdr:col>
      <xdr:colOff>127000</xdr:colOff>
      <xdr:row>58</xdr:row>
      <xdr:rowOff>137160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5481300" y="100526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36830</xdr:rowOff>
    </xdr:from>
    <xdr:to>
      <xdr:col>76</xdr:col>
      <xdr:colOff>165100</xdr:colOff>
      <xdr:row>58</xdr:row>
      <xdr:rowOff>138430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87630</xdr:rowOff>
    </xdr:from>
    <xdr:to>
      <xdr:col>81</xdr:col>
      <xdr:colOff>50800</xdr:colOff>
      <xdr:row>58</xdr:row>
      <xdr:rowOff>108585</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100317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128270</xdr:rowOff>
    </xdr:from>
    <xdr:to>
      <xdr:col>72</xdr:col>
      <xdr:colOff>38100</xdr:colOff>
      <xdr:row>63</xdr:row>
      <xdr:rowOff>58420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87630</xdr:rowOff>
    </xdr:from>
    <xdr:to>
      <xdr:col>76</xdr:col>
      <xdr:colOff>114300</xdr:colOff>
      <xdr:row>63</xdr:row>
      <xdr:rowOff>7620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13703300" y="1003173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113030</xdr:rowOff>
    </xdr:from>
    <xdr:to>
      <xdr:col>67</xdr:col>
      <xdr:colOff>101600</xdr:colOff>
      <xdr:row>63</xdr:row>
      <xdr:rowOff>43180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163830</xdr:rowOff>
    </xdr:from>
    <xdr:to>
      <xdr:col>71</xdr:col>
      <xdr:colOff>177800</xdr:colOff>
      <xdr:row>63</xdr:row>
      <xdr:rowOff>7620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14300" y="10793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4462</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154957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49547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34307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26162</xdr:rowOff>
    </xdr:from>
    <xdr:to>
      <xdr:col>116</xdr:col>
      <xdr:colOff>114300</xdr:colOff>
      <xdr:row>61</xdr:row>
      <xdr:rowOff>127762</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48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49039</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38354</xdr:rowOff>
    </xdr:from>
    <xdr:to>
      <xdr:col>112</xdr:col>
      <xdr:colOff>38100</xdr:colOff>
      <xdr:row>61</xdr:row>
      <xdr:rowOff>139954</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76962</xdr:rowOff>
    </xdr:from>
    <xdr:to>
      <xdr:col>116</xdr:col>
      <xdr:colOff>63500</xdr:colOff>
      <xdr:row>61</xdr:row>
      <xdr:rowOff>89154</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535412"/>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45212</xdr:rowOff>
    </xdr:from>
    <xdr:to>
      <xdr:col>107</xdr:col>
      <xdr:colOff>101600</xdr:colOff>
      <xdr:row>61</xdr:row>
      <xdr:rowOff>146812</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89154</xdr:rowOff>
    </xdr:from>
    <xdr:to>
      <xdr:col>111</xdr:col>
      <xdr:colOff>177800</xdr:colOff>
      <xdr:row>61</xdr:row>
      <xdr:rowOff>96012</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54760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54356</xdr:rowOff>
    </xdr:from>
    <xdr:to>
      <xdr:col>102</xdr:col>
      <xdr:colOff>165100</xdr:colOff>
      <xdr:row>63</xdr:row>
      <xdr:rowOff>155956</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96012</xdr:rowOff>
    </xdr:from>
    <xdr:to>
      <xdr:col>107</xdr:col>
      <xdr:colOff>50800</xdr:colOff>
      <xdr:row>63</xdr:row>
      <xdr:rowOff>105156</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9545300" y="10554462"/>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71882</xdr:rowOff>
    </xdr:from>
    <xdr:to>
      <xdr:col>98</xdr:col>
      <xdr:colOff>38100</xdr:colOff>
      <xdr:row>64</xdr:row>
      <xdr:rowOff>2032</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8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105156</xdr:rowOff>
    </xdr:from>
    <xdr:to>
      <xdr:col>102</xdr:col>
      <xdr:colOff>114300</xdr:colOff>
      <xdr:row>63</xdr:row>
      <xdr:rowOff>122682</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90650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156481</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163339</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27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147083</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164609</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96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E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E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a:extLst>
            <a:ext uri="{FF2B5EF4-FFF2-40B4-BE49-F238E27FC236}">
              <a16:creationId xmlns:a16="http://schemas.microsoft.com/office/drawing/2014/main" id="{00000000-0008-0000-0E00-00008B020000}"/>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E00-00008D020000}"/>
            </a:ext>
          </a:extLst>
        </xdr:cNvPr>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75474</xdr:rowOff>
    </xdr:from>
    <xdr:to>
      <xdr:col>85</xdr:col>
      <xdr:colOff>177800</xdr:colOff>
      <xdr:row>85</xdr:row>
      <xdr:rowOff>5624</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62687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53901</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E00-000099020000}"/>
            </a:ext>
          </a:extLst>
        </xdr:cNvPr>
        <xdr:cNvSpPr txBox="1"/>
      </xdr:nvSpPr>
      <xdr:spPr>
        <a:xfrm>
          <a:off x="16357600"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42818</xdr:rowOff>
    </xdr:from>
    <xdr:to>
      <xdr:col>81</xdr:col>
      <xdr:colOff>101600</xdr:colOff>
      <xdr:row>84</xdr:row>
      <xdr:rowOff>144418</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5430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93618</xdr:rowOff>
    </xdr:from>
    <xdr:to>
      <xdr:col>85</xdr:col>
      <xdr:colOff>127000</xdr:colOff>
      <xdr:row>84</xdr:row>
      <xdr:rowOff>126274</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5481300" y="1449541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11793</xdr:rowOff>
    </xdr:from>
    <xdr:to>
      <xdr:col>76</xdr:col>
      <xdr:colOff>165100</xdr:colOff>
      <xdr:row>84</xdr:row>
      <xdr:rowOff>113393</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4541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62593</xdr:rowOff>
    </xdr:from>
    <xdr:to>
      <xdr:col>81</xdr:col>
      <xdr:colOff>50800</xdr:colOff>
      <xdr:row>84</xdr:row>
      <xdr:rowOff>93618</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4592300" y="1446439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153851</xdr:rowOff>
    </xdr:from>
    <xdr:to>
      <xdr:col>72</xdr:col>
      <xdr:colOff>38100</xdr:colOff>
      <xdr:row>84</xdr:row>
      <xdr:rowOff>84001</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3652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33201</xdr:rowOff>
    </xdr:from>
    <xdr:to>
      <xdr:col>76</xdr:col>
      <xdr:colOff>114300</xdr:colOff>
      <xdr:row>84</xdr:row>
      <xdr:rowOff>62593</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3703300" y="144350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124461</xdr:rowOff>
    </xdr:from>
    <xdr:to>
      <xdr:col>67</xdr:col>
      <xdr:colOff>101600</xdr:colOff>
      <xdr:row>84</xdr:row>
      <xdr:rowOff>54611</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2763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3811</xdr:rowOff>
    </xdr:from>
    <xdr:to>
      <xdr:col>71</xdr:col>
      <xdr:colOff>177800</xdr:colOff>
      <xdr:row>84</xdr:row>
      <xdr:rowOff>33201</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2814300" y="144056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E00-0000A2020000}"/>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E00-0000A302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E00-0000A4020000}"/>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E00-0000A5020000}"/>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135545</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E00-0000A6020000}"/>
            </a:ext>
          </a:extLst>
        </xdr:cNvPr>
        <xdr:cNvSpPr txBox="1"/>
      </xdr:nvSpPr>
      <xdr:spPr>
        <a:xfrm>
          <a:off x="152660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104520</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E00-0000A7020000}"/>
            </a:ext>
          </a:extLst>
        </xdr:cNvPr>
        <xdr:cNvSpPr txBox="1"/>
      </xdr:nvSpPr>
      <xdr:spPr>
        <a:xfrm>
          <a:off x="143897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75128</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E00-0000A8020000}"/>
            </a:ext>
          </a:extLst>
        </xdr:cNvPr>
        <xdr:cNvSpPr txBox="1"/>
      </xdr:nvSpPr>
      <xdr:spPr>
        <a:xfrm>
          <a:off x="13500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45738</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E00-0000A9020000}"/>
            </a:ext>
          </a:extLst>
        </xdr:cNvPr>
        <xdr:cNvSpPr txBox="1"/>
      </xdr:nvSpPr>
      <xdr:spPr>
        <a:xfrm>
          <a:off x="12611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E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E00-0000C2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E00-0000C4020000}"/>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E00-0000C6020000}"/>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E00-0000D2020000}"/>
            </a:ext>
          </a:extLst>
        </xdr:cNvPr>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76200</xdr:rowOff>
    </xdr:from>
    <xdr:to>
      <xdr:col>112</xdr:col>
      <xdr:colOff>38100</xdr:colOff>
      <xdr:row>83</xdr:row>
      <xdr:rowOff>6350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1272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127000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21323300" y="14173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76200</xdr:rowOff>
    </xdr:from>
    <xdr:to>
      <xdr:col>107</xdr:col>
      <xdr:colOff>101600</xdr:colOff>
      <xdr:row>83</xdr:row>
      <xdr:rowOff>6350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0383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127000</xdr:rowOff>
    </xdr:from>
    <xdr:to>
      <xdr:col>111</xdr:col>
      <xdr:colOff>177800</xdr:colOff>
      <xdr:row>82</xdr:row>
      <xdr:rowOff>127000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0434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76200</xdr:rowOff>
    </xdr:from>
    <xdr:to>
      <xdr:col>102</xdr:col>
      <xdr:colOff>165100</xdr:colOff>
      <xdr:row>83</xdr:row>
      <xdr:rowOff>6350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9494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127000</xdr:rowOff>
    </xdr:from>
    <xdr:to>
      <xdr:col>107</xdr:col>
      <xdr:colOff>50800</xdr:colOff>
      <xdr:row>82</xdr:row>
      <xdr:rowOff>127000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9545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76200</xdr:rowOff>
    </xdr:from>
    <xdr:to>
      <xdr:col>98</xdr:col>
      <xdr:colOff>38100</xdr:colOff>
      <xdr:row>83</xdr:row>
      <xdr:rowOff>6350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8605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127000</xdr:rowOff>
    </xdr:from>
    <xdr:to>
      <xdr:col>102</xdr:col>
      <xdr:colOff>114300</xdr:colOff>
      <xdr:row>82</xdr:row>
      <xdr:rowOff>127000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8656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1" name="n_1aveValue【児童館】&#10;一人当たり面積">
          <a:extLst>
            <a:ext uri="{FF2B5EF4-FFF2-40B4-BE49-F238E27FC236}">
              <a16:creationId xmlns:a16="http://schemas.microsoft.com/office/drawing/2014/main" id="{00000000-0008-0000-0E00-0000DB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2" name="n_2aveValue【児童館】&#10;一人当たり面積">
          <a:extLst>
            <a:ext uri="{FF2B5EF4-FFF2-40B4-BE49-F238E27FC236}">
              <a16:creationId xmlns:a16="http://schemas.microsoft.com/office/drawing/2014/main" id="{00000000-0008-0000-0E00-0000DC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733" name="n_3aveValue【児童館】&#10;一人当たり面積">
          <a:extLst>
            <a:ext uri="{FF2B5EF4-FFF2-40B4-BE49-F238E27FC236}">
              <a16:creationId xmlns:a16="http://schemas.microsoft.com/office/drawing/2014/main" id="{00000000-0008-0000-0E00-0000DD020000}"/>
            </a:ext>
          </a:extLst>
        </xdr:cNvPr>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734" name="n_4aveValue【児童館】&#10;一人当たり面積">
          <a:extLst>
            <a:ext uri="{FF2B5EF4-FFF2-40B4-BE49-F238E27FC236}">
              <a16:creationId xmlns:a16="http://schemas.microsoft.com/office/drawing/2014/main" id="{00000000-0008-0000-0E00-0000DE020000}"/>
            </a:ext>
          </a:extLst>
        </xdr:cNvPr>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22877</xdr:rowOff>
    </xdr:from>
    <xdr:ext cx="469744" cy="259045"/>
    <xdr:sp macro="" textlink="">
      <xdr:nvSpPr>
        <xdr:cNvPr id="735" name="n_1mainValue【児童館】&#10;一人当たり面積">
          <a:extLst>
            <a:ext uri="{FF2B5EF4-FFF2-40B4-BE49-F238E27FC236}">
              <a16:creationId xmlns:a16="http://schemas.microsoft.com/office/drawing/2014/main" id="{00000000-0008-0000-0E00-0000DF020000}"/>
            </a:ext>
          </a:extLst>
        </xdr:cNvPr>
        <xdr:cNvSpPr txBox="1"/>
      </xdr:nvSpPr>
      <xdr:spPr>
        <a:xfrm>
          <a:off x="21075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22877</xdr:rowOff>
    </xdr:from>
    <xdr:ext cx="469744" cy="259045"/>
    <xdr:sp macro="" textlink="">
      <xdr:nvSpPr>
        <xdr:cNvPr id="736" name="n_2mainValue【児童館】&#10;一人当たり面積">
          <a:extLst>
            <a:ext uri="{FF2B5EF4-FFF2-40B4-BE49-F238E27FC236}">
              <a16:creationId xmlns:a16="http://schemas.microsoft.com/office/drawing/2014/main" id="{00000000-0008-0000-0E00-0000E0020000}"/>
            </a:ext>
          </a:extLst>
        </xdr:cNvPr>
        <xdr:cNvSpPr txBox="1"/>
      </xdr:nvSpPr>
      <xdr:spPr>
        <a:xfrm>
          <a:off x="20199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22877</xdr:rowOff>
    </xdr:from>
    <xdr:ext cx="469744" cy="259045"/>
    <xdr:sp macro="" textlink="">
      <xdr:nvSpPr>
        <xdr:cNvPr id="737" name="n_3mainValue【児童館】&#10;一人当たり面積">
          <a:extLst>
            <a:ext uri="{FF2B5EF4-FFF2-40B4-BE49-F238E27FC236}">
              <a16:creationId xmlns:a16="http://schemas.microsoft.com/office/drawing/2014/main" id="{00000000-0008-0000-0E00-0000E1020000}"/>
            </a:ext>
          </a:extLst>
        </xdr:cNvPr>
        <xdr:cNvSpPr txBox="1"/>
      </xdr:nvSpPr>
      <xdr:spPr>
        <a:xfrm>
          <a:off x="19310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22877</xdr:rowOff>
    </xdr:from>
    <xdr:ext cx="469744" cy="259045"/>
    <xdr:sp macro="" textlink="">
      <xdr:nvSpPr>
        <xdr:cNvPr id="738" name="n_4mainValue【児童館】&#10;一人当たり面積">
          <a:extLst>
            <a:ext uri="{FF2B5EF4-FFF2-40B4-BE49-F238E27FC236}">
              <a16:creationId xmlns:a16="http://schemas.microsoft.com/office/drawing/2014/main" id="{00000000-0008-0000-0E00-0000E2020000}"/>
            </a:ext>
          </a:extLst>
        </xdr:cNvPr>
        <xdr:cNvSpPr txBox="1"/>
      </xdr:nvSpPr>
      <xdr:spPr>
        <a:xfrm>
          <a:off x="18421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減価償却率が高くなっており、施設の老朽化が進んでいる状況にある。</a:t>
          </a:r>
          <a:endParaRPr lang="ja-JP" altLang="ja-JP" sz="1400">
            <a:effectLst/>
          </a:endParaRPr>
        </a:p>
        <a:p>
          <a:r>
            <a:rPr kumimoji="1" lang="ja-JP" altLang="ja-JP" sz="1100">
              <a:solidFill>
                <a:schemeClr val="dk1"/>
              </a:solidFill>
              <a:effectLst/>
              <a:latin typeface="+mn-lt"/>
              <a:ea typeface="+mn-ea"/>
              <a:cs typeface="+mn-cs"/>
            </a:rPr>
            <a:t>学校施設については、平成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年度に建替が完了したため減価償却率が下がった。また、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年度にて</a:t>
          </a:r>
          <a:r>
            <a:rPr kumimoji="1" lang="ja-JP" altLang="ja-JP" sz="1100">
              <a:solidFill>
                <a:schemeClr val="dk1"/>
              </a:solidFill>
              <a:effectLst/>
              <a:latin typeface="+mn-lt"/>
              <a:ea typeface="+mn-ea"/>
              <a:cs typeface="+mn-cs"/>
            </a:rPr>
            <a:t>小学校の</a:t>
          </a:r>
          <a:r>
            <a:rPr kumimoji="1" lang="ja-JP" altLang="en-US" sz="1100">
              <a:solidFill>
                <a:schemeClr val="dk1"/>
              </a:solidFill>
              <a:effectLst/>
              <a:latin typeface="+mn-lt"/>
              <a:ea typeface="+mn-ea"/>
              <a:cs typeface="+mn-cs"/>
            </a:rPr>
            <a:t>大規模改造</a:t>
          </a:r>
          <a:r>
            <a:rPr kumimoji="1" lang="ja-JP" altLang="ja-JP" sz="1100">
              <a:solidFill>
                <a:schemeClr val="dk1"/>
              </a:solidFill>
              <a:effectLst/>
              <a:latin typeface="+mn-lt"/>
              <a:ea typeface="+mn-ea"/>
              <a:cs typeface="+mn-cs"/>
            </a:rPr>
            <a:t>をおこなっていることから更に改善する見込みである。</a:t>
          </a:r>
          <a:endParaRPr lang="ja-JP" altLang="ja-JP" sz="1400">
            <a:effectLst/>
          </a:endParaRPr>
        </a:p>
        <a:p>
          <a:r>
            <a:rPr kumimoji="1" lang="ja-JP" altLang="ja-JP" sz="1100">
              <a:solidFill>
                <a:schemeClr val="dk1"/>
              </a:solidFill>
              <a:effectLst/>
              <a:latin typeface="+mn-lt"/>
              <a:ea typeface="+mn-ea"/>
              <a:cs typeface="+mn-cs"/>
            </a:rPr>
            <a:t>保育園施設についても減価償却率が高くなっている</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年度にて建替え工事が完了するため改善する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道路については、地形上、一人当たり延長が大きく維持に費用がかかるため、更新が類似団体より進んでいない。今後も個別施設計画に基づき、優先順位をつけ計画的に更新を進める。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22,897
22,737
8.79
11,758,213
11,043,965
577,697
5,063,890
9,503,097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30316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20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142966</xdr:rowOff>
    </xdr:from>
    <xdr:to>
      <xdr:col>20</xdr:col>
      <xdr:colOff>38100</xdr:colOff>
      <xdr:row>37</xdr:row>
      <xdr:rowOff>73116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22316</xdr:rowOff>
    </xdr:from>
    <xdr:to>
      <xdr:col>24</xdr:col>
      <xdr:colOff>63500</xdr:colOff>
      <xdr:row>37</xdr:row>
      <xdr:rowOff>58239</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6596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128270</xdr:rowOff>
    </xdr:from>
    <xdr:to>
      <xdr:col>15</xdr:col>
      <xdr:colOff>101600</xdr:colOff>
      <xdr:row>37</xdr:row>
      <xdr:rowOff>58420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22316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512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93980</xdr:rowOff>
    </xdr:from>
    <xdr:to>
      <xdr:col>10</xdr:col>
      <xdr:colOff>165100</xdr:colOff>
      <xdr:row>37</xdr:row>
      <xdr:rowOff>24130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144780</xdr:rowOff>
    </xdr:from>
    <xdr:to>
      <xdr:col>15</xdr:col>
      <xdr:colOff>50800</xdr:colOff>
      <xdr:row>37</xdr:row>
      <xdr:rowOff>7620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16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61323</xdr:rowOff>
    </xdr:from>
    <xdr:to>
      <xdr:col>6</xdr:col>
      <xdr:colOff>38100</xdr:colOff>
      <xdr:row>36</xdr:row>
      <xdr:rowOff>162923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112123</xdr:rowOff>
    </xdr:from>
    <xdr:to>
      <xdr:col>10</xdr:col>
      <xdr:colOff>114300</xdr:colOff>
      <xdr:row>36</xdr:row>
      <xdr:rowOff>144780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2843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89643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74947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40657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8000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166370</xdr:rowOff>
    </xdr:from>
    <xdr:to>
      <xdr:col>55</xdr:col>
      <xdr:colOff>50800</xdr:colOff>
      <xdr:row>37</xdr:row>
      <xdr:rowOff>96520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17797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2540</xdr:rowOff>
    </xdr:from>
    <xdr:to>
      <xdr:col>50</xdr:col>
      <xdr:colOff>165100</xdr:colOff>
      <xdr:row>37</xdr:row>
      <xdr:rowOff>104140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45720</xdr:rowOff>
    </xdr:from>
    <xdr:to>
      <xdr:col>55</xdr:col>
      <xdr:colOff>0</xdr:colOff>
      <xdr:row>37</xdr:row>
      <xdr:rowOff>53340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3893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xdr:rowOff>
    </xdr:from>
    <xdr:to>
      <xdr:col>46</xdr:col>
      <xdr:colOff>38100</xdr:colOff>
      <xdr:row>37</xdr:row>
      <xdr:rowOff>107950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53340</xdr:rowOff>
    </xdr:from>
    <xdr:to>
      <xdr:col>50</xdr:col>
      <xdr:colOff>114300</xdr:colOff>
      <xdr:row>37</xdr:row>
      <xdr:rowOff>57150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396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xdr:rowOff>
    </xdr:from>
    <xdr:to>
      <xdr:col>41</xdr:col>
      <xdr:colOff>101600</xdr:colOff>
      <xdr:row>37</xdr:row>
      <xdr:rowOff>107950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57150</xdr:rowOff>
    </xdr:from>
    <xdr:to>
      <xdr:col>45</xdr:col>
      <xdr:colOff>177800</xdr:colOff>
      <xdr:row>37</xdr:row>
      <xdr:rowOff>57150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10160</xdr:rowOff>
    </xdr:from>
    <xdr:to>
      <xdr:col>36</xdr:col>
      <xdr:colOff>165100</xdr:colOff>
      <xdr:row>37</xdr:row>
      <xdr:rowOff>111760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57150</xdr:rowOff>
    </xdr:from>
    <xdr:to>
      <xdr:col>41</xdr:col>
      <xdr:colOff>50800</xdr:colOff>
      <xdr:row>37</xdr:row>
      <xdr:rowOff>60960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6400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120667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128287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73297</xdr:rowOff>
    </xdr:from>
    <xdr:to>
      <xdr:col>24</xdr:col>
      <xdr:colOff>114300</xdr:colOff>
      <xdr:row>62</xdr:row>
      <xdr:rowOff>3447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51724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58601</xdr:rowOff>
    </xdr:from>
    <xdr:to>
      <xdr:col>20</xdr:col>
      <xdr:colOff>38100</xdr:colOff>
      <xdr:row>61</xdr:row>
      <xdr:rowOff>160201</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109401</xdr:rowOff>
    </xdr:from>
    <xdr:to>
      <xdr:col>24</xdr:col>
      <xdr:colOff>63500</xdr:colOff>
      <xdr:row>61</xdr:row>
      <xdr:rowOff>124097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56785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24312</xdr:rowOff>
    </xdr:from>
    <xdr:to>
      <xdr:col>15</xdr:col>
      <xdr:colOff>101600</xdr:colOff>
      <xdr:row>61</xdr:row>
      <xdr:rowOff>125912</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75112</xdr:rowOff>
    </xdr:from>
    <xdr:to>
      <xdr:col>19</xdr:col>
      <xdr:colOff>177800</xdr:colOff>
      <xdr:row>61</xdr:row>
      <xdr:rowOff>109401</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5335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158206</xdr:rowOff>
    </xdr:from>
    <xdr:to>
      <xdr:col>10</xdr:col>
      <xdr:colOff>165100</xdr:colOff>
      <xdr:row>61</xdr:row>
      <xdr:rowOff>88356</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37556</xdr:rowOff>
    </xdr:from>
    <xdr:to>
      <xdr:col>15</xdr:col>
      <xdr:colOff>50800</xdr:colOff>
      <xdr:row>61</xdr:row>
      <xdr:rowOff>75112</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4960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120650</xdr:rowOff>
    </xdr:from>
    <xdr:to>
      <xdr:col>6</xdr:col>
      <xdr:colOff>38100</xdr:colOff>
      <xdr:row>61</xdr:row>
      <xdr:rowOff>50800</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0</xdr:rowOff>
    </xdr:from>
    <xdr:to>
      <xdr:col>10</xdr:col>
      <xdr:colOff>114300</xdr:colOff>
      <xdr:row>61</xdr:row>
      <xdr:rowOff>37556</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4584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151328</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117039</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79483</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107315</xdr:rowOff>
    </xdr:from>
    <xdr:to>
      <xdr:col>55</xdr:col>
      <xdr:colOff>50800</xdr:colOff>
      <xdr:row>61</xdr:row>
      <xdr:rowOff>37465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130192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24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113030</xdr:rowOff>
    </xdr:from>
    <xdr:to>
      <xdr:col>50</xdr:col>
      <xdr:colOff>165100</xdr:colOff>
      <xdr:row>61</xdr:row>
      <xdr:rowOff>43180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158115</xdr:rowOff>
    </xdr:from>
    <xdr:to>
      <xdr:col>55</xdr:col>
      <xdr:colOff>0</xdr:colOff>
      <xdr:row>60</xdr:row>
      <xdr:rowOff>163830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4451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116840</xdr:rowOff>
    </xdr:from>
    <xdr:to>
      <xdr:col>46</xdr:col>
      <xdr:colOff>38100</xdr:colOff>
      <xdr:row>61</xdr:row>
      <xdr:rowOff>46990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163830</xdr:rowOff>
    </xdr:from>
    <xdr:to>
      <xdr:col>50</xdr:col>
      <xdr:colOff>114300</xdr:colOff>
      <xdr:row>60</xdr:row>
      <xdr:rowOff>167640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450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118745</xdr:rowOff>
    </xdr:from>
    <xdr:to>
      <xdr:col>41</xdr:col>
      <xdr:colOff>101600</xdr:colOff>
      <xdr:row>61</xdr:row>
      <xdr:rowOff>48895</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167640</xdr:rowOff>
    </xdr:from>
    <xdr:to>
      <xdr:col>45</xdr:col>
      <xdr:colOff>177800</xdr:colOff>
      <xdr:row>60</xdr:row>
      <xdr:rowOff>169545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4546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122555</xdr:rowOff>
    </xdr:from>
    <xdr:to>
      <xdr:col>36</xdr:col>
      <xdr:colOff>165100</xdr:colOff>
      <xdr:row>61</xdr:row>
      <xdr:rowOff>52705</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169545</xdr:rowOff>
    </xdr:from>
    <xdr:to>
      <xdr:col>41</xdr:col>
      <xdr:colOff>50800</xdr:colOff>
      <xdr:row>61</xdr:row>
      <xdr:rowOff>1905</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4565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59707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63517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65422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18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69232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1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F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165281</xdr:rowOff>
    </xdr:from>
    <xdr:to>
      <xdr:col>24</xdr:col>
      <xdr:colOff>114300</xdr:colOff>
      <xdr:row>84</xdr:row>
      <xdr:rowOff>95431</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5847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143708</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F00-000033010000}"/>
            </a:ext>
          </a:extLst>
        </xdr:cNvPr>
        <xdr:cNvSpPr txBox="1"/>
      </xdr:nvSpPr>
      <xdr:spPr>
        <a:xfrm>
          <a:off x="4673600"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119562</xdr:rowOff>
    </xdr:from>
    <xdr:to>
      <xdr:col>20</xdr:col>
      <xdr:colOff>38100</xdr:colOff>
      <xdr:row>84</xdr:row>
      <xdr:rowOff>49712</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746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170362</xdr:rowOff>
    </xdr:from>
    <xdr:to>
      <xdr:col>24</xdr:col>
      <xdr:colOff>63500</xdr:colOff>
      <xdr:row>84</xdr:row>
      <xdr:rowOff>44631</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3797300" y="1440071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170180</xdr:rowOff>
    </xdr:from>
    <xdr:to>
      <xdr:col>15</xdr:col>
      <xdr:colOff>101600</xdr:colOff>
      <xdr:row>84</xdr:row>
      <xdr:rowOff>100330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857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170362</xdr:rowOff>
    </xdr:from>
    <xdr:to>
      <xdr:col>19</xdr:col>
      <xdr:colOff>177800</xdr:colOff>
      <xdr:row>84</xdr:row>
      <xdr:rowOff>49530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2908300" y="1440071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139156</xdr:rowOff>
    </xdr:from>
    <xdr:to>
      <xdr:col>10</xdr:col>
      <xdr:colOff>165100</xdr:colOff>
      <xdr:row>84</xdr:row>
      <xdr:rowOff>69306</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968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18506</xdr:rowOff>
    </xdr:from>
    <xdr:to>
      <xdr:col>15</xdr:col>
      <xdr:colOff>50800</xdr:colOff>
      <xdr:row>84</xdr:row>
      <xdr:rowOff>49530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019300" y="144203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98334</xdr:rowOff>
    </xdr:from>
    <xdr:to>
      <xdr:col>6</xdr:col>
      <xdr:colOff>38100</xdr:colOff>
      <xdr:row>84</xdr:row>
      <xdr:rowOff>28484</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79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149134</xdr:rowOff>
    </xdr:from>
    <xdr:to>
      <xdr:col>10</xdr:col>
      <xdr:colOff>114300</xdr:colOff>
      <xdr:row>84</xdr:row>
      <xdr:rowOff>18506</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130300" y="143794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40839</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F00-000040010000}"/>
            </a:ext>
          </a:extLst>
        </xdr:cNvPr>
        <xdr:cNvSpPr txBox="1"/>
      </xdr:nvSpPr>
      <xdr:spPr>
        <a:xfrm>
          <a:off x="35820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F00-000041010000}"/>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60433</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F00-000042010000}"/>
            </a:ext>
          </a:extLst>
        </xdr:cNvPr>
        <xdr:cNvSpPr txBox="1"/>
      </xdr:nvSpPr>
      <xdr:spPr>
        <a:xfrm>
          <a:off x="1816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19611</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F00-000043010000}"/>
            </a:ext>
          </a:extLst>
        </xdr:cNvPr>
        <xdr:cNvSpPr txBox="1"/>
      </xdr:nvSpPr>
      <xdr:spPr>
        <a:xfrm>
          <a:off x="927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122174</xdr:rowOff>
    </xdr:from>
    <xdr:to>
      <xdr:col>55</xdr:col>
      <xdr:colOff>50800</xdr:colOff>
      <xdr:row>84</xdr:row>
      <xdr:rowOff>52324</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100601</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3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126746</xdr:rowOff>
    </xdr:from>
    <xdr:to>
      <xdr:col>50</xdr:col>
      <xdr:colOff>165100</xdr:colOff>
      <xdr:row>84</xdr:row>
      <xdr:rowOff>56896</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xdr:rowOff>
    </xdr:from>
    <xdr:to>
      <xdr:col>55</xdr:col>
      <xdr:colOff>0</xdr:colOff>
      <xdr:row>84</xdr:row>
      <xdr:rowOff>6096</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9639300" y="14403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145035</xdr:rowOff>
    </xdr:from>
    <xdr:to>
      <xdr:col>46</xdr:col>
      <xdr:colOff>38100</xdr:colOff>
      <xdr:row>84</xdr:row>
      <xdr:rowOff>75185</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xdr:rowOff>
    </xdr:from>
    <xdr:to>
      <xdr:col>50</xdr:col>
      <xdr:colOff>114300</xdr:colOff>
      <xdr:row>84</xdr:row>
      <xdr:rowOff>24385</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8750300" y="144078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145035</xdr:rowOff>
    </xdr:from>
    <xdr:to>
      <xdr:col>41</xdr:col>
      <xdr:colOff>101600</xdr:colOff>
      <xdr:row>84</xdr:row>
      <xdr:rowOff>75185</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24385</xdr:rowOff>
    </xdr:from>
    <xdr:to>
      <xdr:col>45</xdr:col>
      <xdr:colOff>177800</xdr:colOff>
      <xdr:row>84</xdr:row>
      <xdr:rowOff>24385</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861300" y="1442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24385</xdr:rowOff>
    </xdr:from>
    <xdr:to>
      <xdr:col>41</xdr:col>
      <xdr:colOff>50800</xdr:colOff>
      <xdr:row>84</xdr:row>
      <xdr:rowOff>24385</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972300" y="1442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48023</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66312</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66312</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84182</xdr:rowOff>
    </xdr:from>
    <xdr:to>
      <xdr:col>24</xdr:col>
      <xdr:colOff>114300</xdr:colOff>
      <xdr:row>107</xdr:row>
      <xdr:rowOff>14332</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62609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69487</xdr:rowOff>
    </xdr:from>
    <xdr:to>
      <xdr:col>20</xdr:col>
      <xdr:colOff>38100</xdr:colOff>
      <xdr:row>106</xdr:row>
      <xdr:rowOff>171087</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120287</xdr:rowOff>
    </xdr:from>
    <xdr:to>
      <xdr:col>24</xdr:col>
      <xdr:colOff>63500</xdr:colOff>
      <xdr:row>106</xdr:row>
      <xdr:rowOff>134982</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8293987"/>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36830</xdr:rowOff>
    </xdr:from>
    <xdr:to>
      <xdr:col>15</xdr:col>
      <xdr:colOff>101600</xdr:colOff>
      <xdr:row>106</xdr:row>
      <xdr:rowOff>138430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87630</xdr:rowOff>
    </xdr:from>
    <xdr:to>
      <xdr:col>19</xdr:col>
      <xdr:colOff>177800</xdr:colOff>
      <xdr:row>106</xdr:row>
      <xdr:rowOff>120287</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82613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17236</xdr:rowOff>
    </xdr:from>
    <xdr:to>
      <xdr:col>10</xdr:col>
      <xdr:colOff>165100</xdr:colOff>
      <xdr:row>106</xdr:row>
      <xdr:rowOff>118836</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68036</xdr:rowOff>
    </xdr:from>
    <xdr:to>
      <xdr:col>15</xdr:col>
      <xdr:colOff>50800</xdr:colOff>
      <xdr:row>106</xdr:row>
      <xdr:rowOff>87630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824173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151130</xdr:rowOff>
    </xdr:from>
    <xdr:to>
      <xdr:col>6</xdr:col>
      <xdr:colOff>38100</xdr:colOff>
      <xdr:row>106</xdr:row>
      <xdr:rowOff>81280</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30480</xdr:rowOff>
    </xdr:from>
    <xdr:to>
      <xdr:col>10</xdr:col>
      <xdr:colOff>114300</xdr:colOff>
      <xdr:row>106</xdr:row>
      <xdr:rowOff>68036</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820418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162214</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129557</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109963</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72407</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F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F00-0000CC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F00-0000CE010000}"/>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F00-0000D0010000}"/>
            </a:ext>
          </a:extLst>
        </xdr:cNvPr>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82550</xdr:rowOff>
    </xdr:from>
    <xdr:to>
      <xdr:col>55</xdr:col>
      <xdr:colOff>50800</xdr:colOff>
      <xdr:row>105</xdr:row>
      <xdr:rowOff>12700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0426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105427</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F00-0000DC010000}"/>
            </a:ext>
          </a:extLst>
        </xdr:cNvPr>
        <xdr:cNvSpPr txBox="1"/>
      </xdr:nvSpPr>
      <xdr:spPr>
        <a:xfrm>
          <a:off x="105156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84837</xdr:rowOff>
    </xdr:from>
    <xdr:to>
      <xdr:col>50</xdr:col>
      <xdr:colOff>165100</xdr:colOff>
      <xdr:row>105</xdr:row>
      <xdr:rowOff>14987</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9588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133350</xdr:rowOff>
    </xdr:from>
    <xdr:to>
      <xdr:col>55</xdr:col>
      <xdr:colOff>0</xdr:colOff>
      <xdr:row>104</xdr:row>
      <xdr:rowOff>135637</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9639300" y="1796415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91694</xdr:rowOff>
    </xdr:from>
    <xdr:to>
      <xdr:col>46</xdr:col>
      <xdr:colOff>38100</xdr:colOff>
      <xdr:row>105</xdr:row>
      <xdr:rowOff>21844</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699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135637</xdr:rowOff>
    </xdr:from>
    <xdr:to>
      <xdr:col>50</xdr:col>
      <xdr:colOff>114300</xdr:colOff>
      <xdr:row>104</xdr:row>
      <xdr:rowOff>142494</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8750300" y="179664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91694</xdr:rowOff>
    </xdr:from>
    <xdr:to>
      <xdr:col>41</xdr:col>
      <xdr:colOff>101600</xdr:colOff>
      <xdr:row>105</xdr:row>
      <xdr:rowOff>21844</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810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142494</xdr:rowOff>
    </xdr:from>
    <xdr:to>
      <xdr:col>45</xdr:col>
      <xdr:colOff>177800</xdr:colOff>
      <xdr:row>104</xdr:row>
      <xdr:rowOff>142494</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7861300" y="17973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96265</xdr:rowOff>
    </xdr:from>
    <xdr:to>
      <xdr:col>36</xdr:col>
      <xdr:colOff>165100</xdr:colOff>
      <xdr:row>105</xdr:row>
      <xdr:rowOff>26415</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921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142494</xdr:rowOff>
    </xdr:from>
    <xdr:to>
      <xdr:col>41</xdr:col>
      <xdr:colOff>50800</xdr:colOff>
      <xdr:row>104</xdr:row>
      <xdr:rowOff>147065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6972300" y="179732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99840</xdr:rowOff>
    </xdr:from>
    <xdr:ext cx="469744" cy="259045"/>
    <xdr:sp macro="" textlink="">
      <xdr:nvSpPr>
        <xdr:cNvPr id="485" name="n_1aveValue【市民会館】&#10;一人当たり面積">
          <a:extLst>
            <a:ext uri="{FF2B5EF4-FFF2-40B4-BE49-F238E27FC236}">
              <a16:creationId xmlns:a16="http://schemas.microsoft.com/office/drawing/2014/main" id="{00000000-0008-0000-0F00-0000E5010000}"/>
            </a:ext>
          </a:extLst>
        </xdr:cNvPr>
        <xdr:cNvSpPr txBox="1"/>
      </xdr:nvSpPr>
      <xdr:spPr>
        <a:xfrm>
          <a:off x="9391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486" name="n_2aveValue【市民会館】&#10;一人当たり面積">
          <a:extLst>
            <a:ext uri="{FF2B5EF4-FFF2-40B4-BE49-F238E27FC236}">
              <a16:creationId xmlns:a16="http://schemas.microsoft.com/office/drawing/2014/main" id="{00000000-0008-0000-0F00-0000E6010000}"/>
            </a:ext>
          </a:extLst>
        </xdr:cNvPr>
        <xdr:cNvSpPr txBox="1"/>
      </xdr:nvSpPr>
      <xdr:spPr>
        <a:xfrm>
          <a:off x="8515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487" name="n_3aveValue【市民会館】&#10;一人当たり面積">
          <a:extLst>
            <a:ext uri="{FF2B5EF4-FFF2-40B4-BE49-F238E27FC236}">
              <a16:creationId xmlns:a16="http://schemas.microsoft.com/office/drawing/2014/main" id="{00000000-0008-0000-0F00-0000E7010000}"/>
            </a:ext>
          </a:extLst>
        </xdr:cNvPr>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124985</xdr:rowOff>
    </xdr:from>
    <xdr:ext cx="469744" cy="259045"/>
    <xdr:sp macro="" textlink="">
      <xdr:nvSpPr>
        <xdr:cNvPr id="488" name="n_4aveValue【市民会館】&#10;一人当たり面積">
          <a:extLst>
            <a:ext uri="{FF2B5EF4-FFF2-40B4-BE49-F238E27FC236}">
              <a16:creationId xmlns:a16="http://schemas.microsoft.com/office/drawing/2014/main" id="{00000000-0008-0000-0F00-0000E8010000}"/>
            </a:ext>
          </a:extLst>
        </xdr:cNvPr>
        <xdr:cNvSpPr txBox="1"/>
      </xdr:nvSpPr>
      <xdr:spPr>
        <a:xfrm>
          <a:off x="6737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31514</xdr:rowOff>
    </xdr:from>
    <xdr:ext cx="469744" cy="259045"/>
    <xdr:sp macro="" textlink="">
      <xdr:nvSpPr>
        <xdr:cNvPr id="489" name="n_1mainValue【市民会館】&#10;一人当たり面積">
          <a:extLst>
            <a:ext uri="{FF2B5EF4-FFF2-40B4-BE49-F238E27FC236}">
              <a16:creationId xmlns:a16="http://schemas.microsoft.com/office/drawing/2014/main" id="{00000000-0008-0000-0F00-0000E9010000}"/>
            </a:ext>
          </a:extLst>
        </xdr:cNvPr>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38371</xdr:rowOff>
    </xdr:from>
    <xdr:ext cx="469744" cy="259045"/>
    <xdr:sp macro="" textlink="">
      <xdr:nvSpPr>
        <xdr:cNvPr id="490" name="n_2mainValue【市民会館】&#10;一人当たり面積">
          <a:extLst>
            <a:ext uri="{FF2B5EF4-FFF2-40B4-BE49-F238E27FC236}">
              <a16:creationId xmlns:a16="http://schemas.microsoft.com/office/drawing/2014/main" id="{00000000-0008-0000-0F00-0000EA010000}"/>
            </a:ext>
          </a:extLst>
        </xdr:cNvPr>
        <xdr:cNvSpPr txBox="1"/>
      </xdr:nvSpPr>
      <xdr:spPr>
        <a:xfrm>
          <a:off x="85154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38371</xdr:rowOff>
    </xdr:from>
    <xdr:ext cx="469744" cy="259045"/>
    <xdr:sp macro="" textlink="">
      <xdr:nvSpPr>
        <xdr:cNvPr id="491" name="n_3mainValue【市民会館】&#10;一人当たり面積">
          <a:extLst>
            <a:ext uri="{FF2B5EF4-FFF2-40B4-BE49-F238E27FC236}">
              <a16:creationId xmlns:a16="http://schemas.microsoft.com/office/drawing/2014/main" id="{00000000-0008-0000-0F00-0000EB010000}"/>
            </a:ext>
          </a:extLst>
        </xdr:cNvPr>
        <xdr:cNvSpPr txBox="1"/>
      </xdr:nvSpPr>
      <xdr:spPr>
        <a:xfrm>
          <a:off x="76264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42942</xdr:rowOff>
    </xdr:from>
    <xdr:ext cx="469744" cy="259045"/>
    <xdr:sp macro="" textlink="">
      <xdr:nvSpPr>
        <xdr:cNvPr id="492" name="n_4mainValue【市民会館】&#10;一人当たり面積">
          <a:extLst>
            <a:ext uri="{FF2B5EF4-FFF2-40B4-BE49-F238E27FC236}">
              <a16:creationId xmlns:a16="http://schemas.microsoft.com/office/drawing/2014/main" id="{00000000-0008-0000-0F00-0000EC010000}"/>
            </a:ext>
          </a:extLst>
        </xdr:cNvPr>
        <xdr:cNvSpPr txBox="1"/>
      </xdr:nvSpPr>
      <xdr:spPr>
        <a:xfrm>
          <a:off x="6737427" y="177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F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a:extLst>
            <a:ext uri="{FF2B5EF4-FFF2-40B4-BE49-F238E27FC236}">
              <a16:creationId xmlns:a16="http://schemas.microsoft.com/office/drawing/2014/main" id="{00000000-0008-0000-0F00-000007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F00-00000902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F00-00000B020000}"/>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134801</xdr:rowOff>
    </xdr:from>
    <xdr:to>
      <xdr:col>85</xdr:col>
      <xdr:colOff>177800</xdr:colOff>
      <xdr:row>41</xdr:row>
      <xdr:rowOff>64951</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62687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113228</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F00-000017020000}"/>
            </a:ext>
          </a:extLst>
        </xdr:cNvPr>
        <xdr:cNvSpPr txBox="1"/>
      </xdr:nvSpPr>
      <xdr:spPr>
        <a:xfrm>
          <a:off x="16357600"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103777</xdr:rowOff>
    </xdr:from>
    <xdr:to>
      <xdr:col>81</xdr:col>
      <xdr:colOff>101600</xdr:colOff>
      <xdr:row>41</xdr:row>
      <xdr:rowOff>33927</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5430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154577</xdr:rowOff>
    </xdr:from>
    <xdr:to>
      <xdr:col>85</xdr:col>
      <xdr:colOff>127000</xdr:colOff>
      <xdr:row>41</xdr:row>
      <xdr:rowOff>14151</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5481300" y="70125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56424</xdr:rowOff>
    </xdr:from>
    <xdr:to>
      <xdr:col>76</xdr:col>
      <xdr:colOff>165100</xdr:colOff>
      <xdr:row>40</xdr:row>
      <xdr:rowOff>158024</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4541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107224</xdr:rowOff>
    </xdr:from>
    <xdr:to>
      <xdr:col>81</xdr:col>
      <xdr:colOff>50800</xdr:colOff>
      <xdr:row>40</xdr:row>
      <xdr:rowOff>154577</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4592300" y="696522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79284</xdr:rowOff>
    </xdr:from>
    <xdr:to>
      <xdr:col>72</xdr:col>
      <xdr:colOff>38100</xdr:colOff>
      <xdr:row>41</xdr:row>
      <xdr:rowOff>9434</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36525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107224</xdr:rowOff>
    </xdr:from>
    <xdr:to>
      <xdr:col>76</xdr:col>
      <xdr:colOff>114300</xdr:colOff>
      <xdr:row>40</xdr:row>
      <xdr:rowOff>130084</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13703300" y="6965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33565</xdr:rowOff>
    </xdr:from>
    <xdr:to>
      <xdr:col>67</xdr:col>
      <xdr:colOff>101600</xdr:colOff>
      <xdr:row>40</xdr:row>
      <xdr:rowOff>135165</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2763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84365</xdr:rowOff>
    </xdr:from>
    <xdr:to>
      <xdr:col>71</xdr:col>
      <xdr:colOff>177800</xdr:colOff>
      <xdr:row>40</xdr:row>
      <xdr:rowOff>130084</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814300" y="694236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25054</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52660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149151</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43897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561</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3500744"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126292</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2611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F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F00-00003C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F00-00003E020000}"/>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F00-000040020000}"/>
            </a:ext>
          </a:extLst>
        </xdr:cNvPr>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168915</xdr:rowOff>
    </xdr:from>
    <xdr:to>
      <xdr:col>116</xdr:col>
      <xdr:colOff>114300</xdr:colOff>
      <xdr:row>36</xdr:row>
      <xdr:rowOff>99065</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2110700" y="61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20342</xdr:rowOff>
    </xdr:from>
    <xdr:ext cx="599010"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F00-00004C020000}"/>
            </a:ext>
          </a:extLst>
        </xdr:cNvPr>
        <xdr:cNvSpPr txBox="1"/>
      </xdr:nvSpPr>
      <xdr:spPr>
        <a:xfrm>
          <a:off x="22199600" y="602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5872</xdr:rowOff>
    </xdr:from>
    <xdr:to>
      <xdr:col>112</xdr:col>
      <xdr:colOff>38100</xdr:colOff>
      <xdr:row>36</xdr:row>
      <xdr:rowOff>107472</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1272500" y="61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48265</xdr:rowOff>
    </xdr:from>
    <xdr:to>
      <xdr:col>116</xdr:col>
      <xdr:colOff>63500</xdr:colOff>
      <xdr:row>36</xdr:row>
      <xdr:rowOff>56672</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1323300" y="6220465"/>
          <a:ext cx="8382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11113</xdr:rowOff>
    </xdr:from>
    <xdr:to>
      <xdr:col>107</xdr:col>
      <xdr:colOff>101600</xdr:colOff>
      <xdr:row>36</xdr:row>
      <xdr:rowOff>112713</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0383500" y="61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56672</xdr:rowOff>
    </xdr:from>
    <xdr:to>
      <xdr:col>111</xdr:col>
      <xdr:colOff>177800</xdr:colOff>
      <xdr:row>36</xdr:row>
      <xdr:rowOff>61913</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0434300" y="6228872"/>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54238</xdr:rowOff>
    </xdr:from>
    <xdr:to>
      <xdr:col>102</xdr:col>
      <xdr:colOff>165100</xdr:colOff>
      <xdr:row>36</xdr:row>
      <xdr:rowOff>155838</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9494500" y="62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61913</xdr:rowOff>
    </xdr:from>
    <xdr:to>
      <xdr:col>107</xdr:col>
      <xdr:colOff>50800</xdr:colOff>
      <xdr:row>36</xdr:row>
      <xdr:rowOff>105038</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9545300" y="6234113"/>
          <a:ext cx="889000" cy="4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58581</xdr:rowOff>
    </xdr:from>
    <xdr:to>
      <xdr:col>98</xdr:col>
      <xdr:colOff>38100</xdr:colOff>
      <xdr:row>36</xdr:row>
      <xdr:rowOff>160181</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8605500" y="623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105038</xdr:rowOff>
    </xdr:from>
    <xdr:to>
      <xdr:col>102</xdr:col>
      <xdr:colOff>114300</xdr:colOff>
      <xdr:row>36</xdr:row>
      <xdr:rowOff>109381</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8656300" y="627723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123999</xdr:rowOff>
    </xdr:from>
    <xdr:ext cx="599010"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11095" y="595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129240</xdr:rowOff>
    </xdr:from>
    <xdr:ext cx="599010"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34795" y="59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915</xdr:rowOff>
    </xdr:from>
    <xdr:ext cx="599010"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245795" y="600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5258</xdr:rowOff>
    </xdr:from>
    <xdr:ext cx="599010"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356795" y="600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a:extLst>
            <a:ext uri="{FF2B5EF4-FFF2-40B4-BE49-F238E27FC236}">
              <a16:creationId xmlns:a16="http://schemas.microsoft.com/office/drawing/2014/main" id="{00000000-0008-0000-0F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消防施設】&#10;有形固定資産減価償却率最小値テキスト">
          <a:extLst>
            <a:ext uri="{FF2B5EF4-FFF2-40B4-BE49-F238E27FC236}">
              <a16:creationId xmlns:a16="http://schemas.microsoft.com/office/drawing/2014/main" id="{00000000-0008-0000-0F00-00008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49" name="【消防施設】&#10;有形固定資産減価償却率最大値テキスト">
          <a:extLst>
            <a:ext uri="{FF2B5EF4-FFF2-40B4-BE49-F238E27FC236}">
              <a16:creationId xmlns:a16="http://schemas.microsoft.com/office/drawing/2014/main" id="{00000000-0008-0000-0F00-000089020000}"/>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51" name="【消防施設】&#10;有形固定資産減価償却率平均値テキスト">
          <a:extLst>
            <a:ext uri="{FF2B5EF4-FFF2-40B4-BE49-F238E27FC236}">
              <a16:creationId xmlns:a16="http://schemas.microsoft.com/office/drawing/2014/main" id="{00000000-0008-0000-0F00-00008B020000}"/>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6268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124477</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00000000-0008-0000-0F00-000097020000}"/>
            </a:ext>
          </a:extLst>
        </xdr:cNvPr>
        <xdr:cNvSpPr txBox="1"/>
      </xdr:nvSpPr>
      <xdr:spPr>
        <a:xfrm>
          <a:off x="16357600"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70576</xdr:rowOff>
    </xdr:from>
    <xdr:to>
      <xdr:col>81</xdr:col>
      <xdr:colOff>101600</xdr:colOff>
      <xdr:row>83</xdr:row>
      <xdr:rowOff>726</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5430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121376</xdr:rowOff>
    </xdr:from>
    <xdr:to>
      <xdr:col>85</xdr:col>
      <xdr:colOff>127000</xdr:colOff>
      <xdr:row>82</xdr:row>
      <xdr:rowOff>152400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5481300" y="141802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4541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82187</xdr:rowOff>
    </xdr:from>
    <xdr:to>
      <xdr:col>81</xdr:col>
      <xdr:colOff>50800</xdr:colOff>
      <xdr:row>82</xdr:row>
      <xdr:rowOff>121376</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4592300" y="141410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163649</xdr:rowOff>
    </xdr:from>
    <xdr:to>
      <xdr:col>72</xdr:col>
      <xdr:colOff>38100</xdr:colOff>
      <xdr:row>82</xdr:row>
      <xdr:rowOff>93799</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3652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42999</xdr:rowOff>
    </xdr:from>
    <xdr:to>
      <xdr:col>76</xdr:col>
      <xdr:colOff>114300</xdr:colOff>
      <xdr:row>82</xdr:row>
      <xdr:rowOff>82187</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3703300" y="141018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124461</xdr:rowOff>
    </xdr:from>
    <xdr:to>
      <xdr:col>67</xdr:col>
      <xdr:colOff>101600</xdr:colOff>
      <xdr:row>82</xdr:row>
      <xdr:rowOff>54611</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2763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3811</xdr:rowOff>
    </xdr:from>
    <xdr:to>
      <xdr:col>71</xdr:col>
      <xdr:colOff>177800</xdr:colOff>
      <xdr:row>82</xdr:row>
      <xdr:rowOff>42999</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2814300" y="1406271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672" name="n_1aveValue【消防施設】&#10;有形固定資産減価償却率">
          <a:extLst>
            <a:ext uri="{FF2B5EF4-FFF2-40B4-BE49-F238E27FC236}">
              <a16:creationId xmlns:a16="http://schemas.microsoft.com/office/drawing/2014/main" id="{00000000-0008-0000-0F00-0000A0020000}"/>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673" name="n_2aveValue【消防施設】&#10;有形固定資産減価償却率">
          <a:extLst>
            <a:ext uri="{FF2B5EF4-FFF2-40B4-BE49-F238E27FC236}">
              <a16:creationId xmlns:a16="http://schemas.microsoft.com/office/drawing/2014/main" id="{00000000-0008-0000-0F00-0000A1020000}"/>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674" name="n_3aveValue【消防施設】&#10;有形固定資産減価償却率">
          <a:extLst>
            <a:ext uri="{FF2B5EF4-FFF2-40B4-BE49-F238E27FC236}">
              <a16:creationId xmlns:a16="http://schemas.microsoft.com/office/drawing/2014/main" id="{00000000-0008-0000-0F00-0000A2020000}"/>
            </a:ext>
          </a:extLst>
        </xdr:cNvPr>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675" name="n_4aveValue【消防施設】&#10;有形固定資産減価償却率">
          <a:extLst>
            <a:ext uri="{FF2B5EF4-FFF2-40B4-BE49-F238E27FC236}">
              <a16:creationId xmlns:a16="http://schemas.microsoft.com/office/drawing/2014/main" id="{00000000-0008-0000-0F00-0000A3020000}"/>
            </a:ext>
          </a:extLst>
        </xdr:cNvPr>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17253</xdr:rowOff>
    </xdr:from>
    <xdr:ext cx="405111" cy="259045"/>
    <xdr:sp macro="" textlink="">
      <xdr:nvSpPr>
        <xdr:cNvPr id="676" name="n_1mainValue【消防施設】&#10;有形固定資産減価償却率">
          <a:extLst>
            <a:ext uri="{FF2B5EF4-FFF2-40B4-BE49-F238E27FC236}">
              <a16:creationId xmlns:a16="http://schemas.microsoft.com/office/drawing/2014/main" id="{00000000-0008-0000-0F00-0000A4020000}"/>
            </a:ext>
          </a:extLst>
        </xdr:cNvPr>
        <xdr:cNvSpPr txBox="1"/>
      </xdr:nvSpPr>
      <xdr:spPr>
        <a:xfrm>
          <a:off x="152660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677" name="n_2mainValue【消防施設】&#10;有形固定資産減価償却率">
          <a:extLst>
            <a:ext uri="{FF2B5EF4-FFF2-40B4-BE49-F238E27FC236}">
              <a16:creationId xmlns:a16="http://schemas.microsoft.com/office/drawing/2014/main" id="{00000000-0008-0000-0F00-0000A5020000}"/>
            </a:ext>
          </a:extLst>
        </xdr:cNvPr>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110326</xdr:rowOff>
    </xdr:from>
    <xdr:ext cx="405111" cy="259045"/>
    <xdr:sp macro="" textlink="">
      <xdr:nvSpPr>
        <xdr:cNvPr id="678" name="n_3mainValue【消防施設】&#10;有形固定資産減価償却率">
          <a:extLst>
            <a:ext uri="{FF2B5EF4-FFF2-40B4-BE49-F238E27FC236}">
              <a16:creationId xmlns:a16="http://schemas.microsoft.com/office/drawing/2014/main" id="{00000000-0008-0000-0F00-0000A6020000}"/>
            </a:ext>
          </a:extLst>
        </xdr:cNvPr>
        <xdr:cNvSpPr txBox="1"/>
      </xdr:nvSpPr>
      <xdr:spPr>
        <a:xfrm>
          <a:off x="135007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71138</xdr:rowOff>
    </xdr:from>
    <xdr:ext cx="405111" cy="259045"/>
    <xdr:sp macro="" textlink="">
      <xdr:nvSpPr>
        <xdr:cNvPr id="679" name="n_4mainValue【消防施設】&#10;有形固定資産減価償却率">
          <a:extLst>
            <a:ext uri="{FF2B5EF4-FFF2-40B4-BE49-F238E27FC236}">
              <a16:creationId xmlns:a16="http://schemas.microsoft.com/office/drawing/2014/main" id="{00000000-0008-0000-0F00-0000A7020000}"/>
            </a:ext>
          </a:extLst>
        </xdr:cNvPr>
        <xdr:cNvSpPr txBox="1"/>
      </xdr:nvSpPr>
      <xdr:spPr>
        <a:xfrm>
          <a:off x="12611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a:extLst>
            <a:ext uri="{FF2B5EF4-FFF2-40B4-BE49-F238E27FC236}">
              <a16:creationId xmlns:a16="http://schemas.microsoft.com/office/drawing/2014/main" id="{00000000-0008-0000-0F00-0000B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2" name="【消防施設】&#10;一人当たり面積最小値テキスト">
          <a:extLst>
            <a:ext uri="{FF2B5EF4-FFF2-40B4-BE49-F238E27FC236}">
              <a16:creationId xmlns:a16="http://schemas.microsoft.com/office/drawing/2014/main" id="{00000000-0008-0000-0F00-0000BE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4" name="【消防施設】&#10;一人当たり面積最大値テキスト">
          <a:extLst>
            <a:ext uri="{FF2B5EF4-FFF2-40B4-BE49-F238E27FC236}">
              <a16:creationId xmlns:a16="http://schemas.microsoft.com/office/drawing/2014/main" id="{00000000-0008-0000-0F00-0000C002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706" name="【消防施設】&#10;一人当たり面積平均値テキスト">
          <a:extLst>
            <a:ext uri="{FF2B5EF4-FFF2-40B4-BE49-F238E27FC236}">
              <a16:creationId xmlns:a16="http://schemas.microsoft.com/office/drawing/2014/main" id="{00000000-0008-0000-0F00-0000C2020000}"/>
            </a:ext>
          </a:extLst>
        </xdr:cNvPr>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718" name="【消防施設】&#10;一人当たり面積該当値テキスト">
          <a:extLst>
            <a:ext uri="{FF2B5EF4-FFF2-40B4-BE49-F238E27FC236}">
              <a16:creationId xmlns:a16="http://schemas.microsoft.com/office/drawing/2014/main" id="{00000000-0008-0000-0F00-0000CE020000}"/>
            </a:ext>
          </a:extLst>
        </xdr:cNvPr>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136398</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20434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136398</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9545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85598</xdr:rowOff>
    </xdr:from>
    <xdr:to>
      <xdr:col>98</xdr:col>
      <xdr:colOff>38100</xdr:colOff>
      <xdr:row>86</xdr:row>
      <xdr:rowOff>15748</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8605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136398</xdr:rowOff>
    </xdr:from>
    <xdr:to>
      <xdr:col>102</xdr:col>
      <xdr:colOff>114300</xdr:colOff>
      <xdr:row>85</xdr:row>
      <xdr:rowOff>136398</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656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727" name="n_1aveValue【消防施設】&#10;一人当たり面積">
          <a:extLst>
            <a:ext uri="{FF2B5EF4-FFF2-40B4-BE49-F238E27FC236}">
              <a16:creationId xmlns:a16="http://schemas.microsoft.com/office/drawing/2014/main" id="{00000000-0008-0000-0F00-0000D7020000}"/>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28" name="n_2aveValue【消防施設】&#10;一人当たり面積">
          <a:extLst>
            <a:ext uri="{FF2B5EF4-FFF2-40B4-BE49-F238E27FC236}">
              <a16:creationId xmlns:a16="http://schemas.microsoft.com/office/drawing/2014/main" id="{00000000-0008-0000-0F00-0000D8020000}"/>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29" name="n_3aveValue【消防施設】&#10;一人当たり面積">
          <a:extLst>
            <a:ext uri="{FF2B5EF4-FFF2-40B4-BE49-F238E27FC236}">
              <a16:creationId xmlns:a16="http://schemas.microsoft.com/office/drawing/2014/main" id="{00000000-0008-0000-0F00-0000D9020000}"/>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30" name="n_4aveValue【消防施設】&#10;一人当たり面積">
          <a:extLst>
            <a:ext uri="{FF2B5EF4-FFF2-40B4-BE49-F238E27FC236}">
              <a16:creationId xmlns:a16="http://schemas.microsoft.com/office/drawing/2014/main" id="{00000000-0008-0000-0F00-0000DA020000}"/>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731" name="n_1mainValue【消防施設】&#10;一人当たり面積">
          <a:extLst>
            <a:ext uri="{FF2B5EF4-FFF2-40B4-BE49-F238E27FC236}">
              <a16:creationId xmlns:a16="http://schemas.microsoft.com/office/drawing/2014/main" id="{00000000-0008-0000-0F00-0000DB020000}"/>
            </a:ext>
          </a:extLst>
        </xdr:cNvPr>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732" name="n_2mainValue【消防施設】&#10;一人当たり面積">
          <a:extLst>
            <a:ext uri="{FF2B5EF4-FFF2-40B4-BE49-F238E27FC236}">
              <a16:creationId xmlns:a16="http://schemas.microsoft.com/office/drawing/2014/main" id="{00000000-0008-0000-0F00-0000DC020000}"/>
            </a:ext>
          </a:extLst>
        </xdr:cNvPr>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733" name="n_3mainValue【消防施設】&#10;一人当たり面積">
          <a:extLst>
            <a:ext uri="{FF2B5EF4-FFF2-40B4-BE49-F238E27FC236}">
              <a16:creationId xmlns:a16="http://schemas.microsoft.com/office/drawing/2014/main" id="{00000000-0008-0000-0F00-0000DD020000}"/>
            </a:ext>
          </a:extLst>
        </xdr:cNvPr>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6875</xdr:rowOff>
    </xdr:from>
    <xdr:ext cx="469744" cy="259045"/>
    <xdr:sp macro="" textlink="">
      <xdr:nvSpPr>
        <xdr:cNvPr id="734" name="n_4mainValue【消防施設】&#10;一人当たり面積">
          <a:extLst>
            <a:ext uri="{FF2B5EF4-FFF2-40B4-BE49-F238E27FC236}">
              <a16:creationId xmlns:a16="http://schemas.microsoft.com/office/drawing/2014/main" id="{00000000-0008-0000-0F00-0000DE020000}"/>
            </a:ext>
          </a:extLst>
        </xdr:cNvPr>
        <xdr:cNvSpPr txBox="1"/>
      </xdr:nvSpPr>
      <xdr:spPr>
        <a:xfrm>
          <a:off x="18421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a:extLst>
            <a:ext uri="{FF2B5EF4-FFF2-40B4-BE49-F238E27FC236}">
              <a16:creationId xmlns:a16="http://schemas.microsoft.com/office/drawing/2014/main" id="{00000000-0008-0000-0F00-0000F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9" name="【庁舎】&#10;有形固定資産減価償却率最小値テキスト">
          <a:extLst>
            <a:ext uri="{FF2B5EF4-FFF2-40B4-BE49-F238E27FC236}">
              <a16:creationId xmlns:a16="http://schemas.microsoft.com/office/drawing/2014/main" id="{00000000-0008-0000-0F00-0000F7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1" name="【庁舎】&#10;有形固定資産減価償却率最大値テキスト">
          <a:extLst>
            <a:ext uri="{FF2B5EF4-FFF2-40B4-BE49-F238E27FC236}">
              <a16:creationId xmlns:a16="http://schemas.microsoft.com/office/drawing/2014/main" id="{00000000-0008-0000-0F00-0000F9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763" name="【庁舎】&#10;有形固定資産減価償却率平均値テキスト">
          <a:extLst>
            <a:ext uri="{FF2B5EF4-FFF2-40B4-BE49-F238E27FC236}">
              <a16:creationId xmlns:a16="http://schemas.microsoft.com/office/drawing/2014/main" id="{00000000-0008-0000-0F00-0000FB020000}"/>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6268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775" name="【庁舎】&#10;有形固定資産減価償却率該当値テキスト">
          <a:extLst>
            <a:ext uri="{FF2B5EF4-FFF2-40B4-BE49-F238E27FC236}">
              <a16:creationId xmlns:a16="http://schemas.microsoft.com/office/drawing/2014/main" id="{00000000-0008-0000-0F00-000007030000}"/>
            </a:ext>
          </a:extLst>
        </xdr:cNvPr>
        <xdr:cNvSpPr txBox="1"/>
      </xdr:nvSpPr>
      <xdr:spPr>
        <a:xfrm>
          <a:off x="16357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19050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5481300" y="18181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11430</xdr:rowOff>
    </xdr:from>
    <xdr:to>
      <xdr:col>76</xdr:col>
      <xdr:colOff>165100</xdr:colOff>
      <xdr:row>107</xdr:row>
      <xdr:rowOff>113030</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4541500" y="183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xdr:rowOff>
    </xdr:from>
    <xdr:to>
      <xdr:col>81</xdr:col>
      <xdr:colOff>50800</xdr:colOff>
      <xdr:row>107</xdr:row>
      <xdr:rowOff>62230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flipV="1">
          <a:off x="14592300" y="18181320"/>
          <a:ext cx="889000" cy="2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16511</xdr:rowOff>
    </xdr:from>
    <xdr:to>
      <xdr:col>72</xdr:col>
      <xdr:colOff>38100</xdr:colOff>
      <xdr:row>107</xdr:row>
      <xdr:rowOff>118111</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3652500" y="183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62230</xdr:rowOff>
    </xdr:from>
    <xdr:to>
      <xdr:col>76</xdr:col>
      <xdr:colOff>114300</xdr:colOff>
      <xdr:row>107</xdr:row>
      <xdr:rowOff>67311</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flipV="1">
          <a:off x="13703300" y="1840738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165100</xdr:rowOff>
    </xdr:from>
    <xdr:to>
      <xdr:col>67</xdr:col>
      <xdr:colOff>101600</xdr:colOff>
      <xdr:row>107</xdr:row>
      <xdr:rowOff>95250</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2763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44450</xdr:rowOff>
    </xdr:from>
    <xdr:to>
      <xdr:col>71</xdr:col>
      <xdr:colOff>177800</xdr:colOff>
      <xdr:row>107</xdr:row>
      <xdr:rowOff>67311</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2814300" y="18389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784" name="n_1aveValue【庁舎】&#10;有形固定資産減価償却率">
          <a:extLst>
            <a:ext uri="{FF2B5EF4-FFF2-40B4-BE49-F238E27FC236}">
              <a16:creationId xmlns:a16="http://schemas.microsoft.com/office/drawing/2014/main" id="{00000000-0008-0000-0F00-000010030000}"/>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785" name="n_2aveValue【庁舎】&#10;有形固定資産減価償却率">
          <a:extLst>
            <a:ext uri="{FF2B5EF4-FFF2-40B4-BE49-F238E27FC236}">
              <a16:creationId xmlns:a16="http://schemas.microsoft.com/office/drawing/2014/main" id="{00000000-0008-0000-0F00-000011030000}"/>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86" name="n_3aveValue【庁舎】&#10;有形固定資産減価償却率">
          <a:extLst>
            <a:ext uri="{FF2B5EF4-FFF2-40B4-BE49-F238E27FC236}">
              <a16:creationId xmlns:a16="http://schemas.microsoft.com/office/drawing/2014/main" id="{00000000-0008-0000-0F00-000012030000}"/>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87" name="n_4aveValue【庁舎】&#10;有形固定資産減価償却率">
          <a:extLst>
            <a:ext uri="{FF2B5EF4-FFF2-40B4-BE49-F238E27FC236}">
              <a16:creationId xmlns:a16="http://schemas.microsoft.com/office/drawing/2014/main" id="{00000000-0008-0000-0F00-000013030000}"/>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788" name="n_1mainValue【庁舎】&#10;有形固定資産減価償却率">
          <a:extLst>
            <a:ext uri="{FF2B5EF4-FFF2-40B4-BE49-F238E27FC236}">
              <a16:creationId xmlns:a16="http://schemas.microsoft.com/office/drawing/2014/main" id="{00000000-0008-0000-0F00-000014030000}"/>
            </a:ext>
          </a:extLst>
        </xdr:cNvPr>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104157</xdr:rowOff>
    </xdr:from>
    <xdr:ext cx="405111" cy="259045"/>
    <xdr:sp macro="" textlink="">
      <xdr:nvSpPr>
        <xdr:cNvPr id="789" name="n_2mainValue【庁舎】&#10;有形固定資産減価償却率">
          <a:extLst>
            <a:ext uri="{FF2B5EF4-FFF2-40B4-BE49-F238E27FC236}">
              <a16:creationId xmlns:a16="http://schemas.microsoft.com/office/drawing/2014/main" id="{00000000-0008-0000-0F00-000015030000}"/>
            </a:ext>
          </a:extLst>
        </xdr:cNvPr>
        <xdr:cNvSpPr txBox="1"/>
      </xdr:nvSpPr>
      <xdr:spPr>
        <a:xfrm>
          <a:off x="14389744" y="184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109238</xdr:rowOff>
    </xdr:from>
    <xdr:ext cx="405111" cy="259045"/>
    <xdr:sp macro="" textlink="">
      <xdr:nvSpPr>
        <xdr:cNvPr id="790" name="n_3mainValue【庁舎】&#10;有形固定資産減価償却率">
          <a:extLst>
            <a:ext uri="{FF2B5EF4-FFF2-40B4-BE49-F238E27FC236}">
              <a16:creationId xmlns:a16="http://schemas.microsoft.com/office/drawing/2014/main" id="{00000000-0008-0000-0F00-000016030000}"/>
            </a:ext>
          </a:extLst>
        </xdr:cNvPr>
        <xdr:cNvSpPr txBox="1"/>
      </xdr:nvSpPr>
      <xdr:spPr>
        <a:xfrm>
          <a:off x="13500744" y="1845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86377</xdr:rowOff>
    </xdr:from>
    <xdr:ext cx="405111" cy="259045"/>
    <xdr:sp macro="" textlink="">
      <xdr:nvSpPr>
        <xdr:cNvPr id="791" name="n_4mainValue【庁舎】&#10;有形固定資産減価償却率">
          <a:extLst>
            <a:ext uri="{FF2B5EF4-FFF2-40B4-BE49-F238E27FC236}">
              <a16:creationId xmlns:a16="http://schemas.microsoft.com/office/drawing/2014/main" id="{00000000-0008-0000-0F00-000017030000}"/>
            </a:ext>
          </a:extLst>
        </xdr:cNvPr>
        <xdr:cNvSpPr txBox="1"/>
      </xdr:nvSpPr>
      <xdr:spPr>
        <a:xfrm>
          <a:off x="12611744" y="184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00000000-0008-0000-0F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19" name="【庁舎】&#10;一人当たり面積最小値テキスト">
          <a:extLst>
            <a:ext uri="{FF2B5EF4-FFF2-40B4-BE49-F238E27FC236}">
              <a16:creationId xmlns:a16="http://schemas.microsoft.com/office/drawing/2014/main" id="{00000000-0008-0000-0F00-00003303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21" name="【庁舎】&#10;一人当たり面積最大値テキスト">
          <a:extLst>
            <a:ext uri="{FF2B5EF4-FFF2-40B4-BE49-F238E27FC236}">
              <a16:creationId xmlns:a16="http://schemas.microsoft.com/office/drawing/2014/main" id="{00000000-0008-0000-0F00-00003503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823" name="【庁舎】&#10;一人当たり面積平均値テキスト">
          <a:extLst>
            <a:ext uri="{FF2B5EF4-FFF2-40B4-BE49-F238E27FC236}">
              <a16:creationId xmlns:a16="http://schemas.microsoft.com/office/drawing/2014/main" id="{00000000-0008-0000-0F00-000037030000}"/>
            </a:ext>
          </a:extLst>
        </xdr:cNvPr>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61323</xdr:rowOff>
    </xdr:from>
    <xdr:to>
      <xdr:col>116</xdr:col>
      <xdr:colOff>114300</xdr:colOff>
      <xdr:row>108</xdr:row>
      <xdr:rowOff>162923</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21107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147700</xdr:rowOff>
    </xdr:from>
    <xdr:ext cx="469744" cy="259045"/>
    <xdr:sp macro="" textlink="">
      <xdr:nvSpPr>
        <xdr:cNvPr id="835" name="【庁舎】&#10;一人当たり面積該当値テキスト">
          <a:extLst>
            <a:ext uri="{FF2B5EF4-FFF2-40B4-BE49-F238E27FC236}">
              <a16:creationId xmlns:a16="http://schemas.microsoft.com/office/drawing/2014/main" id="{00000000-0008-0000-0F00-000043030000}"/>
            </a:ext>
          </a:extLst>
        </xdr:cNvPr>
        <xdr:cNvSpPr txBox="1"/>
      </xdr:nvSpPr>
      <xdr:spPr>
        <a:xfrm>
          <a:off x="22199600" y="184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64588</xdr:rowOff>
    </xdr:from>
    <xdr:to>
      <xdr:col>112</xdr:col>
      <xdr:colOff>38100</xdr:colOff>
      <xdr:row>108</xdr:row>
      <xdr:rowOff>166188</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127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112123</xdr:rowOff>
    </xdr:from>
    <xdr:to>
      <xdr:col>116</xdr:col>
      <xdr:colOff>63500</xdr:colOff>
      <xdr:row>108</xdr:row>
      <xdr:rowOff>115388</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21323300" y="186287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67855</xdr:rowOff>
    </xdr:from>
    <xdr:to>
      <xdr:col>107</xdr:col>
      <xdr:colOff>101600</xdr:colOff>
      <xdr:row>108</xdr:row>
      <xdr:rowOff>169455</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20383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115388</xdr:rowOff>
    </xdr:from>
    <xdr:to>
      <xdr:col>111</xdr:col>
      <xdr:colOff>177800</xdr:colOff>
      <xdr:row>108</xdr:row>
      <xdr:rowOff>118655</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20434300" y="186319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67855</xdr:rowOff>
    </xdr:from>
    <xdr:to>
      <xdr:col>102</xdr:col>
      <xdr:colOff>165100</xdr:colOff>
      <xdr:row>108</xdr:row>
      <xdr:rowOff>169455</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9494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118655</xdr:rowOff>
    </xdr:from>
    <xdr:to>
      <xdr:col>107</xdr:col>
      <xdr:colOff>50800</xdr:colOff>
      <xdr:row>108</xdr:row>
      <xdr:rowOff>118655</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9545300" y="1863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71120</xdr:rowOff>
    </xdr:from>
    <xdr:to>
      <xdr:col>98</xdr:col>
      <xdr:colOff>38100</xdr:colOff>
      <xdr:row>109</xdr:row>
      <xdr:rowOff>1270</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8605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118655</xdr:rowOff>
    </xdr:from>
    <xdr:to>
      <xdr:col>102</xdr:col>
      <xdr:colOff>114300</xdr:colOff>
      <xdr:row>108</xdr:row>
      <xdr:rowOff>121920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18656300" y="186352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44" name="n_1aveValue【庁舎】&#10;一人当たり面積">
          <a:extLst>
            <a:ext uri="{FF2B5EF4-FFF2-40B4-BE49-F238E27FC236}">
              <a16:creationId xmlns:a16="http://schemas.microsoft.com/office/drawing/2014/main" id="{00000000-0008-0000-0F00-00004C03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45" name="n_2aveValue【庁舎】&#10;一人当たり面積">
          <a:extLst>
            <a:ext uri="{FF2B5EF4-FFF2-40B4-BE49-F238E27FC236}">
              <a16:creationId xmlns:a16="http://schemas.microsoft.com/office/drawing/2014/main" id="{00000000-0008-0000-0F00-00004D030000}"/>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846" name="n_3aveValue【庁舎】&#10;一人当たり面積">
          <a:extLst>
            <a:ext uri="{FF2B5EF4-FFF2-40B4-BE49-F238E27FC236}">
              <a16:creationId xmlns:a16="http://schemas.microsoft.com/office/drawing/2014/main" id="{00000000-0008-0000-0F00-00004E030000}"/>
            </a:ext>
          </a:extLst>
        </xdr:cNvPr>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47" name="n_4aveValue【庁舎】&#10;一人当たり面積">
          <a:extLst>
            <a:ext uri="{FF2B5EF4-FFF2-40B4-BE49-F238E27FC236}">
              <a16:creationId xmlns:a16="http://schemas.microsoft.com/office/drawing/2014/main" id="{00000000-0008-0000-0F00-00004F030000}"/>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157315</xdr:rowOff>
    </xdr:from>
    <xdr:ext cx="469744" cy="259045"/>
    <xdr:sp macro="" textlink="">
      <xdr:nvSpPr>
        <xdr:cNvPr id="848" name="n_1mainValue【庁舎】&#10;一人当たり面積">
          <a:extLst>
            <a:ext uri="{FF2B5EF4-FFF2-40B4-BE49-F238E27FC236}">
              <a16:creationId xmlns:a16="http://schemas.microsoft.com/office/drawing/2014/main" id="{00000000-0008-0000-0F00-000050030000}"/>
            </a:ext>
          </a:extLst>
        </xdr:cNvPr>
        <xdr:cNvSpPr txBox="1"/>
      </xdr:nvSpPr>
      <xdr:spPr>
        <a:xfrm>
          <a:off x="210757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160582</xdr:rowOff>
    </xdr:from>
    <xdr:ext cx="469744" cy="259045"/>
    <xdr:sp macro="" textlink="">
      <xdr:nvSpPr>
        <xdr:cNvPr id="849" name="n_2mainValue【庁舎】&#10;一人当たり面積">
          <a:extLst>
            <a:ext uri="{FF2B5EF4-FFF2-40B4-BE49-F238E27FC236}">
              <a16:creationId xmlns:a16="http://schemas.microsoft.com/office/drawing/2014/main" id="{00000000-0008-0000-0F00-000051030000}"/>
            </a:ext>
          </a:extLst>
        </xdr:cNvPr>
        <xdr:cNvSpPr txBox="1"/>
      </xdr:nvSpPr>
      <xdr:spPr>
        <a:xfrm>
          <a:off x="20199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160582</xdr:rowOff>
    </xdr:from>
    <xdr:ext cx="469744" cy="259045"/>
    <xdr:sp macro="" textlink="">
      <xdr:nvSpPr>
        <xdr:cNvPr id="850" name="n_3mainValue【庁舎】&#10;一人当たり面積">
          <a:extLst>
            <a:ext uri="{FF2B5EF4-FFF2-40B4-BE49-F238E27FC236}">
              <a16:creationId xmlns:a16="http://schemas.microsoft.com/office/drawing/2014/main" id="{00000000-0008-0000-0F00-000052030000}"/>
            </a:ext>
          </a:extLst>
        </xdr:cNvPr>
        <xdr:cNvSpPr txBox="1"/>
      </xdr:nvSpPr>
      <xdr:spPr>
        <a:xfrm>
          <a:off x="19310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163847</xdr:rowOff>
    </xdr:from>
    <xdr:ext cx="469744" cy="259045"/>
    <xdr:sp macro="" textlink="">
      <xdr:nvSpPr>
        <xdr:cNvPr id="851" name="n_4mainValue【庁舎】&#10;一人当たり面積">
          <a:extLst>
            <a:ext uri="{FF2B5EF4-FFF2-40B4-BE49-F238E27FC236}">
              <a16:creationId xmlns:a16="http://schemas.microsoft.com/office/drawing/2014/main" id="{00000000-0008-0000-0F00-000053030000}"/>
            </a:ext>
          </a:extLst>
        </xdr:cNvPr>
        <xdr:cNvSpPr txBox="1"/>
      </xdr:nvSpPr>
      <xdr:spPr>
        <a:xfrm>
          <a:off x="18421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清掃センターの老朽化が深刻な状況となってきているが、広域での処理施設として、山辺・県北西部広域環境衛生組合での稼働に向けて進んでいる。</a:t>
          </a:r>
          <a:endParaRPr lang="ja-JP" altLang="ja-JP" sz="1400">
            <a:effectLst/>
          </a:endParaRPr>
        </a:p>
        <a:p>
          <a:r>
            <a:rPr kumimoji="1" lang="ja-JP" altLang="ja-JP" sz="1100">
              <a:solidFill>
                <a:schemeClr val="dk1"/>
              </a:solidFill>
              <a:effectLst/>
              <a:latin typeface="+mn-lt"/>
              <a:ea typeface="+mn-ea"/>
              <a:cs typeface="+mn-cs"/>
            </a:rPr>
            <a:t>また、文化センターや庁舎についての老朽化対策が進んでいないが、財政状況を勘案しながら計画的な補修等を進めていく必要がある。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22,897
22,737
8.79
11,758,213
11,043,965
577,697
5,063,890
9,503,097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依然として、地方税等の自主財源だけでは需要額を満たせない状況にあり、地方交付税に依存している状況にある。</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引き続き、地方創生の取り組みを推し進め、</a:t>
          </a:r>
          <a:r>
            <a:rPr kumimoji="1" lang="ja-JP" altLang="ja-JP" sz="1100">
              <a:solidFill>
                <a:schemeClr val="dk1"/>
              </a:solidFill>
              <a:effectLst/>
              <a:latin typeface="+mn-lt"/>
              <a:ea typeface="+mn-ea"/>
              <a:cs typeface="+mn-cs"/>
            </a:rPr>
            <a:t>税収の向上等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歳入の確保に努める。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について長年起債の発行を抑制してきたことから、経常収支比率は類似団体平均を下回っている。しかしながら、公共施設の老朽化に伴う建替え等による地方債発行や扶助費の年々の増加の影響が今後あるため、引き続き資格審査等の適正化による抑制を図るなど、義務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104775</xdr:rowOff>
    </xdr:from>
    <xdr:to>
      <xdr:col>23</xdr:col>
      <xdr:colOff>133350</xdr:colOff>
      <xdr:row>62</xdr:row>
      <xdr:rowOff>153035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73467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80645</xdr:rowOff>
    </xdr:from>
    <xdr:to>
      <xdr:col>19</xdr:col>
      <xdr:colOff>133350</xdr:colOff>
      <xdr:row>62</xdr:row>
      <xdr:rowOff>153035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1054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8255</xdr:rowOff>
    </xdr:from>
    <xdr:to>
      <xdr:col>15</xdr:col>
      <xdr:colOff>82550</xdr:colOff>
      <xdr:row>62</xdr:row>
      <xdr:rowOff>80645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381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8255</xdr:rowOff>
    </xdr:from>
    <xdr:to>
      <xdr:col>11</xdr:col>
      <xdr:colOff>31750</xdr:colOff>
      <xdr:row>62</xdr:row>
      <xdr:rowOff>140970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63815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53975</xdr:rowOff>
    </xdr:from>
    <xdr:to>
      <xdr:col>23</xdr:col>
      <xdr:colOff>184150</xdr:colOff>
      <xdr:row>62</xdr:row>
      <xdr:rowOff>155575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70502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42562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29845</xdr:rowOff>
    </xdr:from>
    <xdr:to>
      <xdr:col>15</xdr:col>
      <xdr:colOff>133350</xdr:colOff>
      <xdr:row>62</xdr:row>
      <xdr:rowOff>131445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141622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128905</xdr:rowOff>
    </xdr:from>
    <xdr:to>
      <xdr:col>11</xdr:col>
      <xdr:colOff>82550</xdr:colOff>
      <xdr:row>62</xdr:row>
      <xdr:rowOff>59055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69232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年度は、西部保育園建替え事業に伴う仮設園舎使用料やﾌﾟﾚﾐｱﾑ付商品券事業委託料等の物件費の増加により</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人当たり決算額が膨らんだ。</a:t>
          </a:r>
          <a:r>
            <a:rPr kumimoji="1" lang="ja-JP" altLang="ja-JP" sz="1100">
              <a:solidFill>
                <a:schemeClr val="dk1"/>
              </a:solidFill>
              <a:effectLst/>
              <a:latin typeface="+mn-lt"/>
              <a:ea typeface="+mn-ea"/>
              <a:cs typeface="+mn-cs"/>
            </a:rPr>
            <a:t>今後も指定管理者制度やアウトソーシング等の行財政改革への取り組みを通して抑制に努める。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121710</xdr:rowOff>
    </xdr:from>
    <xdr:to>
      <xdr:col>23</xdr:col>
      <xdr:colOff>133350</xdr:colOff>
      <xdr:row>83</xdr:row>
      <xdr:rowOff>126352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80610"/>
          <a:ext cx="838200" cy="17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121710</xdr:rowOff>
    </xdr:from>
    <xdr:to>
      <xdr:col>19</xdr:col>
      <xdr:colOff>133350</xdr:colOff>
      <xdr:row>82</xdr:row>
      <xdr:rowOff>149289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180610"/>
          <a:ext cx="889000" cy="2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15182</xdr:rowOff>
    </xdr:from>
    <xdr:to>
      <xdr:col>15</xdr:col>
      <xdr:colOff>82550</xdr:colOff>
      <xdr:row>82</xdr:row>
      <xdr:rowOff>149289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74082"/>
          <a:ext cx="889000" cy="1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15182</xdr:rowOff>
    </xdr:from>
    <xdr:to>
      <xdr:col>11</xdr:col>
      <xdr:colOff>31750</xdr:colOff>
      <xdr:row>82</xdr:row>
      <xdr:rowOff>130513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74082"/>
          <a:ext cx="889000" cy="11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75552</xdr:rowOff>
    </xdr:from>
    <xdr:to>
      <xdr:col>23</xdr:col>
      <xdr:colOff>184150</xdr:colOff>
      <xdr:row>84</xdr:row>
      <xdr:rowOff>5702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0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47629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7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70910</xdr:rowOff>
    </xdr:from>
    <xdr:to>
      <xdr:col>19</xdr:col>
      <xdr:colOff>184150</xdr:colOff>
      <xdr:row>83</xdr:row>
      <xdr:rowOff>1060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2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157287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1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98489</xdr:rowOff>
    </xdr:from>
    <xdr:to>
      <xdr:col>15</xdr:col>
      <xdr:colOff>133350</xdr:colOff>
      <xdr:row>83</xdr:row>
      <xdr:rowOff>28639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13416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4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135832</xdr:rowOff>
    </xdr:from>
    <xdr:to>
      <xdr:col>11</xdr:col>
      <xdr:colOff>82550</xdr:colOff>
      <xdr:row>82</xdr:row>
      <xdr:rowOff>65982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2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50759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79713</xdr:rowOff>
    </xdr:from>
    <xdr:to>
      <xdr:col>7</xdr:col>
      <xdr:colOff>31750</xdr:colOff>
      <xdr:row>83</xdr:row>
      <xdr:rowOff>9863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166090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2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類似団体を下回っているが、今後も給与の適正化に努める。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85</xdr:row>
      <xdr:rowOff>66221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51882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117929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117929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705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84</xdr:row>
      <xdr:rowOff>168729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188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過去から新規採用職員の抑制</a:t>
          </a:r>
          <a:r>
            <a:rPr kumimoji="1" lang="ja-JP" altLang="en-US" sz="1100">
              <a:solidFill>
                <a:schemeClr val="dk1"/>
              </a:solidFill>
              <a:effectLst/>
              <a:latin typeface="+mn-lt"/>
              <a:ea typeface="+mn-ea"/>
              <a:cs typeface="+mn-cs"/>
            </a:rPr>
            <a:t>をおこなっているものの業務の多様化等の影響から微増となった。</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引き続き、アウトソーシング等を検討しながら人員配置の適正管理に努める。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82278</xdr:rowOff>
    </xdr:from>
    <xdr:to>
      <xdr:col>81</xdr:col>
      <xdr:colOff>44450</xdr:colOff>
      <xdr:row>60</xdr:row>
      <xdr:rowOff>139156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69278"/>
          <a:ext cx="8382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68490</xdr:rowOff>
    </xdr:from>
    <xdr:to>
      <xdr:col>77</xdr:col>
      <xdr:colOff>44450</xdr:colOff>
      <xdr:row>60</xdr:row>
      <xdr:rowOff>82278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554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68490</xdr:rowOff>
    </xdr:from>
    <xdr:to>
      <xdr:col>72</xdr:col>
      <xdr:colOff>203200</xdr:colOff>
      <xdr:row>60</xdr:row>
      <xdr:rowOff>82278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554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61595</xdr:rowOff>
    </xdr:from>
    <xdr:to>
      <xdr:col>68</xdr:col>
      <xdr:colOff>152400</xdr:colOff>
      <xdr:row>60</xdr:row>
      <xdr:rowOff>82278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4859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88356</xdr:rowOff>
    </xdr:from>
    <xdr:to>
      <xdr:col>81</xdr:col>
      <xdr:colOff>95250</xdr:colOff>
      <xdr:row>61</xdr:row>
      <xdr:rowOff>18506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60433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4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31478</xdr:rowOff>
    </xdr:from>
    <xdr:to>
      <xdr:col>77</xdr:col>
      <xdr:colOff>95250</xdr:colOff>
      <xdr:row>60</xdr:row>
      <xdr:rowOff>133078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143255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87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17690</xdr:rowOff>
    </xdr:from>
    <xdr:to>
      <xdr:col>73</xdr:col>
      <xdr:colOff>44450</xdr:colOff>
      <xdr:row>60</xdr:row>
      <xdr:rowOff>119290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31478</xdr:rowOff>
    </xdr:from>
    <xdr:to>
      <xdr:col>68</xdr:col>
      <xdr:colOff>203200</xdr:colOff>
      <xdr:row>60</xdr:row>
      <xdr:rowOff>133078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117855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0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10795</xdr:rowOff>
    </xdr:from>
    <xdr:to>
      <xdr:col>64</xdr:col>
      <xdr:colOff>152400</xdr:colOff>
      <xdr:row>60</xdr:row>
      <xdr:rowOff>112395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122572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年度以降、償還額の大きい地方債の償還が完了したことにより、類似団体平均を下回っている。しかしながら、平成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年度において中学校建替えに伴う地方債の発行があったことや、</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元年度</a:t>
          </a:r>
          <a:r>
            <a:rPr kumimoji="1" lang="ja-JP" altLang="en-US" sz="1100">
              <a:solidFill>
                <a:schemeClr val="dk1"/>
              </a:solidFill>
              <a:effectLst/>
              <a:latin typeface="+mn-lt"/>
              <a:ea typeface="+mn-ea"/>
              <a:cs typeface="+mn-cs"/>
            </a:rPr>
            <a:t>・令和２年度では三郷北</a:t>
          </a:r>
          <a:r>
            <a:rPr kumimoji="1" lang="ja-JP" altLang="ja-JP" sz="1100">
              <a:solidFill>
                <a:schemeClr val="dk1"/>
              </a:solidFill>
              <a:effectLst/>
              <a:latin typeface="+mn-lt"/>
              <a:ea typeface="+mn-ea"/>
              <a:cs typeface="+mn-cs"/>
            </a:rPr>
            <a:t>小学校の大規模改造事業</a:t>
          </a:r>
          <a:r>
            <a:rPr kumimoji="1" lang="ja-JP" altLang="en-US" sz="1100">
              <a:solidFill>
                <a:schemeClr val="dk1"/>
              </a:solidFill>
              <a:effectLst/>
              <a:latin typeface="+mn-lt"/>
              <a:ea typeface="+mn-ea"/>
              <a:cs typeface="+mn-cs"/>
            </a:rPr>
            <a:t>を実施、令和２年度から西部保育園建替事業に着手するなど、</a:t>
          </a:r>
          <a:r>
            <a:rPr kumimoji="1" lang="ja-JP" altLang="ja-JP" sz="1100">
              <a:solidFill>
                <a:schemeClr val="dk1"/>
              </a:solidFill>
              <a:effectLst/>
              <a:latin typeface="+mn-lt"/>
              <a:ea typeface="+mn-ea"/>
              <a:cs typeface="+mn-cs"/>
            </a:rPr>
            <a:t>今後も公共施設の老朽化対策を行っていく必要があることから増加する見込みである。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そのため、今まで以上に地方債の発行については、慎重に行い、実質公債費比率を抑制するよう努める。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39</xdr:row>
      <xdr:rowOff>16933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61500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99906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5828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11430</xdr:rowOff>
    </xdr:from>
    <xdr:to>
      <xdr:col>72</xdr:col>
      <xdr:colOff>203200</xdr:colOff>
      <xdr:row>38</xdr:row>
      <xdr:rowOff>67733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5265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11430</xdr:rowOff>
    </xdr:from>
    <xdr:to>
      <xdr:col>68</xdr:col>
      <xdr:colOff>152400</xdr:colOff>
      <xdr:row>38</xdr:row>
      <xdr:rowOff>35560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52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132080</xdr:rowOff>
    </xdr:from>
    <xdr:to>
      <xdr:col>68</xdr:col>
      <xdr:colOff>203200</xdr:colOff>
      <xdr:row>38</xdr:row>
      <xdr:rowOff>62230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72407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96537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三郷中学校建替事業に伴う地方債の発行による地方債残高の増加及び、基金取崩しによる充当可能財源の減少により平成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年度より悪化傾向にある。</a:t>
          </a:r>
          <a:endParaRPr lang="ja-JP" altLang="ja-JP" sz="1400">
            <a:effectLst/>
          </a:endParaRPr>
        </a:p>
        <a:p>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年度については、</a:t>
          </a:r>
          <a:r>
            <a:rPr lang="ja-JP" altLang="en-US" sz="1100">
              <a:solidFill>
                <a:schemeClr val="dk1"/>
              </a:solidFill>
              <a:effectLst/>
              <a:latin typeface="+mn-lt"/>
              <a:ea typeface="+mn-ea"/>
              <a:cs typeface="+mn-cs"/>
            </a:rPr>
            <a:t>三郷北小学校の大規模改造事業や西部保育園建替事業に係る地方債発行により地方債残高</a:t>
          </a:r>
          <a:r>
            <a:rPr lang="ja-JP" altLang="ja-JP" sz="1100">
              <a:solidFill>
                <a:schemeClr val="dk1"/>
              </a:solidFill>
              <a:effectLst/>
              <a:latin typeface="+mn-lt"/>
              <a:ea typeface="+mn-ea"/>
              <a:cs typeface="+mn-cs"/>
            </a:rPr>
            <a:t>が増加したため将来負担額が増加した。</a:t>
          </a:r>
          <a:endParaRPr lang="ja-JP" altLang="ja-JP" sz="1400">
            <a:effectLst/>
          </a:endParaRPr>
        </a:p>
        <a:p>
          <a:r>
            <a:rPr kumimoji="1" lang="ja-JP" altLang="ja-JP" sz="1100">
              <a:solidFill>
                <a:schemeClr val="dk1"/>
              </a:solidFill>
              <a:effectLst/>
              <a:latin typeface="+mn-lt"/>
              <a:ea typeface="+mn-ea"/>
              <a:cs typeface="+mn-cs"/>
            </a:rPr>
            <a:t>今後も引き続き、健全な財政運営ができるよう事業を見極め、歳出の抑制に努める。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102165</xdr:rowOff>
    </xdr:from>
    <xdr:to>
      <xdr:col>81</xdr:col>
      <xdr:colOff>44450</xdr:colOff>
      <xdr:row>17</xdr:row>
      <xdr:rowOff>118251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01681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167710</xdr:rowOff>
    </xdr:from>
    <xdr:to>
      <xdr:col>77</xdr:col>
      <xdr:colOff>44450</xdr:colOff>
      <xdr:row>17</xdr:row>
      <xdr:rowOff>102165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910910"/>
          <a:ext cx="889000" cy="10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58984</xdr:rowOff>
    </xdr:from>
    <xdr:to>
      <xdr:col>72</xdr:col>
      <xdr:colOff>203200</xdr:colOff>
      <xdr:row>16</xdr:row>
      <xdr:rowOff>167710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630734"/>
          <a:ext cx="889000" cy="28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67451</xdr:rowOff>
    </xdr:from>
    <xdr:to>
      <xdr:col>81</xdr:col>
      <xdr:colOff>95250</xdr:colOff>
      <xdr:row>17</xdr:row>
      <xdr:rowOff>169051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9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39528</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95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51365</xdr:rowOff>
    </xdr:from>
    <xdr:to>
      <xdr:col>77</xdr:col>
      <xdr:colOff>95250</xdr:colOff>
      <xdr:row>17</xdr:row>
      <xdr:rowOff>152965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9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137742</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05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116910</xdr:rowOff>
    </xdr:from>
    <xdr:to>
      <xdr:col>73</xdr:col>
      <xdr:colOff>44450</xdr:colOff>
      <xdr:row>17</xdr:row>
      <xdr:rowOff>47060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8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31837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94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8184</xdr:rowOff>
    </xdr:from>
    <xdr:to>
      <xdr:col>68</xdr:col>
      <xdr:colOff>203200</xdr:colOff>
      <xdr:row>15</xdr:row>
      <xdr:rowOff>109784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119961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34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22,897
22,737
8.79
11,758,213
11,043,965
577,697
5,063,890
9,503,097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年度から類似団体と比較して上回っている。</a:t>
          </a:r>
          <a:endParaRPr lang="ja-JP" altLang="ja-JP" sz="1400">
            <a:effectLst/>
          </a:endParaRPr>
        </a:p>
        <a:p>
          <a:r>
            <a:rPr lang="ja-JP" altLang="ja-JP" sz="1100" b="0" i="0" baseline="0">
              <a:solidFill>
                <a:schemeClr val="dk1"/>
              </a:solidFill>
              <a:effectLst/>
              <a:latin typeface="+mn-lt"/>
              <a:ea typeface="+mn-ea"/>
              <a:cs typeface="+mn-cs"/>
            </a:rPr>
            <a:t>要因としては、ごみ収集業務や保育所などの運営を直営で行っているために、</a:t>
          </a:r>
          <a:r>
            <a:rPr lang="ja-JP" altLang="en-US" sz="1100" b="0" i="0" baseline="0">
              <a:solidFill>
                <a:schemeClr val="dk1"/>
              </a:solidFill>
              <a:effectLst/>
              <a:latin typeface="+mn-lt"/>
              <a:ea typeface="+mn-ea"/>
              <a:cs typeface="+mn-cs"/>
            </a:rPr>
            <a:t>会計年度任用職員</a:t>
          </a:r>
          <a:r>
            <a:rPr lang="ja-JP" altLang="ja-JP" sz="1100" b="0" i="0" baseline="0">
              <a:solidFill>
                <a:schemeClr val="dk1"/>
              </a:solidFill>
              <a:effectLst/>
              <a:latin typeface="+mn-lt"/>
              <a:ea typeface="+mn-ea"/>
              <a:cs typeface="+mn-cs"/>
            </a:rPr>
            <a:t>数が類似団体平均と比較して多いことが考えられる。</a:t>
          </a:r>
          <a:endParaRPr lang="ja-JP" altLang="ja-JP" sz="1400">
            <a:effectLst/>
          </a:endParaRPr>
        </a:p>
        <a:p>
          <a:r>
            <a:rPr kumimoji="1" lang="ja-JP" altLang="ja-JP" sz="1100">
              <a:solidFill>
                <a:schemeClr val="dk1"/>
              </a:solidFill>
              <a:effectLst/>
              <a:latin typeface="+mn-lt"/>
              <a:ea typeface="+mn-ea"/>
              <a:cs typeface="+mn-cs"/>
            </a:rPr>
            <a:t>今後も引き続き人事配置や新規採用職員の適正な人数の採用などにより、人件費の抑制に努める。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161290</xdr:rowOff>
    </xdr:from>
    <xdr:to>
      <xdr:col>24</xdr:col>
      <xdr:colOff>25400</xdr:colOff>
      <xdr:row>36</xdr:row>
      <xdr:rowOff>167005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3987800" y="63334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155575</xdr:rowOff>
    </xdr:from>
    <xdr:to>
      <xdr:col>19</xdr:col>
      <xdr:colOff>187325</xdr:colOff>
      <xdr:row>36</xdr:row>
      <xdr:rowOff>167005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63277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155575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209800" y="62763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37</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62763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110490</xdr:rowOff>
    </xdr:from>
    <xdr:to>
      <xdr:col>24</xdr:col>
      <xdr:colOff>76200</xdr:colOff>
      <xdr:row>37</xdr:row>
      <xdr:rowOff>40640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82567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116205</xdr:rowOff>
    </xdr:from>
    <xdr:to>
      <xdr:col>20</xdr:col>
      <xdr:colOff>38100</xdr:colOff>
      <xdr:row>37</xdr:row>
      <xdr:rowOff>46355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31132</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374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104775</xdr:rowOff>
    </xdr:from>
    <xdr:to>
      <xdr:col>15</xdr:col>
      <xdr:colOff>149225</xdr:colOff>
      <xdr:row>37</xdr:row>
      <xdr:rowOff>34925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19702</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133350</xdr:rowOff>
    </xdr:from>
    <xdr:to>
      <xdr:col>6</xdr:col>
      <xdr:colOff>171450</xdr:colOff>
      <xdr:row>37</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物件費に係る経常収支比率について、平成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年度まで類似団体平均を下回っていたが</a:t>
          </a:r>
          <a:r>
            <a:rPr kumimoji="1" lang="ja-JP" altLang="en-US" sz="1100">
              <a:solidFill>
                <a:schemeClr val="dk1"/>
              </a:solidFill>
              <a:effectLst/>
              <a:latin typeface="+mn-lt"/>
              <a:ea typeface="+mn-ea"/>
              <a:cs typeface="+mn-cs"/>
            </a:rPr>
            <a:t>増加傾向にあり、令和２年度もシステム改修業務委託等の影響で増加した。</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今後も、委託契約等において、入札や見積合わせを行うことで支出額の抑制に努める。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213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66040</xdr:rowOff>
    </xdr:from>
    <xdr:to>
      <xdr:col>78</xdr:col>
      <xdr:colOff>69850</xdr:colOff>
      <xdr:row>18</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152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27940</xdr:rowOff>
    </xdr:from>
    <xdr:to>
      <xdr:col>73</xdr:col>
      <xdr:colOff>180975</xdr:colOff>
      <xdr:row>18</xdr:row>
      <xdr:rowOff>66040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114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27940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75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148590</xdr:rowOff>
    </xdr:from>
    <xdr:to>
      <xdr:col>69</xdr:col>
      <xdr:colOff>142875</xdr:colOff>
      <xdr:row>18</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50817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コロナウイルス感染症の感染拡大の影響を受けて前年度より下がっているが、例年から考えると、</a:t>
          </a:r>
          <a:r>
            <a:rPr kumimoji="1" lang="ja-JP" altLang="ja-JP" sz="1100">
              <a:solidFill>
                <a:schemeClr val="dk1"/>
              </a:solidFill>
              <a:effectLst/>
              <a:latin typeface="+mn-lt"/>
              <a:ea typeface="+mn-ea"/>
              <a:cs typeface="+mn-cs"/>
            </a:rPr>
            <a:t>各種医療費助成が増加</a:t>
          </a:r>
          <a:r>
            <a:rPr kumimoji="1" lang="ja-JP" altLang="en-US" sz="1100">
              <a:solidFill>
                <a:schemeClr val="dk1"/>
              </a:solidFill>
              <a:effectLst/>
              <a:latin typeface="+mn-lt"/>
              <a:ea typeface="+mn-ea"/>
              <a:cs typeface="+mn-cs"/>
            </a:rPr>
            <a:t>傾向にあるため、平時になれば</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すると見込まれる。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資格審査等の適正化を図ることで、財政を圧迫する上昇傾向に歯止めをかけるよう努める。</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56</xdr:row>
      <xdr:rowOff>67128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50615"/>
          <a:ext cx="8382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67128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24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23585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128105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年度は、その他に係る経常収支比率について、類似団体平均を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国民健康保険税、介護保険料の適正化を図ることなどにより、税収を主な財源とする普通会計の負担額を減らしていくよう努める。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56</xdr:row>
      <xdr:rowOff>149860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43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142240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77470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12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85090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の経常収支比率については、例年ほぼ類似団体平均を下回り、同程度の水準で推移している。</a:t>
          </a:r>
          <a:endParaRPr lang="ja-JP" altLang="ja-JP" sz="1400">
            <a:effectLst/>
          </a:endParaRPr>
        </a:p>
        <a:p>
          <a:r>
            <a:rPr kumimoji="1" lang="ja-JP" altLang="ja-JP" sz="1100">
              <a:solidFill>
                <a:schemeClr val="dk1"/>
              </a:solidFill>
              <a:effectLst/>
              <a:latin typeface="+mn-lt"/>
              <a:ea typeface="+mn-ea"/>
              <a:cs typeface="+mn-cs"/>
            </a:rPr>
            <a:t>今後も引き続き、報償費については、条例等、明確な基準を設けているか、補助金については交付する団体が適当な事業を行っているか等を精査し、不適当なものについては、見直しや廃止を行うなど適正な支出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67564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260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39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443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94996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年度より実施している高利率の地方債の借換等により公債費の削減を図っていることや、平成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年度において、償還額の大きい地方債の償還が完了したこと、また、地方債の新規発行抑制を図っていることにより、公債費比率は抑制されていた。</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年度においても類似団体平均を下回ったが、老朽化に伴う公共施設の建替等による地方債の償還の影響で増加傾向に転じている。今後も慎重に発行の検討を行い、抑制に努める。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152146</xdr:rowOff>
    </xdr:from>
    <xdr:to>
      <xdr:col>24</xdr:col>
      <xdr:colOff>25400</xdr:colOff>
      <xdr:row>75</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108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120142</xdr:rowOff>
    </xdr:from>
    <xdr:to>
      <xdr:col>19</xdr:col>
      <xdr:colOff>187325</xdr:colOff>
      <xdr:row>75</xdr:row>
      <xdr:rowOff>152146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78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106426</xdr:rowOff>
    </xdr:from>
    <xdr:to>
      <xdr:col>15</xdr:col>
      <xdr:colOff>98425</xdr:colOff>
      <xdr:row>75</xdr:row>
      <xdr:rowOff>120142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65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106426</xdr:rowOff>
    </xdr:from>
    <xdr:to>
      <xdr:col>11</xdr:col>
      <xdr:colOff>9525</xdr:colOff>
      <xdr:row>75</xdr:row>
      <xdr:rowOff>147574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651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115062</xdr:rowOff>
    </xdr:from>
    <xdr:to>
      <xdr:col>24</xdr:col>
      <xdr:colOff>76200</xdr:colOff>
      <xdr:row>76</xdr:row>
      <xdr:rowOff>45213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131589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101346</xdr:rowOff>
    </xdr:from>
    <xdr:to>
      <xdr:col>20</xdr:col>
      <xdr:colOff>38100</xdr:colOff>
      <xdr:row>76</xdr:row>
      <xdr:rowOff>31496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69342</xdr:rowOff>
    </xdr:from>
    <xdr:to>
      <xdr:col>15</xdr:col>
      <xdr:colOff>149225</xdr:colOff>
      <xdr:row>75</xdr:row>
      <xdr:rowOff>170942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9669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55626</xdr:rowOff>
    </xdr:from>
    <xdr:to>
      <xdr:col>11</xdr:col>
      <xdr:colOff>60325</xdr:colOff>
      <xdr:row>75</xdr:row>
      <xdr:rowOff>157226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167403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96774</xdr:rowOff>
    </xdr:from>
    <xdr:to>
      <xdr:col>6</xdr:col>
      <xdr:colOff>171450</xdr:colOff>
      <xdr:row>76</xdr:row>
      <xdr:rowOff>26924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37101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公債費以外の経常収支比率が類似団体平均を上回っている要因は、人件費・扶助費・繰出金等のさまざまな要因が考えられる。</a:t>
          </a:r>
          <a:endParaRPr lang="ja-JP" altLang="ja-JP" sz="1400">
            <a:effectLst/>
          </a:endParaRPr>
        </a:p>
        <a:p>
          <a:r>
            <a:rPr kumimoji="1" lang="ja-JP" altLang="ja-JP" sz="1100">
              <a:solidFill>
                <a:schemeClr val="dk1"/>
              </a:solidFill>
              <a:effectLst/>
              <a:latin typeface="+mn-lt"/>
              <a:ea typeface="+mn-ea"/>
              <a:cs typeface="+mn-cs"/>
            </a:rPr>
            <a:t>今後は契約行為については、入札や見積もり合わせなどを行う、扶助費等については、資格審査の適正化を図るなど、歳出金額の抑制に努める。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78</xdr:row>
      <xdr:rowOff>149861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4726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149861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78</xdr:row>
      <xdr:rowOff>145287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4589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94487</xdr:rowOff>
    </xdr:from>
    <xdr:to>
      <xdr:col>65</xdr:col>
      <xdr:colOff>53975</xdr:colOff>
      <xdr:row>79</xdr:row>
      <xdr:rowOff>24637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9414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33791</xdr:rowOff>
    </xdr:from>
    <xdr:to>
      <xdr:col>29</xdr:col>
      <xdr:colOff>127000</xdr:colOff>
      <xdr:row>17</xdr:row>
      <xdr:rowOff>47425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96066"/>
          <a:ext cx="647700" cy="13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47425</xdr:rowOff>
    </xdr:from>
    <xdr:to>
      <xdr:col>26</xdr:col>
      <xdr:colOff>50800</xdr:colOff>
      <xdr:row>17</xdr:row>
      <xdr:rowOff>67101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09700"/>
          <a:ext cx="698500" cy="19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67101</xdr:rowOff>
    </xdr:from>
    <xdr:to>
      <xdr:col>22</xdr:col>
      <xdr:colOff>114300</xdr:colOff>
      <xdr:row>17</xdr:row>
      <xdr:rowOff>111466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29376"/>
          <a:ext cx="698500" cy="44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109311</xdr:rowOff>
    </xdr:from>
    <xdr:to>
      <xdr:col>18</xdr:col>
      <xdr:colOff>177800</xdr:colOff>
      <xdr:row>17</xdr:row>
      <xdr:rowOff>111466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71586"/>
          <a:ext cx="698500" cy="2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154441</xdr:rowOff>
    </xdr:from>
    <xdr:to>
      <xdr:col>29</xdr:col>
      <xdr:colOff>177800</xdr:colOff>
      <xdr:row>17</xdr:row>
      <xdr:rowOff>84591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45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170968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9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168075</xdr:rowOff>
    </xdr:from>
    <xdr:to>
      <xdr:col>26</xdr:col>
      <xdr:colOff>101600</xdr:colOff>
      <xdr:row>17</xdr:row>
      <xdr:rowOff>98225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108402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2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16301</xdr:rowOff>
    </xdr:from>
    <xdr:to>
      <xdr:col>22</xdr:col>
      <xdr:colOff>165100</xdr:colOff>
      <xdr:row>17</xdr:row>
      <xdr:rowOff>117901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78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128078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4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60666</xdr:rowOff>
    </xdr:from>
    <xdr:to>
      <xdr:col>19</xdr:col>
      <xdr:colOff>38100</xdr:colOff>
      <xdr:row>17</xdr:row>
      <xdr:rowOff>162266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58511</xdr:rowOff>
    </xdr:from>
    <xdr:to>
      <xdr:col>15</xdr:col>
      <xdr:colOff>101600</xdr:colOff>
      <xdr:row>17</xdr:row>
      <xdr:rowOff>160111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170288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25894</xdr:rowOff>
    </xdr:from>
    <xdr:to>
      <xdr:col>29</xdr:col>
      <xdr:colOff>127000</xdr:colOff>
      <xdr:row>37</xdr:row>
      <xdr:rowOff>80725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150594"/>
          <a:ext cx="647700" cy="54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80725</xdr:rowOff>
    </xdr:from>
    <xdr:to>
      <xdr:col>26</xdr:col>
      <xdr:colOff>50800</xdr:colOff>
      <xdr:row>37</xdr:row>
      <xdr:rowOff>88595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205425"/>
          <a:ext cx="698500" cy="7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88595</xdr:rowOff>
    </xdr:from>
    <xdr:to>
      <xdr:col>22</xdr:col>
      <xdr:colOff>114300</xdr:colOff>
      <xdr:row>37</xdr:row>
      <xdr:rowOff>223992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213295"/>
          <a:ext cx="698500" cy="13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166515</xdr:rowOff>
    </xdr:from>
    <xdr:to>
      <xdr:col>18</xdr:col>
      <xdr:colOff>177800</xdr:colOff>
      <xdr:row>37</xdr:row>
      <xdr:rowOff>223992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291215"/>
          <a:ext cx="698500" cy="5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146544</xdr:rowOff>
    </xdr:from>
    <xdr:to>
      <xdr:col>29</xdr:col>
      <xdr:colOff>177800</xdr:colOff>
      <xdr:row>37</xdr:row>
      <xdr:rowOff>76694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9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118621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7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29925</xdr:rowOff>
    </xdr:from>
    <xdr:to>
      <xdr:col>26</xdr:col>
      <xdr:colOff>101600</xdr:colOff>
      <xdr:row>37</xdr:row>
      <xdr:rowOff>131525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5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116302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4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37795</xdr:rowOff>
    </xdr:from>
    <xdr:to>
      <xdr:col>22</xdr:col>
      <xdr:colOff>165100</xdr:colOff>
      <xdr:row>37</xdr:row>
      <xdr:rowOff>139395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62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124172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4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173192</xdr:rowOff>
    </xdr:from>
    <xdr:to>
      <xdr:col>19</xdr:col>
      <xdr:colOff>38100</xdr:colOff>
      <xdr:row>37</xdr:row>
      <xdr:rowOff>274792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29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259569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38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115715</xdr:rowOff>
    </xdr:from>
    <xdr:to>
      <xdr:col>15</xdr:col>
      <xdr:colOff>101600</xdr:colOff>
      <xdr:row>37</xdr:row>
      <xdr:rowOff>217315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4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202092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2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22,897
22,737
8.79
11,758,213
11,043,965
577,697
5,063,890
9,503,097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124860</xdr:rowOff>
    </xdr:from>
    <xdr:to>
      <xdr:col>24</xdr:col>
      <xdr:colOff>63500</xdr:colOff>
      <xdr:row>36</xdr:row>
      <xdr:rowOff>2902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5610"/>
          <a:ext cx="8382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2902</xdr:rowOff>
    </xdr:from>
    <xdr:to>
      <xdr:col>19</xdr:col>
      <xdr:colOff>177800</xdr:colOff>
      <xdr:row>36</xdr:row>
      <xdr:rowOff>60242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75102"/>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60242</xdr:rowOff>
    </xdr:from>
    <xdr:to>
      <xdr:col>15</xdr:col>
      <xdr:colOff>50800</xdr:colOff>
      <xdr:row>36</xdr:row>
      <xdr:rowOff>87998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32442"/>
          <a:ext cx="8890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87998</xdr:rowOff>
    </xdr:from>
    <xdr:to>
      <xdr:col>10</xdr:col>
      <xdr:colOff>114300</xdr:colOff>
      <xdr:row>36</xdr:row>
      <xdr:rowOff>92037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60198"/>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74060</xdr:rowOff>
    </xdr:from>
    <xdr:to>
      <xdr:col>24</xdr:col>
      <xdr:colOff>114300</xdr:colOff>
      <xdr:row>36</xdr:row>
      <xdr:rowOff>4210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96937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2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123552</xdr:rowOff>
    </xdr:from>
    <xdr:to>
      <xdr:col>20</xdr:col>
      <xdr:colOff>38100</xdr:colOff>
      <xdr:row>36</xdr:row>
      <xdr:rowOff>53702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70229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9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9442</xdr:rowOff>
    </xdr:from>
    <xdr:to>
      <xdr:col>15</xdr:col>
      <xdr:colOff>101600</xdr:colOff>
      <xdr:row>36</xdr:row>
      <xdr:rowOff>111042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127569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37198</xdr:rowOff>
    </xdr:from>
    <xdr:to>
      <xdr:col>10</xdr:col>
      <xdr:colOff>165100</xdr:colOff>
      <xdr:row>36</xdr:row>
      <xdr:rowOff>138798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155325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8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41237</xdr:rowOff>
    </xdr:from>
    <xdr:to>
      <xdr:col>6</xdr:col>
      <xdr:colOff>38100</xdr:colOff>
      <xdr:row>36</xdr:row>
      <xdr:rowOff>142837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159364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157106</xdr:rowOff>
    </xdr:from>
    <xdr:to>
      <xdr:col>24</xdr:col>
      <xdr:colOff>63500</xdr:colOff>
      <xdr:row>57</xdr:row>
      <xdr:rowOff>16060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86856"/>
          <a:ext cx="838200" cy="20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142296</xdr:rowOff>
    </xdr:from>
    <xdr:to>
      <xdr:col>19</xdr:col>
      <xdr:colOff>177800</xdr:colOff>
      <xdr:row>57</xdr:row>
      <xdr:rowOff>16060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43496"/>
          <a:ext cx="889000" cy="4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142296</xdr:rowOff>
    </xdr:from>
    <xdr:to>
      <xdr:col>15</xdr:col>
      <xdr:colOff>50800</xdr:colOff>
      <xdr:row>57</xdr:row>
      <xdr:rowOff>126066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43496"/>
          <a:ext cx="889000" cy="15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135307</xdr:rowOff>
    </xdr:from>
    <xdr:to>
      <xdr:col>10</xdr:col>
      <xdr:colOff>114300</xdr:colOff>
      <xdr:row>57</xdr:row>
      <xdr:rowOff>126066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36507"/>
          <a:ext cx="889000" cy="16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106306</xdr:rowOff>
    </xdr:from>
    <xdr:to>
      <xdr:col>24</xdr:col>
      <xdr:colOff>114300</xdr:colOff>
      <xdr:row>56</xdr:row>
      <xdr:rowOff>36456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3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129183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136710</xdr:rowOff>
    </xdr:from>
    <xdr:to>
      <xdr:col>20</xdr:col>
      <xdr:colOff>38100</xdr:colOff>
      <xdr:row>57</xdr:row>
      <xdr:rowOff>66860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83387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1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91496</xdr:rowOff>
    </xdr:from>
    <xdr:to>
      <xdr:col>15</xdr:col>
      <xdr:colOff>101600</xdr:colOff>
      <xdr:row>57</xdr:row>
      <xdr:rowOff>21646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38173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75266</xdr:rowOff>
    </xdr:from>
    <xdr:to>
      <xdr:col>10</xdr:col>
      <xdr:colOff>165100</xdr:colOff>
      <xdr:row>58</xdr:row>
      <xdr:rowOff>5416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21943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84507</xdr:rowOff>
    </xdr:from>
    <xdr:to>
      <xdr:col>6</xdr:col>
      <xdr:colOff>38100</xdr:colOff>
      <xdr:row>57</xdr:row>
      <xdr:rowOff>14657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31184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6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160731</xdr:rowOff>
    </xdr:from>
    <xdr:to>
      <xdr:col>24</xdr:col>
      <xdr:colOff>63500</xdr:colOff>
      <xdr:row>78</xdr:row>
      <xdr:rowOff>4197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62381"/>
          <a:ext cx="8382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133071</xdr:rowOff>
    </xdr:from>
    <xdr:to>
      <xdr:col>19</xdr:col>
      <xdr:colOff>177800</xdr:colOff>
      <xdr:row>77</xdr:row>
      <xdr:rowOff>160731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34721"/>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133071</xdr:rowOff>
    </xdr:from>
    <xdr:to>
      <xdr:col>15</xdr:col>
      <xdr:colOff>50800</xdr:colOff>
      <xdr:row>77</xdr:row>
      <xdr:rowOff>133356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34721"/>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111982</xdr:rowOff>
    </xdr:from>
    <xdr:to>
      <xdr:col>10</xdr:col>
      <xdr:colOff>114300</xdr:colOff>
      <xdr:row>77</xdr:row>
      <xdr:rowOff>133356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13632"/>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124847</xdr:rowOff>
    </xdr:from>
    <xdr:to>
      <xdr:col>24</xdr:col>
      <xdr:colOff>114300</xdr:colOff>
      <xdr:row>78</xdr:row>
      <xdr:rowOff>54997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39774</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4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109931</xdr:rowOff>
    </xdr:from>
    <xdr:to>
      <xdr:col>20</xdr:col>
      <xdr:colOff>38100</xdr:colOff>
      <xdr:row>78</xdr:row>
      <xdr:rowOff>40081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31208</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404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82271</xdr:rowOff>
    </xdr:from>
    <xdr:to>
      <xdr:col>15</xdr:col>
      <xdr:colOff>101600</xdr:colOff>
      <xdr:row>78</xdr:row>
      <xdr:rowOff>12421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3548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7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82556</xdr:rowOff>
    </xdr:from>
    <xdr:to>
      <xdr:col>10</xdr:col>
      <xdr:colOff>165100</xdr:colOff>
      <xdr:row>78</xdr:row>
      <xdr:rowOff>12706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3833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61182</xdr:rowOff>
    </xdr:from>
    <xdr:to>
      <xdr:col>6</xdr:col>
      <xdr:colOff>38100</xdr:colOff>
      <xdr:row>77</xdr:row>
      <xdr:rowOff>162782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153909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5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123910</xdr:rowOff>
    </xdr:from>
    <xdr:to>
      <xdr:col>24</xdr:col>
      <xdr:colOff>63500</xdr:colOff>
      <xdr:row>97</xdr:row>
      <xdr:rowOff>29825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83110"/>
          <a:ext cx="838200" cy="7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29825</xdr:rowOff>
    </xdr:from>
    <xdr:to>
      <xdr:col>19</xdr:col>
      <xdr:colOff>177800</xdr:colOff>
      <xdr:row>97</xdr:row>
      <xdr:rowOff>60392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60475"/>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31001</xdr:rowOff>
    </xdr:from>
    <xdr:to>
      <xdr:col>15</xdr:col>
      <xdr:colOff>50800</xdr:colOff>
      <xdr:row>97</xdr:row>
      <xdr:rowOff>60392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61651"/>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31001</xdr:rowOff>
    </xdr:from>
    <xdr:to>
      <xdr:col>10</xdr:col>
      <xdr:colOff>114300</xdr:colOff>
      <xdr:row>97</xdr:row>
      <xdr:rowOff>66956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61651"/>
          <a:ext cx="8890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73110</xdr:rowOff>
    </xdr:from>
    <xdr:to>
      <xdr:col>24</xdr:col>
      <xdr:colOff>114300</xdr:colOff>
      <xdr:row>97</xdr:row>
      <xdr:rowOff>3260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51537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150475</xdr:rowOff>
    </xdr:from>
    <xdr:to>
      <xdr:col>20</xdr:col>
      <xdr:colOff>38100</xdr:colOff>
      <xdr:row>97</xdr:row>
      <xdr:rowOff>80625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0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71752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0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9592</xdr:rowOff>
    </xdr:from>
    <xdr:to>
      <xdr:col>15</xdr:col>
      <xdr:colOff>101600</xdr:colOff>
      <xdr:row>97</xdr:row>
      <xdr:rowOff>111192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4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102319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151651</xdr:rowOff>
    </xdr:from>
    <xdr:to>
      <xdr:col>10</xdr:col>
      <xdr:colOff>165100</xdr:colOff>
      <xdr:row>97</xdr:row>
      <xdr:rowOff>81801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72928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16156</xdr:rowOff>
    </xdr:from>
    <xdr:to>
      <xdr:col>6</xdr:col>
      <xdr:colOff>38100</xdr:colOff>
      <xdr:row>97</xdr:row>
      <xdr:rowOff>117756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108883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158294</xdr:rowOff>
    </xdr:from>
    <xdr:to>
      <xdr:col>55</xdr:col>
      <xdr:colOff>0</xdr:colOff>
      <xdr:row>37</xdr:row>
      <xdr:rowOff>116730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87594"/>
          <a:ext cx="838200" cy="47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73662</xdr:rowOff>
    </xdr:from>
    <xdr:to>
      <xdr:col>50</xdr:col>
      <xdr:colOff>114300</xdr:colOff>
      <xdr:row>37</xdr:row>
      <xdr:rowOff>116730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17312"/>
          <a:ext cx="8890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168193</xdr:rowOff>
    </xdr:from>
    <xdr:to>
      <xdr:col>45</xdr:col>
      <xdr:colOff>177800</xdr:colOff>
      <xdr:row>37</xdr:row>
      <xdr:rowOff>73662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40393"/>
          <a:ext cx="889000" cy="7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145643</xdr:rowOff>
    </xdr:from>
    <xdr:to>
      <xdr:col>41</xdr:col>
      <xdr:colOff>50800</xdr:colOff>
      <xdr:row>36</xdr:row>
      <xdr:rowOff>168193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317843"/>
          <a:ext cx="889000" cy="2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107494</xdr:rowOff>
    </xdr:from>
    <xdr:to>
      <xdr:col>55</xdr:col>
      <xdr:colOff>50800</xdr:colOff>
      <xdr:row>35</xdr:row>
      <xdr:rowOff>37644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65930</xdr:rowOff>
    </xdr:from>
    <xdr:to>
      <xdr:col>50</xdr:col>
      <xdr:colOff>165100</xdr:colOff>
      <xdr:row>37</xdr:row>
      <xdr:rowOff>167530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158657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0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22862</xdr:rowOff>
    </xdr:from>
    <xdr:to>
      <xdr:col>46</xdr:col>
      <xdr:colOff>38100</xdr:colOff>
      <xdr:row>37</xdr:row>
      <xdr:rowOff>124462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6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140989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14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117393</xdr:rowOff>
    </xdr:from>
    <xdr:to>
      <xdr:col>41</xdr:col>
      <xdr:colOff>101600</xdr:colOff>
      <xdr:row>37</xdr:row>
      <xdr:rowOff>47543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8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64070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6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94843</xdr:rowOff>
    </xdr:from>
    <xdr:to>
      <xdr:col>36</xdr:col>
      <xdr:colOff>165100</xdr:colOff>
      <xdr:row>37</xdr:row>
      <xdr:rowOff>24993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41520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0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99192</xdr:rowOff>
    </xdr:from>
    <xdr:to>
      <xdr:col>55</xdr:col>
      <xdr:colOff>0</xdr:colOff>
      <xdr:row>56</xdr:row>
      <xdr:rowOff>107421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00392"/>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45901</xdr:rowOff>
    </xdr:from>
    <xdr:to>
      <xdr:col>50</xdr:col>
      <xdr:colOff>114300</xdr:colOff>
      <xdr:row>56</xdr:row>
      <xdr:rowOff>107421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8789851"/>
          <a:ext cx="889000" cy="9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45901</xdr:rowOff>
    </xdr:from>
    <xdr:to>
      <xdr:col>45</xdr:col>
      <xdr:colOff>177800</xdr:colOff>
      <xdr:row>55</xdr:row>
      <xdr:rowOff>161015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8789851"/>
          <a:ext cx="889000" cy="80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161015</xdr:rowOff>
    </xdr:from>
    <xdr:to>
      <xdr:col>41</xdr:col>
      <xdr:colOff>50800</xdr:colOff>
      <xdr:row>57</xdr:row>
      <xdr:rowOff>17052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590765"/>
          <a:ext cx="889000" cy="19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48392</xdr:rowOff>
    </xdr:from>
    <xdr:to>
      <xdr:col>55</xdr:col>
      <xdr:colOff>50800</xdr:colOff>
      <xdr:row>56</xdr:row>
      <xdr:rowOff>149992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4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26819</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2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56621</xdr:rowOff>
    </xdr:from>
    <xdr:to>
      <xdr:col>50</xdr:col>
      <xdr:colOff>165100</xdr:colOff>
      <xdr:row>56</xdr:row>
      <xdr:rowOff>158221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5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149348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166551</xdr:rowOff>
    </xdr:from>
    <xdr:to>
      <xdr:col>46</xdr:col>
      <xdr:colOff>38100</xdr:colOff>
      <xdr:row>51</xdr:row>
      <xdr:rowOff>96701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87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113228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851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110215</xdr:rowOff>
    </xdr:from>
    <xdr:to>
      <xdr:col>41</xdr:col>
      <xdr:colOff>101600</xdr:colOff>
      <xdr:row>56</xdr:row>
      <xdr:rowOff>40365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3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56892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31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137702</xdr:rowOff>
    </xdr:from>
    <xdr:to>
      <xdr:col>36</xdr:col>
      <xdr:colOff>165100</xdr:colOff>
      <xdr:row>57</xdr:row>
      <xdr:rowOff>67852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3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58979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112159</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628009"/>
          <a:ext cx="1270" cy="101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58836</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40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112159</xdr:rowOff>
    </xdr:from>
    <xdr:to>
      <xdr:col>55</xdr:col>
      <xdr:colOff>88900</xdr:colOff>
      <xdr:row>73</xdr:row>
      <xdr:rowOff>112159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62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156311</xdr:rowOff>
    </xdr:from>
    <xdr:to>
      <xdr:col>55</xdr:col>
      <xdr:colOff>0</xdr:colOff>
      <xdr:row>78</xdr:row>
      <xdr:rowOff>158533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29411"/>
          <a:ext cx="8382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95307</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96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72430</xdr:rowOff>
    </xdr:from>
    <xdr:to>
      <xdr:col>55</xdr:col>
      <xdr:colOff>50800</xdr:colOff>
      <xdr:row>79</xdr:row>
      <xdr:rowOff>2580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45920</xdr:rowOff>
    </xdr:from>
    <xdr:to>
      <xdr:col>50</xdr:col>
      <xdr:colOff>114300</xdr:colOff>
      <xdr:row>78</xdr:row>
      <xdr:rowOff>158533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2218870"/>
          <a:ext cx="889000" cy="13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78156</xdr:rowOff>
    </xdr:from>
    <xdr:to>
      <xdr:col>50</xdr:col>
      <xdr:colOff>165100</xdr:colOff>
      <xdr:row>79</xdr:row>
      <xdr:rowOff>8306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24833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45920</xdr:rowOff>
    </xdr:from>
    <xdr:to>
      <xdr:col>45</xdr:col>
      <xdr:colOff>177800</xdr:colOff>
      <xdr:row>76</xdr:row>
      <xdr:rowOff>143281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2218870"/>
          <a:ext cx="889000" cy="9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50746</xdr:rowOff>
    </xdr:from>
    <xdr:to>
      <xdr:col>46</xdr:col>
      <xdr:colOff>38100</xdr:colOff>
      <xdr:row>78</xdr:row>
      <xdr:rowOff>152346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143473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1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143281</xdr:rowOff>
    </xdr:from>
    <xdr:to>
      <xdr:col>41</xdr:col>
      <xdr:colOff>50800</xdr:colOff>
      <xdr:row>79</xdr:row>
      <xdr:rowOff>18008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173481"/>
          <a:ext cx="889000" cy="38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50887</xdr:rowOff>
    </xdr:from>
    <xdr:to>
      <xdr:col>41</xdr:col>
      <xdr:colOff>101600</xdr:colOff>
      <xdr:row>78</xdr:row>
      <xdr:rowOff>152487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143614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54600</xdr:rowOff>
    </xdr:from>
    <xdr:to>
      <xdr:col>36</xdr:col>
      <xdr:colOff>165100</xdr:colOff>
      <xdr:row>78</xdr:row>
      <xdr:rowOff>156200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1277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105511</xdr:rowOff>
    </xdr:from>
    <xdr:to>
      <xdr:col>55</xdr:col>
      <xdr:colOff>50800</xdr:colOff>
      <xdr:row>79</xdr:row>
      <xdr:rowOff>35661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50856</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2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107733</xdr:rowOff>
    </xdr:from>
    <xdr:to>
      <xdr:col>50</xdr:col>
      <xdr:colOff>165100</xdr:colOff>
      <xdr:row>79</xdr:row>
      <xdr:rowOff>37883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29010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7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166570</xdr:rowOff>
    </xdr:from>
    <xdr:to>
      <xdr:col>46</xdr:col>
      <xdr:colOff>38100</xdr:colOff>
      <xdr:row>71</xdr:row>
      <xdr:rowOff>96720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1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113247</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50795" y="1194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92481</xdr:rowOff>
    </xdr:from>
    <xdr:to>
      <xdr:col>41</xdr:col>
      <xdr:colOff>101600</xdr:colOff>
      <xdr:row>77</xdr:row>
      <xdr:rowOff>22631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1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39158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89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138658</xdr:rowOff>
    </xdr:from>
    <xdr:to>
      <xdr:col>36</xdr:col>
      <xdr:colOff>165100</xdr:colOff>
      <xdr:row>79</xdr:row>
      <xdr:rowOff>68808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59935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168135</xdr:rowOff>
    </xdr:from>
    <xdr:to>
      <xdr:col>55</xdr:col>
      <xdr:colOff>0</xdr:colOff>
      <xdr:row>97</xdr:row>
      <xdr:rowOff>17399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27335"/>
          <a:ext cx="838200" cy="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168135</xdr:rowOff>
    </xdr:from>
    <xdr:to>
      <xdr:col>50</xdr:col>
      <xdr:colOff>114300</xdr:colOff>
      <xdr:row>98</xdr:row>
      <xdr:rowOff>80735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27335"/>
          <a:ext cx="889000" cy="25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79400</xdr:rowOff>
    </xdr:from>
    <xdr:to>
      <xdr:col>45</xdr:col>
      <xdr:colOff>177800</xdr:colOff>
      <xdr:row>98</xdr:row>
      <xdr:rowOff>80735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81500"/>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97943</xdr:rowOff>
    </xdr:from>
    <xdr:to>
      <xdr:col>41</xdr:col>
      <xdr:colOff>50800</xdr:colOff>
      <xdr:row>98</xdr:row>
      <xdr:rowOff>79400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28593"/>
          <a:ext cx="889000" cy="15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138049</xdr:rowOff>
    </xdr:from>
    <xdr:to>
      <xdr:col>55</xdr:col>
      <xdr:colOff>50800</xdr:colOff>
      <xdr:row>97</xdr:row>
      <xdr:rowOff>68199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116476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117335</xdr:rowOff>
    </xdr:from>
    <xdr:to>
      <xdr:col>50</xdr:col>
      <xdr:colOff>165100</xdr:colOff>
      <xdr:row>97</xdr:row>
      <xdr:rowOff>47485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64012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35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29935</xdr:rowOff>
    </xdr:from>
    <xdr:to>
      <xdr:col>46</xdr:col>
      <xdr:colOff>38100</xdr:colOff>
      <xdr:row>98</xdr:row>
      <xdr:rowOff>131535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122662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28600</xdr:rowOff>
    </xdr:from>
    <xdr:to>
      <xdr:col>41</xdr:col>
      <xdr:colOff>101600</xdr:colOff>
      <xdr:row>98</xdr:row>
      <xdr:rowOff>130200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121327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47143</xdr:rowOff>
    </xdr:from>
    <xdr:to>
      <xdr:col>36</xdr:col>
      <xdr:colOff>165100</xdr:colOff>
      <xdr:row>97</xdr:row>
      <xdr:rowOff>148743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139870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7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40095</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26645"/>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34784</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21334"/>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34784</xdr:rowOff>
    </xdr:from>
    <xdr:to>
      <xdr:col>76</xdr:col>
      <xdr:colOff>114300</xdr:colOff>
      <xdr:row>39</xdr:row>
      <xdr:rowOff>41570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21334"/>
          <a:ext cx="8890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41570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8120"/>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160745</xdr:rowOff>
    </xdr:from>
    <xdr:to>
      <xdr:col>85</xdr:col>
      <xdr:colOff>177800</xdr:colOff>
      <xdr:row>39</xdr:row>
      <xdr:rowOff>90895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155434</xdr:rowOff>
    </xdr:from>
    <xdr:to>
      <xdr:col>76</xdr:col>
      <xdr:colOff>165100</xdr:colOff>
      <xdr:row>39</xdr:row>
      <xdr:rowOff>85584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102111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162220</xdr:rowOff>
    </xdr:from>
    <xdr:to>
      <xdr:col>72</xdr:col>
      <xdr:colOff>38100</xdr:colOff>
      <xdr:row>39</xdr:row>
      <xdr:rowOff>92370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108897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452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42987</xdr:rowOff>
    </xdr:from>
    <xdr:to>
      <xdr:col>85</xdr:col>
      <xdr:colOff>127000</xdr:colOff>
      <xdr:row>77</xdr:row>
      <xdr:rowOff>59444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44637"/>
          <a:ext cx="838200" cy="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59444</xdr:rowOff>
    </xdr:from>
    <xdr:to>
      <xdr:col>81</xdr:col>
      <xdr:colOff>50800</xdr:colOff>
      <xdr:row>77</xdr:row>
      <xdr:rowOff>77749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61094"/>
          <a:ext cx="889000" cy="1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77749</xdr:rowOff>
    </xdr:from>
    <xdr:to>
      <xdr:col>76</xdr:col>
      <xdr:colOff>114300</xdr:colOff>
      <xdr:row>77</xdr:row>
      <xdr:rowOff>79251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79399"/>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58531</xdr:rowOff>
    </xdr:from>
    <xdr:to>
      <xdr:col>71</xdr:col>
      <xdr:colOff>177800</xdr:colOff>
      <xdr:row>77</xdr:row>
      <xdr:rowOff>79251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60181"/>
          <a:ext cx="8890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163637</xdr:rowOff>
    </xdr:from>
    <xdr:to>
      <xdr:col>85</xdr:col>
      <xdr:colOff>177800</xdr:colOff>
      <xdr:row>77</xdr:row>
      <xdr:rowOff>93787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142064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7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8644</xdr:rowOff>
    </xdr:from>
    <xdr:to>
      <xdr:col>81</xdr:col>
      <xdr:colOff>101600</xdr:colOff>
      <xdr:row>77</xdr:row>
      <xdr:rowOff>110244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1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101371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0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26949</xdr:rowOff>
    </xdr:from>
    <xdr:to>
      <xdr:col>76</xdr:col>
      <xdr:colOff>165100</xdr:colOff>
      <xdr:row>77</xdr:row>
      <xdr:rowOff>128549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119676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28451</xdr:rowOff>
    </xdr:from>
    <xdr:to>
      <xdr:col>72</xdr:col>
      <xdr:colOff>38100</xdr:colOff>
      <xdr:row>77</xdr:row>
      <xdr:rowOff>130051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3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121178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2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7731</xdr:rowOff>
    </xdr:from>
    <xdr:to>
      <xdr:col>67</xdr:col>
      <xdr:colOff>101600</xdr:colOff>
      <xdr:row>77</xdr:row>
      <xdr:rowOff>109331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0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100458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0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48178</xdr:rowOff>
    </xdr:from>
    <xdr:to>
      <xdr:col>85</xdr:col>
      <xdr:colOff>127000</xdr:colOff>
      <xdr:row>98</xdr:row>
      <xdr:rowOff>60595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50278"/>
          <a:ext cx="838200" cy="1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60595</xdr:rowOff>
    </xdr:from>
    <xdr:to>
      <xdr:col>81</xdr:col>
      <xdr:colOff>50800</xdr:colOff>
      <xdr:row>98</xdr:row>
      <xdr:rowOff>70343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62695"/>
          <a:ext cx="8890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102017</xdr:rowOff>
    </xdr:from>
    <xdr:to>
      <xdr:col>76</xdr:col>
      <xdr:colOff>114300</xdr:colOff>
      <xdr:row>98</xdr:row>
      <xdr:rowOff>70343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32667"/>
          <a:ext cx="889000" cy="1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96448</xdr:rowOff>
    </xdr:from>
    <xdr:to>
      <xdr:col>71</xdr:col>
      <xdr:colOff>177800</xdr:colOff>
      <xdr:row>97</xdr:row>
      <xdr:rowOff>102017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727098"/>
          <a:ext cx="8890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168828</xdr:rowOff>
    </xdr:from>
    <xdr:to>
      <xdr:col>85</xdr:col>
      <xdr:colOff>177800</xdr:colOff>
      <xdr:row>98</xdr:row>
      <xdr:rowOff>98978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85506</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1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9795</xdr:rowOff>
    </xdr:from>
    <xdr:to>
      <xdr:col>81</xdr:col>
      <xdr:colOff>101600</xdr:colOff>
      <xdr:row>98</xdr:row>
      <xdr:rowOff>111395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102522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0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19543</xdr:rowOff>
    </xdr:from>
    <xdr:to>
      <xdr:col>76</xdr:col>
      <xdr:colOff>165100</xdr:colOff>
      <xdr:row>98</xdr:row>
      <xdr:rowOff>121143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2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112270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1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51217</xdr:rowOff>
    </xdr:from>
    <xdr:to>
      <xdr:col>72</xdr:col>
      <xdr:colOff>38100</xdr:colOff>
      <xdr:row>97</xdr:row>
      <xdr:rowOff>152817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68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169344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45648</xdr:rowOff>
    </xdr:from>
    <xdr:to>
      <xdr:col>67</xdr:col>
      <xdr:colOff>101600</xdr:colOff>
      <xdr:row>97</xdr:row>
      <xdr:rowOff>147248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163775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5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86573</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258773"/>
          <a:ext cx="889000" cy="39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86573</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258773"/>
          <a:ext cx="889000" cy="39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35773</xdr:rowOff>
    </xdr:from>
    <xdr:to>
      <xdr:col>107</xdr:col>
      <xdr:colOff>101600</xdr:colOff>
      <xdr:row>36</xdr:row>
      <xdr:rowOff>137373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20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153900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598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21286</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36836"/>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44297</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42926</xdr:rowOff>
    </xdr:from>
    <xdr:to>
      <xdr:col>107</xdr:col>
      <xdr:colOff>50800</xdr:colOff>
      <xdr:row>59</xdr:row>
      <xdr:rowOff>44297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5847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42926</xdr:rowOff>
    </xdr:from>
    <xdr:to>
      <xdr:col>102</xdr:col>
      <xdr:colOff>114300</xdr:colOff>
      <xdr:row>59</xdr:row>
      <xdr:rowOff>43841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5847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141936</xdr:rowOff>
    </xdr:from>
    <xdr:to>
      <xdr:col>116</xdr:col>
      <xdr:colOff>114300</xdr:colOff>
      <xdr:row>59</xdr:row>
      <xdr:rowOff>72086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56863</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0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164947</xdr:rowOff>
    </xdr:from>
    <xdr:to>
      <xdr:col>107</xdr:col>
      <xdr:colOff>101600</xdr:colOff>
      <xdr:row>59</xdr:row>
      <xdr:rowOff>95097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86224</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163576</xdr:rowOff>
    </xdr:from>
    <xdr:to>
      <xdr:col>102</xdr:col>
      <xdr:colOff>165100</xdr:colOff>
      <xdr:row>59</xdr:row>
      <xdr:rowOff>93726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84853</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88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164491</xdr:rowOff>
    </xdr:from>
    <xdr:to>
      <xdr:col>98</xdr:col>
      <xdr:colOff>38100</xdr:colOff>
      <xdr:row>59</xdr:row>
      <xdr:rowOff>94641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85768</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01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70205</xdr:rowOff>
    </xdr:from>
    <xdr:to>
      <xdr:col>116</xdr:col>
      <xdr:colOff>63500</xdr:colOff>
      <xdr:row>76</xdr:row>
      <xdr:rowOff>99399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00405"/>
          <a:ext cx="838200" cy="2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99399</xdr:rowOff>
    </xdr:from>
    <xdr:to>
      <xdr:col>111</xdr:col>
      <xdr:colOff>177800</xdr:colOff>
      <xdr:row>76</xdr:row>
      <xdr:rowOff>146055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29599"/>
          <a:ext cx="889000" cy="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50683</xdr:rowOff>
    </xdr:from>
    <xdr:to>
      <xdr:col>107</xdr:col>
      <xdr:colOff>50800</xdr:colOff>
      <xdr:row>76</xdr:row>
      <xdr:rowOff>146055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909433"/>
          <a:ext cx="889000" cy="26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50683</xdr:rowOff>
    </xdr:from>
    <xdr:to>
      <xdr:col>102</xdr:col>
      <xdr:colOff>114300</xdr:colOff>
      <xdr:row>75</xdr:row>
      <xdr:rowOff>107582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09433"/>
          <a:ext cx="889000" cy="5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19405</xdr:rowOff>
    </xdr:from>
    <xdr:to>
      <xdr:col>116</xdr:col>
      <xdr:colOff>114300</xdr:colOff>
      <xdr:row>76</xdr:row>
      <xdr:rowOff>121005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42283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0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48599</xdr:rowOff>
    </xdr:from>
    <xdr:to>
      <xdr:col>112</xdr:col>
      <xdr:colOff>38100</xdr:colOff>
      <xdr:row>76</xdr:row>
      <xdr:rowOff>150199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7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141326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95255</xdr:rowOff>
    </xdr:from>
    <xdr:to>
      <xdr:col>107</xdr:col>
      <xdr:colOff>101600</xdr:colOff>
      <xdr:row>77</xdr:row>
      <xdr:rowOff>25405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1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171333</xdr:rowOff>
    </xdr:from>
    <xdr:to>
      <xdr:col>102</xdr:col>
      <xdr:colOff>165100</xdr:colOff>
      <xdr:row>75</xdr:row>
      <xdr:rowOff>101483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118010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3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56782</xdr:rowOff>
    </xdr:from>
    <xdr:to>
      <xdr:col>98</xdr:col>
      <xdr:colOff>38100</xdr:colOff>
      <xdr:row>75</xdr:row>
      <xdr:rowOff>158381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155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3459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「住民一人当たりのコスト」において、人件費・物件費・</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は類似団体を上回っている。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人件費については、職員数は類似団体と変わらないことから、給与の高い職員の比率が他の類似団体に比べて多いことが理由と思われるため、職員退職に伴う新規職員の採用は慎重に行うことで抑制を図っていく。</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物件費については</a:t>
          </a:r>
          <a:r>
            <a:rPr kumimoji="1" lang="ja-JP" altLang="ja-JP" sz="1100">
              <a:solidFill>
                <a:schemeClr val="dk1"/>
              </a:solidFill>
              <a:effectLst/>
              <a:latin typeface="+mn-lt"/>
              <a:ea typeface="+mn-ea"/>
              <a:cs typeface="+mn-cs"/>
            </a:rPr>
            <a:t>西部保育園建替え事業に伴う仮設園舎使用料やﾌﾟﾚﾐｱﾑ付商品券事業委託料等</a:t>
          </a:r>
          <a:r>
            <a:rPr kumimoji="1" lang="ja-JP" altLang="en-US" sz="1100">
              <a:solidFill>
                <a:schemeClr val="dk1"/>
              </a:solidFill>
              <a:effectLst/>
              <a:latin typeface="+mn-lt"/>
              <a:ea typeface="+mn-ea"/>
              <a:cs typeface="+mn-cs"/>
            </a:rPr>
            <a:t>による増、繰出金は特別会計への繰出額の増加による増となった。</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今後も指定管理者制度やアウトソーシング等の行財政改革への取り組みを通して抑制に努める。</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22,897
22,737
8.79
11,758,213
11,043,965
577,697
5,063,890
9,503,097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74549</xdr:rowOff>
    </xdr:from>
    <xdr:to>
      <xdr:col>24</xdr:col>
      <xdr:colOff>63500</xdr:colOff>
      <xdr:row>33</xdr:row>
      <xdr:rowOff>78359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32399"/>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75311</xdr:rowOff>
    </xdr:from>
    <xdr:to>
      <xdr:col>19</xdr:col>
      <xdr:colOff>177800</xdr:colOff>
      <xdr:row>33</xdr:row>
      <xdr:rowOff>78359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3316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60833</xdr:rowOff>
    </xdr:from>
    <xdr:to>
      <xdr:col>15</xdr:col>
      <xdr:colOff>50800</xdr:colOff>
      <xdr:row>33</xdr:row>
      <xdr:rowOff>75311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1868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34163</xdr:rowOff>
    </xdr:from>
    <xdr:to>
      <xdr:col>10</xdr:col>
      <xdr:colOff>114300</xdr:colOff>
      <xdr:row>33</xdr:row>
      <xdr:rowOff>60833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9201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23749</xdr:rowOff>
    </xdr:from>
    <xdr:to>
      <xdr:col>24</xdr:col>
      <xdr:colOff>114300</xdr:colOff>
      <xdr:row>33</xdr:row>
      <xdr:rowOff>125349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46626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3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27559</xdr:rowOff>
    </xdr:from>
    <xdr:to>
      <xdr:col>20</xdr:col>
      <xdr:colOff>38100</xdr:colOff>
      <xdr:row>33</xdr:row>
      <xdr:rowOff>129159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8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145686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6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24511</xdr:rowOff>
    </xdr:from>
    <xdr:to>
      <xdr:col>15</xdr:col>
      <xdr:colOff>101600</xdr:colOff>
      <xdr:row>33</xdr:row>
      <xdr:rowOff>126111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8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142638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10033</xdr:rowOff>
    </xdr:from>
    <xdr:to>
      <xdr:col>10</xdr:col>
      <xdr:colOff>165100</xdr:colOff>
      <xdr:row>33</xdr:row>
      <xdr:rowOff>111633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128160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4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154813</xdr:rowOff>
    </xdr:from>
    <xdr:to>
      <xdr:col>6</xdr:col>
      <xdr:colOff>38100</xdr:colOff>
      <xdr:row>33</xdr:row>
      <xdr:rowOff>84963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101490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161901</xdr:rowOff>
    </xdr:from>
    <xdr:to>
      <xdr:col>24</xdr:col>
      <xdr:colOff>63500</xdr:colOff>
      <xdr:row>58</xdr:row>
      <xdr:rowOff>34727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91651"/>
          <a:ext cx="838200" cy="38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34727</xdr:rowOff>
    </xdr:from>
    <xdr:to>
      <xdr:col>19</xdr:col>
      <xdr:colOff>177800</xdr:colOff>
      <xdr:row>58</xdr:row>
      <xdr:rowOff>75471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78827"/>
          <a:ext cx="889000" cy="4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39150</xdr:rowOff>
    </xdr:from>
    <xdr:to>
      <xdr:col>15</xdr:col>
      <xdr:colOff>50800</xdr:colOff>
      <xdr:row>58</xdr:row>
      <xdr:rowOff>75471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11800"/>
          <a:ext cx="889000" cy="20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xdr:rowOff>
    </xdr:from>
    <xdr:to>
      <xdr:col>10</xdr:col>
      <xdr:colOff>114300</xdr:colOff>
      <xdr:row>57</xdr:row>
      <xdr:rowOff>39150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72805"/>
          <a:ext cx="889000" cy="3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111101</xdr:rowOff>
    </xdr:from>
    <xdr:to>
      <xdr:col>24</xdr:col>
      <xdr:colOff>114300</xdr:colOff>
      <xdr:row>56</xdr:row>
      <xdr:rowOff>41251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155377</xdr:rowOff>
    </xdr:from>
    <xdr:to>
      <xdr:col>20</xdr:col>
      <xdr:colOff>38100</xdr:colOff>
      <xdr:row>58</xdr:row>
      <xdr:rowOff>85527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76654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2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24671</xdr:rowOff>
    </xdr:from>
    <xdr:to>
      <xdr:col>15</xdr:col>
      <xdr:colOff>101600</xdr:colOff>
      <xdr:row>58</xdr:row>
      <xdr:rowOff>126271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117398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159800</xdr:rowOff>
    </xdr:from>
    <xdr:to>
      <xdr:col>10</xdr:col>
      <xdr:colOff>165100</xdr:colOff>
      <xdr:row>57</xdr:row>
      <xdr:rowOff>89950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106477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5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120805</xdr:rowOff>
    </xdr:from>
    <xdr:to>
      <xdr:col>6</xdr:col>
      <xdr:colOff>38100</xdr:colOff>
      <xdr:row>57</xdr:row>
      <xdr:rowOff>50955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2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67482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9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167807</xdr:rowOff>
    </xdr:from>
    <xdr:to>
      <xdr:col>24</xdr:col>
      <xdr:colOff>63500</xdr:colOff>
      <xdr:row>76</xdr:row>
      <xdr:rowOff>124906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26557"/>
          <a:ext cx="838200" cy="1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71360</xdr:rowOff>
    </xdr:from>
    <xdr:to>
      <xdr:col>19</xdr:col>
      <xdr:colOff>177800</xdr:colOff>
      <xdr:row>76</xdr:row>
      <xdr:rowOff>124906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01560"/>
          <a:ext cx="889000" cy="5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71360</xdr:rowOff>
    </xdr:from>
    <xdr:to>
      <xdr:col>15</xdr:col>
      <xdr:colOff>50800</xdr:colOff>
      <xdr:row>77</xdr:row>
      <xdr:rowOff>77434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01560"/>
          <a:ext cx="889000" cy="17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77434</xdr:rowOff>
    </xdr:from>
    <xdr:to>
      <xdr:col>10</xdr:col>
      <xdr:colOff>114300</xdr:colOff>
      <xdr:row>77</xdr:row>
      <xdr:rowOff>124307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79084"/>
          <a:ext cx="889000" cy="4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117007</xdr:rowOff>
    </xdr:from>
    <xdr:to>
      <xdr:col>24</xdr:col>
      <xdr:colOff>114300</xdr:colOff>
      <xdr:row>76</xdr:row>
      <xdr:rowOff>47157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139884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2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74106</xdr:rowOff>
    </xdr:from>
    <xdr:to>
      <xdr:col>20</xdr:col>
      <xdr:colOff>38100</xdr:colOff>
      <xdr:row>77</xdr:row>
      <xdr:rowOff>4256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20783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7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20560</xdr:rowOff>
    </xdr:from>
    <xdr:to>
      <xdr:col>15</xdr:col>
      <xdr:colOff>101600</xdr:colOff>
      <xdr:row>76</xdr:row>
      <xdr:rowOff>122160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138686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2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26634</xdr:rowOff>
    </xdr:from>
    <xdr:to>
      <xdr:col>10</xdr:col>
      <xdr:colOff>165100</xdr:colOff>
      <xdr:row>77</xdr:row>
      <xdr:rowOff>128234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2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119361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2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73507</xdr:rowOff>
    </xdr:from>
    <xdr:to>
      <xdr:col>6</xdr:col>
      <xdr:colOff>38100</xdr:colOff>
      <xdr:row>78</xdr:row>
      <xdr:rowOff>3657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166234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6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115990</xdr:rowOff>
    </xdr:from>
    <xdr:to>
      <xdr:col>24</xdr:col>
      <xdr:colOff>63500</xdr:colOff>
      <xdr:row>96</xdr:row>
      <xdr:rowOff>139954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75190"/>
          <a:ext cx="838200" cy="2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53620</xdr:rowOff>
    </xdr:from>
    <xdr:to>
      <xdr:col>19</xdr:col>
      <xdr:colOff>177800</xdr:colOff>
      <xdr:row>96</xdr:row>
      <xdr:rowOff>139954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12820"/>
          <a:ext cx="889000" cy="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53620</xdr:rowOff>
    </xdr:from>
    <xdr:to>
      <xdr:col>15</xdr:col>
      <xdr:colOff>50800</xdr:colOff>
      <xdr:row>96</xdr:row>
      <xdr:rowOff>131750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12820"/>
          <a:ext cx="889000" cy="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128956</xdr:rowOff>
    </xdr:from>
    <xdr:to>
      <xdr:col>10</xdr:col>
      <xdr:colOff>114300</xdr:colOff>
      <xdr:row>96</xdr:row>
      <xdr:rowOff>131750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88156"/>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65190</xdr:rowOff>
    </xdr:from>
    <xdr:to>
      <xdr:col>24</xdr:col>
      <xdr:colOff>114300</xdr:colOff>
      <xdr:row>96</xdr:row>
      <xdr:rowOff>166790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88067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7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89154</xdr:rowOff>
    </xdr:from>
    <xdr:to>
      <xdr:col>20</xdr:col>
      <xdr:colOff>38100</xdr:colOff>
      <xdr:row>97</xdr:row>
      <xdr:rowOff>19304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4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35831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2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2820</xdr:rowOff>
    </xdr:from>
    <xdr:to>
      <xdr:col>15</xdr:col>
      <xdr:colOff>101600</xdr:colOff>
      <xdr:row>96</xdr:row>
      <xdr:rowOff>104420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120947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3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80950</xdr:rowOff>
    </xdr:from>
    <xdr:to>
      <xdr:col>10</xdr:col>
      <xdr:colOff>165100</xdr:colOff>
      <xdr:row>97</xdr:row>
      <xdr:rowOff>11100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27627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78156</xdr:rowOff>
    </xdr:from>
    <xdr:to>
      <xdr:col>6</xdr:col>
      <xdr:colOff>38100</xdr:colOff>
      <xdr:row>97</xdr:row>
      <xdr:rowOff>8306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3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170883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3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8579</xdr:rowOff>
    </xdr:from>
    <xdr:to>
      <xdr:col>55</xdr:col>
      <xdr:colOff>0</xdr:colOff>
      <xdr:row>59</xdr:row>
      <xdr:rowOff>9455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24129"/>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9455</xdr:rowOff>
    </xdr:from>
    <xdr:to>
      <xdr:col>50</xdr:col>
      <xdr:colOff>114300</xdr:colOff>
      <xdr:row>59</xdr:row>
      <xdr:rowOff>9951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25005"/>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9951</xdr:rowOff>
    </xdr:from>
    <xdr:to>
      <xdr:col>45</xdr:col>
      <xdr:colOff>177800</xdr:colOff>
      <xdr:row>59</xdr:row>
      <xdr:rowOff>10808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25501"/>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10808</xdr:rowOff>
    </xdr:from>
    <xdr:to>
      <xdr:col>41</xdr:col>
      <xdr:colOff>50800</xdr:colOff>
      <xdr:row>59</xdr:row>
      <xdr:rowOff>20904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26358"/>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129229</xdr:rowOff>
    </xdr:from>
    <xdr:to>
      <xdr:col>55</xdr:col>
      <xdr:colOff>50800</xdr:colOff>
      <xdr:row>59</xdr:row>
      <xdr:rowOff>59379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44156</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8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130105</xdr:rowOff>
    </xdr:from>
    <xdr:to>
      <xdr:col>50</xdr:col>
      <xdr:colOff>165100</xdr:colOff>
      <xdr:row>59</xdr:row>
      <xdr:rowOff>60255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51382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6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130601</xdr:rowOff>
    </xdr:from>
    <xdr:to>
      <xdr:col>46</xdr:col>
      <xdr:colOff>38100</xdr:colOff>
      <xdr:row>59</xdr:row>
      <xdr:rowOff>60751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7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51878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6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131458</xdr:rowOff>
    </xdr:from>
    <xdr:to>
      <xdr:col>41</xdr:col>
      <xdr:colOff>101600</xdr:colOff>
      <xdr:row>59</xdr:row>
      <xdr:rowOff>61608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52735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6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141554</xdr:rowOff>
    </xdr:from>
    <xdr:to>
      <xdr:col>36</xdr:col>
      <xdr:colOff>165100</xdr:colOff>
      <xdr:row>59</xdr:row>
      <xdr:rowOff>71704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62831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7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77369</xdr:rowOff>
    </xdr:from>
    <xdr:to>
      <xdr:col>55</xdr:col>
      <xdr:colOff>0</xdr:colOff>
      <xdr:row>78</xdr:row>
      <xdr:rowOff>18332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79019"/>
          <a:ext cx="838200" cy="1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18332</xdr:rowOff>
    </xdr:from>
    <xdr:to>
      <xdr:col>50</xdr:col>
      <xdr:colOff>114300</xdr:colOff>
      <xdr:row>79</xdr:row>
      <xdr:rowOff>6883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91432"/>
          <a:ext cx="889000" cy="16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6883</xdr:rowOff>
    </xdr:from>
    <xdr:to>
      <xdr:col>45</xdr:col>
      <xdr:colOff>177800</xdr:colOff>
      <xdr:row>79</xdr:row>
      <xdr:rowOff>13418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51433"/>
          <a:ext cx="8890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8865</xdr:rowOff>
    </xdr:from>
    <xdr:to>
      <xdr:col>41</xdr:col>
      <xdr:colOff>50800</xdr:colOff>
      <xdr:row>79</xdr:row>
      <xdr:rowOff>13418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53415"/>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26569</xdr:rowOff>
    </xdr:from>
    <xdr:to>
      <xdr:col>55</xdr:col>
      <xdr:colOff>50800</xdr:colOff>
      <xdr:row>77</xdr:row>
      <xdr:rowOff>128169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49446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7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138982</xdr:rowOff>
    </xdr:from>
    <xdr:to>
      <xdr:col>50</xdr:col>
      <xdr:colOff>165100</xdr:colOff>
      <xdr:row>78</xdr:row>
      <xdr:rowOff>69132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85659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127533</xdr:rowOff>
    </xdr:from>
    <xdr:to>
      <xdr:col>46</xdr:col>
      <xdr:colOff>38100</xdr:colOff>
      <xdr:row>79</xdr:row>
      <xdr:rowOff>57683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0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48810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9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134068</xdr:rowOff>
    </xdr:from>
    <xdr:to>
      <xdr:col>41</xdr:col>
      <xdr:colOff>101600</xdr:colOff>
      <xdr:row>79</xdr:row>
      <xdr:rowOff>64218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55345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129515</xdr:rowOff>
    </xdr:from>
    <xdr:to>
      <xdr:col>36</xdr:col>
      <xdr:colOff>165100</xdr:colOff>
      <xdr:row>79</xdr:row>
      <xdr:rowOff>59665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50792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78795</xdr:rowOff>
    </xdr:from>
    <xdr:to>
      <xdr:col>55</xdr:col>
      <xdr:colOff>0</xdr:colOff>
      <xdr:row>97</xdr:row>
      <xdr:rowOff>95537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09445"/>
          <a:ext cx="838200" cy="1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164074</xdr:rowOff>
    </xdr:from>
    <xdr:to>
      <xdr:col>50</xdr:col>
      <xdr:colOff>114300</xdr:colOff>
      <xdr:row>97</xdr:row>
      <xdr:rowOff>78795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23274"/>
          <a:ext cx="889000" cy="8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164074</xdr:rowOff>
    </xdr:from>
    <xdr:to>
      <xdr:col>45</xdr:col>
      <xdr:colOff>177800</xdr:colOff>
      <xdr:row>97</xdr:row>
      <xdr:rowOff>36765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23274"/>
          <a:ext cx="889000" cy="4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153688</xdr:rowOff>
    </xdr:from>
    <xdr:to>
      <xdr:col>41</xdr:col>
      <xdr:colOff>50800</xdr:colOff>
      <xdr:row>97</xdr:row>
      <xdr:rowOff>36765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12888"/>
          <a:ext cx="889000" cy="5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44737</xdr:rowOff>
    </xdr:from>
    <xdr:to>
      <xdr:col>55</xdr:col>
      <xdr:colOff>50800</xdr:colOff>
      <xdr:row>97</xdr:row>
      <xdr:rowOff>146337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7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23164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27995</xdr:rowOff>
    </xdr:from>
    <xdr:to>
      <xdr:col>50</xdr:col>
      <xdr:colOff>165100</xdr:colOff>
      <xdr:row>97</xdr:row>
      <xdr:rowOff>129595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120722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5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113274</xdr:rowOff>
    </xdr:from>
    <xdr:to>
      <xdr:col>46</xdr:col>
      <xdr:colOff>38100</xdr:colOff>
      <xdr:row>97</xdr:row>
      <xdr:rowOff>43424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59951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4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157415</xdr:rowOff>
    </xdr:from>
    <xdr:to>
      <xdr:col>41</xdr:col>
      <xdr:colOff>101600</xdr:colOff>
      <xdr:row>97</xdr:row>
      <xdr:rowOff>87565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78692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0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102888</xdr:rowOff>
    </xdr:from>
    <xdr:to>
      <xdr:col>36</xdr:col>
      <xdr:colOff>165100</xdr:colOff>
      <xdr:row>97</xdr:row>
      <xdr:rowOff>33038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49565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3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124670</xdr:rowOff>
    </xdr:from>
    <xdr:to>
      <xdr:col>85</xdr:col>
      <xdr:colOff>127000</xdr:colOff>
      <xdr:row>37</xdr:row>
      <xdr:rowOff>132728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68320"/>
          <a:ext cx="8382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110782</xdr:rowOff>
    </xdr:from>
    <xdr:to>
      <xdr:col>81</xdr:col>
      <xdr:colOff>50800</xdr:colOff>
      <xdr:row>37</xdr:row>
      <xdr:rowOff>132728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5443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110782</xdr:rowOff>
    </xdr:from>
    <xdr:to>
      <xdr:col>76</xdr:col>
      <xdr:colOff>114300</xdr:colOff>
      <xdr:row>37</xdr:row>
      <xdr:rowOff>139567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54432"/>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129775</xdr:rowOff>
    </xdr:from>
    <xdr:to>
      <xdr:col>71</xdr:col>
      <xdr:colOff>177800</xdr:colOff>
      <xdr:row>37</xdr:row>
      <xdr:rowOff>139567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73425"/>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73870</xdr:rowOff>
    </xdr:from>
    <xdr:to>
      <xdr:col>85</xdr:col>
      <xdr:colOff>177800</xdr:colOff>
      <xdr:row>38</xdr:row>
      <xdr:rowOff>4020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160247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3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81928</xdr:rowOff>
    </xdr:from>
    <xdr:to>
      <xdr:col>81</xdr:col>
      <xdr:colOff>101600</xdr:colOff>
      <xdr:row>38</xdr:row>
      <xdr:rowOff>12078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3205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59982</xdr:rowOff>
    </xdr:from>
    <xdr:to>
      <xdr:col>76</xdr:col>
      <xdr:colOff>165100</xdr:colOff>
      <xdr:row>37</xdr:row>
      <xdr:rowOff>161582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0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152709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9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88767</xdr:rowOff>
    </xdr:from>
    <xdr:to>
      <xdr:col>72</xdr:col>
      <xdr:colOff>38100</xdr:colOff>
      <xdr:row>38</xdr:row>
      <xdr:rowOff>18917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10044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78975</xdr:rowOff>
    </xdr:from>
    <xdr:to>
      <xdr:col>67</xdr:col>
      <xdr:colOff>101600</xdr:colOff>
      <xdr:row>38</xdr:row>
      <xdr:rowOff>9125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1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167360</xdr:rowOff>
    </xdr:from>
    <xdr:to>
      <xdr:col>85</xdr:col>
      <xdr:colOff>126364</xdr:colOff>
      <xdr:row>59</xdr:row>
      <xdr:rowOff>42176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911310"/>
          <a:ext cx="1269" cy="124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46003</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6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42176</xdr:rowOff>
    </xdr:from>
    <xdr:to>
      <xdr:col>86</xdr:col>
      <xdr:colOff>25400</xdr:colOff>
      <xdr:row>59</xdr:row>
      <xdr:rowOff>42176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5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114037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167360</xdr:rowOff>
    </xdr:from>
    <xdr:to>
      <xdr:col>86</xdr:col>
      <xdr:colOff>25400</xdr:colOff>
      <xdr:row>51</xdr:row>
      <xdr:rowOff>167360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91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35751</xdr:rowOff>
    </xdr:from>
    <xdr:to>
      <xdr:col>85</xdr:col>
      <xdr:colOff>127000</xdr:colOff>
      <xdr:row>57</xdr:row>
      <xdr:rowOff>118593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808401"/>
          <a:ext cx="838200" cy="8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147794</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74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169367</xdr:rowOff>
    </xdr:from>
    <xdr:to>
      <xdr:col>85</xdr:col>
      <xdr:colOff>177800</xdr:colOff>
      <xdr:row>57</xdr:row>
      <xdr:rowOff>99517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7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120917</xdr:rowOff>
    </xdr:from>
    <xdr:to>
      <xdr:col>81</xdr:col>
      <xdr:colOff>50800</xdr:colOff>
      <xdr:row>57</xdr:row>
      <xdr:rowOff>118593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8521967"/>
          <a:ext cx="889000" cy="136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75756</xdr:rowOff>
    </xdr:from>
    <xdr:to>
      <xdr:col>81</xdr:col>
      <xdr:colOff>101600</xdr:colOff>
      <xdr:row>58</xdr:row>
      <xdr:rowOff>5906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168483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9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120917</xdr:rowOff>
    </xdr:from>
    <xdr:to>
      <xdr:col>76</xdr:col>
      <xdr:colOff>114300</xdr:colOff>
      <xdr:row>55</xdr:row>
      <xdr:rowOff>151930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8521967"/>
          <a:ext cx="889000" cy="105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133769</xdr:rowOff>
    </xdr:from>
    <xdr:to>
      <xdr:col>76</xdr:col>
      <xdr:colOff>165100</xdr:colOff>
      <xdr:row>58</xdr:row>
      <xdr:rowOff>63919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55046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151930</xdr:rowOff>
    </xdr:from>
    <xdr:to>
      <xdr:col>71</xdr:col>
      <xdr:colOff>177800</xdr:colOff>
      <xdr:row>57</xdr:row>
      <xdr:rowOff>91922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581680"/>
          <a:ext cx="889000" cy="28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107112</xdr:rowOff>
    </xdr:from>
    <xdr:to>
      <xdr:col>72</xdr:col>
      <xdr:colOff>38100</xdr:colOff>
      <xdr:row>58</xdr:row>
      <xdr:rowOff>37262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28389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154636</xdr:rowOff>
    </xdr:from>
    <xdr:to>
      <xdr:col>67</xdr:col>
      <xdr:colOff>101600</xdr:colOff>
      <xdr:row>58</xdr:row>
      <xdr:rowOff>84786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75913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156401</xdr:rowOff>
    </xdr:from>
    <xdr:to>
      <xdr:col>85</xdr:col>
      <xdr:colOff>177800</xdr:colOff>
      <xdr:row>57</xdr:row>
      <xdr:rowOff>86551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7828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0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67793</xdr:rowOff>
    </xdr:from>
    <xdr:to>
      <xdr:col>81</xdr:col>
      <xdr:colOff>101600</xdr:colOff>
      <xdr:row>57</xdr:row>
      <xdr:rowOff>169393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14470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61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70117</xdr:rowOff>
    </xdr:from>
    <xdr:to>
      <xdr:col>76</xdr:col>
      <xdr:colOff>165100</xdr:colOff>
      <xdr:row>50</xdr:row>
      <xdr:rowOff>267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84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16794</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292795" y="824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101130</xdr:rowOff>
    </xdr:from>
    <xdr:to>
      <xdr:col>72</xdr:col>
      <xdr:colOff>38100</xdr:colOff>
      <xdr:row>56</xdr:row>
      <xdr:rowOff>31280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5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47807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30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41122</xdr:rowOff>
    </xdr:from>
    <xdr:to>
      <xdr:col>67</xdr:col>
      <xdr:colOff>101600</xdr:colOff>
      <xdr:row>57</xdr:row>
      <xdr:rowOff>142722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159249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5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40095</xdr:rowOff>
    </xdr:from>
    <xdr:to>
      <xdr:col>85</xdr:col>
      <xdr:colOff>127000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84645"/>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34784</xdr:rowOff>
    </xdr:from>
    <xdr:to>
      <xdr:col>81</xdr:col>
      <xdr:colOff>50800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79334"/>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34784</xdr:rowOff>
    </xdr:from>
    <xdr:to>
      <xdr:col>76</xdr:col>
      <xdr:colOff>114300</xdr:colOff>
      <xdr:row>79</xdr:row>
      <xdr:rowOff>41570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79334"/>
          <a:ext cx="8890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41570</xdr:rowOff>
    </xdr:from>
    <xdr:to>
      <xdr:col>71</xdr:col>
      <xdr:colOff>177800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86120"/>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83774</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160745</xdr:rowOff>
    </xdr:from>
    <xdr:to>
      <xdr:col>85</xdr:col>
      <xdr:colOff>177800</xdr:colOff>
      <xdr:row>79</xdr:row>
      <xdr:rowOff>90895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1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155434</xdr:rowOff>
    </xdr:from>
    <xdr:to>
      <xdr:col>76</xdr:col>
      <xdr:colOff>165100</xdr:colOff>
      <xdr:row>79</xdr:row>
      <xdr:rowOff>85584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102111</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162220</xdr:rowOff>
    </xdr:from>
    <xdr:to>
      <xdr:col>72</xdr:col>
      <xdr:colOff>38100</xdr:colOff>
      <xdr:row>79</xdr:row>
      <xdr:rowOff>92370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108897</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310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42987</xdr:rowOff>
    </xdr:from>
    <xdr:to>
      <xdr:col>85</xdr:col>
      <xdr:colOff>127000</xdr:colOff>
      <xdr:row>97</xdr:row>
      <xdr:rowOff>59444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673637"/>
          <a:ext cx="838200" cy="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59444</xdr:rowOff>
    </xdr:from>
    <xdr:to>
      <xdr:col>81</xdr:col>
      <xdr:colOff>50800</xdr:colOff>
      <xdr:row>97</xdr:row>
      <xdr:rowOff>77749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690094"/>
          <a:ext cx="889000" cy="1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77749</xdr:rowOff>
    </xdr:from>
    <xdr:to>
      <xdr:col>76</xdr:col>
      <xdr:colOff>114300</xdr:colOff>
      <xdr:row>97</xdr:row>
      <xdr:rowOff>79251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708399"/>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58531</xdr:rowOff>
    </xdr:from>
    <xdr:to>
      <xdr:col>71</xdr:col>
      <xdr:colOff>177800</xdr:colOff>
      <xdr:row>97</xdr:row>
      <xdr:rowOff>79251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689181"/>
          <a:ext cx="8890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163637</xdr:rowOff>
    </xdr:from>
    <xdr:to>
      <xdr:col>85</xdr:col>
      <xdr:colOff>177800</xdr:colOff>
      <xdr:row>97</xdr:row>
      <xdr:rowOff>93787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6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142064</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60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8644</xdr:rowOff>
    </xdr:from>
    <xdr:to>
      <xdr:col>81</xdr:col>
      <xdr:colOff>101600</xdr:colOff>
      <xdr:row>97</xdr:row>
      <xdr:rowOff>110244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6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101371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7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26949</xdr:rowOff>
    </xdr:from>
    <xdr:to>
      <xdr:col>76</xdr:col>
      <xdr:colOff>165100</xdr:colOff>
      <xdr:row>97</xdr:row>
      <xdr:rowOff>128549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6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119676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7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28451</xdr:rowOff>
    </xdr:from>
    <xdr:to>
      <xdr:col>72</xdr:col>
      <xdr:colOff>38100</xdr:colOff>
      <xdr:row>97</xdr:row>
      <xdr:rowOff>130051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6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121178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7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7731</xdr:rowOff>
    </xdr:from>
    <xdr:to>
      <xdr:col>67</xdr:col>
      <xdr:colOff>101600</xdr:colOff>
      <xdr:row>97</xdr:row>
      <xdr:rowOff>109331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6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100458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7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「住民一人当たりのコスト」において、</a:t>
          </a:r>
          <a:r>
            <a:rPr kumimoji="1" lang="ja-JP" altLang="en-US" sz="1100">
              <a:solidFill>
                <a:schemeClr val="dk1"/>
              </a:solidFill>
              <a:effectLst/>
              <a:latin typeface="+mn-lt"/>
              <a:ea typeface="+mn-ea"/>
              <a:cs typeface="+mn-cs"/>
            </a:rPr>
            <a:t>議会費・教育費・民生費・商工費・衛生費が</a:t>
          </a:r>
          <a:r>
            <a:rPr kumimoji="1" lang="ja-JP" altLang="ja-JP" sz="1100">
              <a:solidFill>
                <a:schemeClr val="dk1"/>
              </a:solidFill>
              <a:effectLst/>
              <a:latin typeface="+mn-lt"/>
              <a:ea typeface="+mn-ea"/>
              <a:cs typeface="+mn-cs"/>
            </a:rPr>
            <a:t>類似団体を上回っている。</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民生費は西部保育園建替事業に伴う増加、教育費は三郷北小学校大規模改造事業に伴う増加であり、老朽化対策として実施している。</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商工費は地方創生拠点整備事業として温泉施設整備を行なったことによる増加、衛生費は新型コロナウイルス感染症対策事業に伴う増加である。</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将来のための必要な投資については積極的に進めながらも、総合戦略や公共施設総合管理計画に基づきながら適切な運営をしていく。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財政調整基金については、令和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年度の取り崩しがなかったため変わりないが、今後も引き続き、長期的な視点からも健全な財政運営に努める。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一般会計については、国庫補助金・県補助金等の財源の確保や可能な限りの単独事業費の抑制により令和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年度の黒字額は若干増加した。一方で、水道事業会計においては、老朽化や耐震等の事業費が増加したことで黒字額が減少した。</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また、住宅新築資金等貸付事業特別会計において赤字がでているが、平成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年度より減少しており、引き続き借受人からの償還を促していく。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11758213</v>
      </c>
      <c r="BO4" s="433"/>
      <c r="BP4" s="433"/>
      <c r="BQ4" s="433"/>
      <c r="BR4" s="433"/>
      <c r="BS4" s="433"/>
      <c r="BT4" s="433"/>
      <c r="BU4" s="434"/>
      <c r="BV4" s="432">
        <v>8631193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11.4</v>
      </c>
      <c r="CU4" s="439"/>
      <c r="CV4" s="439"/>
      <c r="CW4" s="439"/>
      <c r="CX4" s="439"/>
      <c r="CY4" s="439"/>
      <c r="CZ4" s="439"/>
      <c r="DA4" s="440"/>
      <c r="DB4" s="438">
        <v>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11043965</v>
      </c>
      <c r="BO5" s="470"/>
      <c r="BP5" s="470"/>
      <c r="BQ5" s="470"/>
      <c r="BR5" s="470"/>
      <c r="BS5" s="470"/>
      <c r="BT5" s="470"/>
      <c r="BU5" s="471"/>
      <c r="BV5" s="469">
        <v>8115229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v>
      </c>
      <c r="CU5" s="467"/>
      <c r="CV5" s="467"/>
      <c r="CW5" s="467"/>
      <c r="CX5" s="467"/>
      <c r="CY5" s="467"/>
      <c r="CZ5" s="467"/>
      <c r="DA5" s="468"/>
      <c r="DB5" s="466">
        <v>89.8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714248</v>
      </c>
      <c r="BO6" s="470"/>
      <c r="BP6" s="470"/>
      <c r="BQ6" s="470"/>
      <c r="BR6" s="470"/>
      <c r="BS6" s="470"/>
      <c r="BT6" s="470"/>
      <c r="BU6" s="471"/>
      <c r="BV6" s="469">
        <v>515964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92.9</v>
      </c>
      <c r="CU6" s="507"/>
      <c r="CV6" s="507"/>
      <c r="CW6" s="507"/>
      <c r="CX6" s="507"/>
      <c r="CY6" s="507"/>
      <c r="CZ6" s="507"/>
      <c r="DA6" s="508"/>
      <c r="DB6" s="506">
        <v>94.1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136551</v>
      </c>
      <c r="BO7" s="470"/>
      <c r="BP7" s="470"/>
      <c r="BQ7" s="470"/>
      <c r="BR7" s="470"/>
      <c r="BS7" s="470"/>
      <c r="BT7" s="470"/>
      <c r="BU7" s="471"/>
      <c r="BV7" s="469">
        <v>120653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5063890</v>
      </c>
      <c r="CU7" s="470"/>
      <c r="CV7" s="470"/>
      <c r="CW7" s="470"/>
      <c r="CX7" s="470"/>
      <c r="CY7" s="470"/>
      <c r="CZ7" s="470"/>
      <c r="DA7" s="471"/>
      <c r="DB7" s="469">
        <v>4917671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577697</v>
      </c>
      <c r="BO8" s="470"/>
      <c r="BP8" s="470"/>
      <c r="BQ8" s="470"/>
      <c r="BR8" s="470"/>
      <c r="BS8" s="470"/>
      <c r="BT8" s="470"/>
      <c r="BU8" s="471"/>
      <c r="BV8" s="469">
        <v>395311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0.48</v>
      </c>
      <c r="CU8" s="510"/>
      <c r="CV8" s="510"/>
      <c r="CW8" s="510"/>
      <c r="CX8" s="510"/>
      <c r="CY8" s="510"/>
      <c r="CZ8" s="510"/>
      <c r="DA8" s="511"/>
      <c r="DB8" s="509">
        <v>0.48</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23219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182386</v>
      </c>
      <c r="BO9" s="470"/>
      <c r="BP9" s="470"/>
      <c r="BQ9" s="470"/>
      <c r="BR9" s="470"/>
      <c r="BS9" s="470"/>
      <c r="BT9" s="470"/>
      <c r="BU9" s="471"/>
      <c r="BV9" s="469">
        <v>-109674</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7.2</v>
      </c>
      <c r="CU9" s="467"/>
      <c r="CV9" s="467"/>
      <c r="CW9" s="467"/>
      <c r="CX9" s="467"/>
      <c r="CY9" s="467"/>
      <c r="CZ9" s="467"/>
      <c r="DA9" s="468"/>
      <c r="DB9" s="466">
        <v>7.5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23571</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94</v>
      </c>
      <c r="AV10" s="502"/>
      <c r="AW10" s="502"/>
      <c r="AX10" s="502"/>
      <c r="AY10" s="503" t="s">
        <v>120</v>
      </c>
      <c r="AZ10" s="504"/>
      <c r="BA10" s="504"/>
      <c r="BB10" s="504"/>
      <c r="BC10" s="504"/>
      <c r="BD10" s="504"/>
      <c r="BE10" s="504"/>
      <c r="BF10" s="504"/>
      <c r="BG10" s="504"/>
      <c r="BH10" s="504"/>
      <c r="BI10" s="504"/>
      <c r="BJ10" s="504"/>
      <c r="BK10" s="504"/>
      <c r="BL10" s="504"/>
      <c r="BM10" s="505"/>
      <c r="BN10" s="469">
        <v>1352</v>
      </c>
      <c r="BO10" s="470"/>
      <c r="BP10" s="470"/>
      <c r="BQ10" s="470"/>
      <c r="BR10" s="470"/>
      <c r="BS10" s="470"/>
      <c r="BT10" s="470"/>
      <c r="BU10" s="471"/>
      <c r="BV10" s="469">
        <v>682</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22897</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22737</v>
      </c>
      <c r="S13" s="554"/>
      <c r="T13" s="554"/>
      <c r="U13" s="554"/>
      <c r="V13" s="555"/>
      <c r="W13" s="485" t="s">
        <v>139</v>
      </c>
      <c r="X13" s="486"/>
      <c r="Y13" s="486"/>
      <c r="Z13" s="486"/>
      <c r="AA13" s="486"/>
      <c r="AB13" s="476"/>
      <c r="AC13" s="520">
        <v>89</v>
      </c>
      <c r="AD13" s="521"/>
      <c r="AE13" s="521"/>
      <c r="AF13" s="521"/>
      <c r="AG13" s="563"/>
      <c r="AH13" s="520">
        <v>66</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183738</v>
      </c>
      <c r="BO13" s="470"/>
      <c r="BP13" s="470"/>
      <c r="BQ13" s="470"/>
      <c r="BR13" s="470"/>
      <c r="BS13" s="470"/>
      <c r="BT13" s="470"/>
      <c r="BU13" s="471"/>
      <c r="BV13" s="469">
        <v>-108992</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1.5</v>
      </c>
      <c r="CU13" s="467"/>
      <c r="CV13" s="467"/>
      <c r="CW13" s="467"/>
      <c r="CX13" s="467"/>
      <c r="CY13" s="467"/>
      <c r="CZ13" s="467"/>
      <c r="DA13" s="468"/>
      <c r="DB13" s="466">
        <v>0.4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22957</v>
      </c>
      <c r="S14" s="554"/>
      <c r="T14" s="554"/>
      <c r="U14" s="554"/>
      <c r="V14" s="555"/>
      <c r="W14" s="459"/>
      <c r="X14" s="460"/>
      <c r="Y14" s="460"/>
      <c r="Z14" s="460"/>
      <c r="AA14" s="460"/>
      <c r="AB14" s="449"/>
      <c r="AC14" s="556">
        <v>1</v>
      </c>
      <c r="AD14" s="557"/>
      <c r="AE14" s="557"/>
      <c r="AF14" s="557"/>
      <c r="AG14" s="558"/>
      <c r="AH14" s="556">
        <v>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49.4</v>
      </c>
      <c r="CU14" s="568"/>
      <c r="CV14" s="568"/>
      <c r="CW14" s="568"/>
      <c r="CX14" s="568"/>
      <c r="CY14" s="568"/>
      <c r="CZ14" s="568"/>
      <c r="DA14" s="569"/>
      <c r="DB14" s="567">
        <v>48.2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22777</v>
      </c>
      <c r="S15" s="554"/>
      <c r="T15" s="554"/>
      <c r="U15" s="554"/>
      <c r="V15" s="555"/>
      <c r="W15" s="485" t="s">
        <v>146</v>
      </c>
      <c r="X15" s="486"/>
      <c r="Y15" s="486"/>
      <c r="Z15" s="486"/>
      <c r="AA15" s="486"/>
      <c r="AB15" s="476"/>
      <c r="AC15" s="520">
        <v>2277</v>
      </c>
      <c r="AD15" s="521"/>
      <c r="AE15" s="521"/>
      <c r="AF15" s="521"/>
      <c r="AG15" s="563"/>
      <c r="AH15" s="520">
        <v>2213</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2082122</v>
      </c>
      <c r="BO15" s="433"/>
      <c r="BP15" s="433"/>
      <c r="BQ15" s="433"/>
      <c r="BR15" s="433"/>
      <c r="BS15" s="433"/>
      <c r="BT15" s="433"/>
      <c r="BU15" s="434"/>
      <c r="BV15" s="432">
        <v>1967300</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24.5</v>
      </c>
      <c r="AD16" s="557"/>
      <c r="AE16" s="557"/>
      <c r="AF16" s="557"/>
      <c r="AG16" s="558"/>
      <c r="AH16" s="556">
        <v>24.2</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4325216</v>
      </c>
      <c r="BO16" s="470"/>
      <c r="BP16" s="470"/>
      <c r="BQ16" s="470"/>
      <c r="BR16" s="470"/>
      <c r="BS16" s="470"/>
      <c r="BT16" s="470"/>
      <c r="BU16" s="471"/>
      <c r="BV16" s="469">
        <v>4140976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6929</v>
      </c>
      <c r="AD17" s="521"/>
      <c r="AE17" s="521"/>
      <c r="AF17" s="521"/>
      <c r="AG17" s="563"/>
      <c r="AH17" s="520">
        <v>6847</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2604331</v>
      </c>
      <c r="BO17" s="470"/>
      <c r="BP17" s="470"/>
      <c r="BQ17" s="470"/>
      <c r="BR17" s="470"/>
      <c r="BS17" s="470"/>
      <c r="BT17" s="470"/>
      <c r="BU17" s="471"/>
      <c r="BV17" s="469">
        <v>2476723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8.7899999999999991</v>
      </c>
      <c r="M18" s="585"/>
      <c r="N18" s="585"/>
      <c r="O18" s="585"/>
      <c r="P18" s="585"/>
      <c r="Q18" s="585"/>
      <c r="R18" s="586"/>
      <c r="S18" s="586"/>
      <c r="T18" s="586"/>
      <c r="U18" s="586"/>
      <c r="V18" s="587"/>
      <c r="W18" s="487"/>
      <c r="X18" s="488"/>
      <c r="Y18" s="488"/>
      <c r="Z18" s="488"/>
      <c r="AA18" s="488"/>
      <c r="AB18" s="479"/>
      <c r="AC18" s="588">
        <v>74.5</v>
      </c>
      <c r="AD18" s="589"/>
      <c r="AE18" s="589"/>
      <c r="AF18" s="589"/>
      <c r="AG18" s="590"/>
      <c r="AH18" s="588">
        <v>75</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4527591</v>
      </c>
      <c r="BO18" s="470"/>
      <c r="BP18" s="470"/>
      <c r="BQ18" s="470"/>
      <c r="BR18" s="470"/>
      <c r="BS18" s="470"/>
      <c r="BT18" s="470"/>
      <c r="BU18" s="471"/>
      <c r="BV18" s="469">
        <v>4492884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2642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6734774</v>
      </c>
      <c r="BO19" s="470"/>
      <c r="BP19" s="470"/>
      <c r="BQ19" s="470"/>
      <c r="BR19" s="470"/>
      <c r="BS19" s="470"/>
      <c r="BT19" s="470"/>
      <c r="BU19" s="471"/>
      <c r="BV19" s="469">
        <v>6152970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9494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9503097</v>
      </c>
      <c r="BO23" s="470"/>
      <c r="BP23" s="470"/>
      <c r="BQ23" s="470"/>
      <c r="BR23" s="470"/>
      <c r="BS23" s="470"/>
      <c r="BT23" s="470"/>
      <c r="BU23" s="471"/>
      <c r="BV23" s="469">
        <v>9400090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7970</v>
      </c>
      <c r="R24" s="521"/>
      <c r="S24" s="521"/>
      <c r="T24" s="521"/>
      <c r="U24" s="521"/>
      <c r="V24" s="563"/>
      <c r="W24" s="622"/>
      <c r="X24" s="610"/>
      <c r="Y24" s="611"/>
      <c r="Z24" s="519" t="s">
        <v>170</v>
      </c>
      <c r="AA24" s="499"/>
      <c r="AB24" s="499"/>
      <c r="AC24" s="499"/>
      <c r="AD24" s="499"/>
      <c r="AE24" s="499"/>
      <c r="AF24" s="499"/>
      <c r="AG24" s="500"/>
      <c r="AH24" s="520">
        <v>151</v>
      </c>
      <c r="AI24" s="521"/>
      <c r="AJ24" s="521"/>
      <c r="AK24" s="521"/>
      <c r="AL24" s="563"/>
      <c r="AM24" s="520">
        <v>460399</v>
      </c>
      <c r="AN24" s="521"/>
      <c r="AO24" s="521"/>
      <c r="AP24" s="521"/>
      <c r="AQ24" s="521"/>
      <c r="AR24" s="563"/>
      <c r="AS24" s="520">
        <v>3049</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8570412</v>
      </c>
      <c r="BO24" s="470"/>
      <c r="BP24" s="470"/>
      <c r="BQ24" s="470"/>
      <c r="BR24" s="470"/>
      <c r="BS24" s="470"/>
      <c r="BT24" s="470"/>
      <c r="BU24" s="471"/>
      <c r="BV24" s="469">
        <v>8534837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6750</v>
      </c>
      <c r="R25" s="521"/>
      <c r="S25" s="521"/>
      <c r="T25" s="521"/>
      <c r="U25" s="521"/>
      <c r="V25" s="563"/>
      <c r="W25" s="622"/>
      <c r="X25" s="610"/>
      <c r="Y25" s="611"/>
      <c r="Z25" s="519" t="s">
        <v>173</v>
      </c>
      <c r="AA25" s="499"/>
      <c r="AB25" s="499"/>
      <c r="AC25" s="499"/>
      <c r="AD25" s="499"/>
      <c r="AE25" s="499"/>
      <c r="AF25" s="499"/>
      <c r="AG25" s="500"/>
      <c r="AH25" s="520" t="s">
        <v>137</v>
      </c>
      <c r="AI25" s="521"/>
      <c r="AJ25" s="521"/>
      <c r="AK25" s="521"/>
      <c r="AL25" s="563"/>
      <c r="AM25" s="520" t="s">
        <v>128</v>
      </c>
      <c r="AN25" s="521"/>
      <c r="AO25" s="521"/>
      <c r="AP25" s="521"/>
      <c r="AQ25" s="521"/>
      <c r="AR25" s="563"/>
      <c r="AS25" s="520" t="s">
        <v>137</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270839</v>
      </c>
      <c r="BO25" s="433"/>
      <c r="BP25" s="433"/>
      <c r="BQ25" s="433"/>
      <c r="BR25" s="433"/>
      <c r="BS25" s="433"/>
      <c r="BT25" s="433"/>
      <c r="BU25" s="434"/>
      <c r="BV25" s="432">
        <v>73803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5720</v>
      </c>
      <c r="R26" s="521"/>
      <c r="S26" s="521"/>
      <c r="T26" s="521"/>
      <c r="U26" s="521"/>
      <c r="V26" s="563"/>
      <c r="W26" s="622"/>
      <c r="X26" s="610"/>
      <c r="Y26" s="611"/>
      <c r="Z26" s="519" t="s">
        <v>176</v>
      </c>
      <c r="AA26" s="632"/>
      <c r="AB26" s="632"/>
      <c r="AC26" s="632"/>
      <c r="AD26" s="632"/>
      <c r="AE26" s="632"/>
      <c r="AF26" s="632"/>
      <c r="AG26" s="633"/>
      <c r="AH26" s="520">
        <v>12</v>
      </c>
      <c r="AI26" s="521"/>
      <c r="AJ26" s="521"/>
      <c r="AK26" s="521"/>
      <c r="AL26" s="563"/>
      <c r="AM26" s="520">
        <v>38688</v>
      </c>
      <c r="AN26" s="521"/>
      <c r="AO26" s="521"/>
      <c r="AP26" s="521"/>
      <c r="AQ26" s="521"/>
      <c r="AR26" s="563"/>
      <c r="AS26" s="520">
        <v>3224</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3630</v>
      </c>
      <c r="R27" s="521"/>
      <c r="S27" s="521"/>
      <c r="T27" s="521"/>
      <c r="U27" s="521"/>
      <c r="V27" s="563"/>
      <c r="W27" s="622"/>
      <c r="X27" s="610"/>
      <c r="Y27" s="611"/>
      <c r="Z27" s="519" t="s">
        <v>179</v>
      </c>
      <c r="AA27" s="499"/>
      <c r="AB27" s="499"/>
      <c r="AC27" s="499"/>
      <c r="AD27" s="499"/>
      <c r="AE27" s="499"/>
      <c r="AF27" s="499"/>
      <c r="AG27" s="500"/>
      <c r="AH27" s="520">
        <v>6</v>
      </c>
      <c r="AI27" s="521"/>
      <c r="AJ27" s="521"/>
      <c r="AK27" s="521"/>
      <c r="AL27" s="563"/>
      <c r="AM27" s="520">
        <v>12984</v>
      </c>
      <c r="AN27" s="521"/>
      <c r="AO27" s="521"/>
      <c r="AP27" s="521"/>
      <c r="AQ27" s="521"/>
      <c r="AR27" s="563"/>
      <c r="AS27" s="520">
        <v>2164</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105521</v>
      </c>
      <c r="BO27" s="646"/>
      <c r="BP27" s="646"/>
      <c r="BQ27" s="646"/>
      <c r="BR27" s="646"/>
      <c r="BS27" s="646"/>
      <c r="BT27" s="646"/>
      <c r="BU27" s="647"/>
      <c r="BV27" s="645">
        <v>105399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3010</v>
      </c>
      <c r="R28" s="521"/>
      <c r="S28" s="521"/>
      <c r="T28" s="521"/>
      <c r="U28" s="521"/>
      <c r="V28" s="563"/>
      <c r="W28" s="622"/>
      <c r="X28" s="610"/>
      <c r="Y28" s="611"/>
      <c r="Z28" s="519" t="s">
        <v>182</v>
      </c>
      <c r="AA28" s="499"/>
      <c r="AB28" s="499"/>
      <c r="AC28" s="499"/>
      <c r="AD28" s="499"/>
      <c r="AE28" s="499"/>
      <c r="AF28" s="499"/>
      <c r="AG28" s="500"/>
      <c r="AH28" s="520" t="s">
        <v>128</v>
      </c>
      <c r="AI28" s="521"/>
      <c r="AJ28" s="521"/>
      <c r="AK28" s="521"/>
      <c r="AL28" s="563"/>
      <c r="AM28" s="520" t="s">
        <v>137</v>
      </c>
      <c r="AN28" s="521"/>
      <c r="AO28" s="521"/>
      <c r="AP28" s="521"/>
      <c r="AQ28" s="521"/>
      <c r="AR28" s="563"/>
      <c r="AS28" s="520" t="s">
        <v>137</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1208617</v>
      </c>
      <c r="BO28" s="433"/>
      <c r="BP28" s="433"/>
      <c r="BQ28" s="433"/>
      <c r="BR28" s="433"/>
      <c r="BS28" s="433"/>
      <c r="BT28" s="433"/>
      <c r="BU28" s="434"/>
      <c r="BV28" s="432">
        <v>1207265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11</v>
      </c>
      <c r="M29" s="521"/>
      <c r="N29" s="521"/>
      <c r="O29" s="521"/>
      <c r="P29" s="563"/>
      <c r="Q29" s="520">
        <v>2820</v>
      </c>
      <c r="R29" s="521"/>
      <c r="S29" s="521"/>
      <c r="T29" s="521"/>
      <c r="U29" s="521"/>
      <c r="V29" s="563"/>
      <c r="W29" s="623"/>
      <c r="X29" s="624"/>
      <c r="Y29" s="625"/>
      <c r="Z29" s="519" t="s">
        <v>185</v>
      </c>
      <c r="AA29" s="499"/>
      <c r="AB29" s="499"/>
      <c r="AC29" s="499"/>
      <c r="AD29" s="499"/>
      <c r="AE29" s="499"/>
      <c r="AF29" s="499"/>
      <c r="AG29" s="500"/>
      <c r="AH29" s="520">
        <v>157</v>
      </c>
      <c r="AI29" s="521"/>
      <c r="AJ29" s="521"/>
      <c r="AK29" s="521"/>
      <c r="AL29" s="563"/>
      <c r="AM29" s="520">
        <v>473383</v>
      </c>
      <c r="AN29" s="521"/>
      <c r="AO29" s="521"/>
      <c r="AP29" s="521"/>
      <c r="AQ29" s="521"/>
      <c r="AR29" s="563"/>
      <c r="AS29" s="520">
        <v>3015</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77945</v>
      </c>
      <c r="BO29" s="470"/>
      <c r="BP29" s="470"/>
      <c r="BQ29" s="470"/>
      <c r="BR29" s="470"/>
      <c r="BS29" s="470"/>
      <c r="BT29" s="470"/>
      <c r="BU29" s="471"/>
      <c r="BV29" s="469">
        <v>76919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96.5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477289</v>
      </c>
      <c r="BO30" s="646"/>
      <c r="BP30" s="646"/>
      <c r="BQ30" s="646"/>
      <c r="BR30" s="646"/>
      <c r="BS30" s="646"/>
      <c r="BT30" s="646"/>
      <c r="BU30" s="647"/>
      <c r="BV30" s="645">
        <v>475264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196</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老人福祉施設三室園組合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(公財)三郷町文化振興財団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奈良県市町村総合事務組合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(財)竜の子霊園</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し尿浄化槽管理特別会計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王寺周辺広域休日応急診療施設組合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奈良県住宅新築資金等貸付金回収管理組合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奈良県後期高齢者医療広域連合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奈良県広域消防組合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山辺・県北西部広域環境衛生組合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Yn42xE07RS8v8c04aA1AlUAGsy8SbKCIUfhfNd3ESU7G4PqHIDJj88pLtAyCfjnI3csOmYoblJLW67E0Gy4Gtg==" saltValue="aatCt93paTQfDW9zWalu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561</v>
      </c>
      <c r="D34" s="1250"/>
      <c r="E34" s="1251"/>
      <c r="F34" s="32" t="s">
        <v>562</v>
      </c>
      <c r="G34" s="33" t="s">
        <v>563</v>
      </c>
      <c r="H34" s="33" t="s">
        <v>564</v>
      </c>
      <c r="I34" s="33" t="s">
        <v>565</v>
      </c>
      <c r="J34" s="34" t="s">
        <v>566</v>
      </c>
      <c r="K34" s="22"/>
      <c r="L34" s="22"/>
      <c r="M34" s="22"/>
      <c r="N34" s="22"/>
      <c r="O34" s="22"/>
      <c r="P34" s="22"/>
    </row>
    <row r="35" spans="1:16" ht="39" customHeight="1" x14ac:dyDescent="0.15">
      <c r="A35" s="22"/>
      <c r="B35" s="35"/>
      <c r="C35" s="1244" t="s">
        <v>567</v>
      </c>
      <c r="D35" s="1245"/>
      <c r="E35" s="1246"/>
      <c r="F35" s="36">
        <v>12.74</v>
      </c>
      <c r="G35" s="37">
        <v>16.37</v>
      </c>
      <c r="H35" s="37">
        <v>14.98</v>
      </c>
      <c r="I35" s="37">
        <v>12.53</v>
      </c>
      <c r="J35" s="38">
        <v>15.5</v>
      </c>
      <c r="K35" s="22"/>
      <c r="L35" s="22"/>
      <c r="M35" s="22"/>
      <c r="N35" s="22"/>
      <c r="O35" s="22"/>
      <c r="P35" s="22"/>
    </row>
    <row r="36" spans="1:16" ht="39" customHeight="1" x14ac:dyDescent="0.15">
      <c r="A36" s="22"/>
      <c r="B36" s="35"/>
      <c r="C36" s="1244" t="s">
        <v>568</v>
      </c>
      <c r="D36" s="1245"/>
      <c r="E36" s="1246"/>
      <c r="F36" s="36">
        <v>13.86</v>
      </c>
      <c r="G36" s="37">
        <v>14.04</v>
      </c>
      <c r="H36" s="37">
        <v>11.98</v>
      </c>
      <c r="I36" s="37">
        <v>10.75</v>
      </c>
      <c r="J36" s="38">
        <v>8.2100000000000009</v>
      </c>
      <c r="K36" s="22"/>
      <c r="L36" s="22"/>
      <c r="M36" s="22"/>
      <c r="N36" s="22"/>
      <c r="O36" s="22"/>
      <c r="P36" s="22"/>
    </row>
    <row r="37" spans="1:16" ht="39" customHeight="1" x14ac:dyDescent="0.15">
      <c r="A37" s="22"/>
      <c r="B37" s="35"/>
      <c r="C37" s="1244" t="s">
        <v>569</v>
      </c>
      <c r="D37" s="1245"/>
      <c r="E37" s="1246"/>
      <c r="F37" s="36" t="s">
        <v>511</v>
      </c>
      <c r="G37" s="37" t="s">
        <v>511</v>
      </c>
      <c r="H37" s="37">
        <v>2.46</v>
      </c>
      <c r="I37" s="37">
        <v>1.9</v>
      </c>
      <c r="J37" s="38">
        <v>1.5</v>
      </c>
      <c r="K37" s="22"/>
      <c r="L37" s="22"/>
      <c r="M37" s="22"/>
      <c r="N37" s="22"/>
      <c r="O37" s="22"/>
      <c r="P37" s="22"/>
    </row>
    <row r="38" spans="1:16" ht="39" customHeight="1" x14ac:dyDescent="0.15">
      <c r="A38" s="22"/>
      <c r="B38" s="35"/>
      <c r="C38" s="1244" t="s">
        <v>570</v>
      </c>
      <c r="D38" s="1245"/>
      <c r="E38" s="1246"/>
      <c r="F38" s="36">
        <v>1.22</v>
      </c>
      <c r="G38" s="37">
        <v>2.61</v>
      </c>
      <c r="H38" s="37">
        <v>0.79</v>
      </c>
      <c r="I38" s="37">
        <v>1.1599999999999999</v>
      </c>
      <c r="J38" s="38">
        <v>1.02</v>
      </c>
      <c r="K38" s="22"/>
      <c r="L38" s="22"/>
      <c r="M38" s="22"/>
      <c r="N38" s="22"/>
      <c r="O38" s="22"/>
      <c r="P38" s="22"/>
    </row>
    <row r="39" spans="1:16" ht="39" customHeight="1" x14ac:dyDescent="0.15">
      <c r="A39" s="22"/>
      <c r="B39" s="35"/>
      <c r="C39" s="1244" t="s">
        <v>571</v>
      </c>
      <c r="D39" s="1245"/>
      <c r="E39" s="1246"/>
      <c r="F39" s="36">
        <v>0.61</v>
      </c>
      <c r="G39" s="37">
        <v>0.88</v>
      </c>
      <c r="H39" s="37">
        <v>0.14000000000000001</v>
      </c>
      <c r="I39" s="37">
        <v>0.01</v>
      </c>
      <c r="J39" s="38">
        <v>0.03</v>
      </c>
      <c r="K39" s="22"/>
      <c r="L39" s="22"/>
      <c r="M39" s="22"/>
      <c r="N39" s="22"/>
      <c r="O39" s="22"/>
      <c r="P39" s="22"/>
    </row>
    <row r="40" spans="1:16" ht="39" customHeight="1" x14ac:dyDescent="0.15">
      <c r="A40" s="22"/>
      <c r="B40" s="35"/>
      <c r="C40" s="1244" t="s">
        <v>572</v>
      </c>
      <c r="D40" s="1245"/>
      <c r="E40" s="1246"/>
      <c r="F40" s="36">
        <v>0</v>
      </c>
      <c r="G40" s="37">
        <v>0</v>
      </c>
      <c r="H40" s="37">
        <v>0</v>
      </c>
      <c r="I40" s="37">
        <v>0</v>
      </c>
      <c r="J40" s="38">
        <v>0</v>
      </c>
      <c r="K40" s="22"/>
      <c r="L40" s="22"/>
      <c r="M40" s="22"/>
      <c r="N40" s="22"/>
      <c r="O40" s="22"/>
      <c r="P40" s="22"/>
    </row>
    <row r="41" spans="1:16" ht="39" customHeight="1" x14ac:dyDescent="0.15">
      <c r="A41" s="22"/>
      <c r="B41" s="35"/>
      <c r="C41" s="1244" t="s">
        <v>573</v>
      </c>
      <c r="D41" s="1245"/>
      <c r="E41" s="1246"/>
      <c r="F41" s="36">
        <v>0.03</v>
      </c>
      <c r="G41" s="37">
        <v>0.01</v>
      </c>
      <c r="H41" s="37">
        <v>0.04</v>
      </c>
      <c r="I41" s="37">
        <v>0</v>
      </c>
      <c r="J41" s="38">
        <v>0</v>
      </c>
      <c r="K41" s="22"/>
      <c r="L41" s="22"/>
      <c r="M41" s="22"/>
      <c r="N41" s="22"/>
      <c r="O41" s="22"/>
      <c r="P41" s="22"/>
    </row>
    <row r="42" spans="1:16" ht="39" customHeight="1" x14ac:dyDescent="0.15">
      <c r="A42" s="22"/>
      <c r="B42" s="39"/>
      <c r="C42" s="1244" t="s">
        <v>574</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575</v>
      </c>
      <c r="D43" s="1248"/>
      <c r="E43" s="1249"/>
      <c r="F43" s="41">
        <v>0</v>
      </c>
      <c r="G43" s="42">
        <v>0.31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K8Mi1vhayEpFJr3S+STgiCRA7q7END/leZ6nTJe4pordx+LxoO00sJsWHN8Tn7w9R4ckMVhwhJhYHZER6PPvA==" saltValue="Tx8XTYOTDdLNoBtmxJ9X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546</v>
      </c>
      <c r="L45" s="60">
        <v>514</v>
      </c>
      <c r="M45" s="60">
        <v>515</v>
      </c>
      <c r="N45" s="60">
        <v>538</v>
      </c>
      <c r="O45" s="61">
        <v>559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15">
      <c r="A48" s="48"/>
      <c r="B48" s="1254"/>
      <c r="C48" s="1255"/>
      <c r="D48" s="62"/>
      <c r="E48" s="1260" t="s">
        <v>15</v>
      </c>
      <c r="F48" s="1260"/>
      <c r="G48" s="1260"/>
      <c r="H48" s="1260"/>
      <c r="I48" s="1260"/>
      <c r="J48" s="1261"/>
      <c r="K48" s="63">
        <v>168</v>
      </c>
      <c r="L48" s="64">
        <v>213</v>
      </c>
      <c r="M48" s="64">
        <v>267</v>
      </c>
      <c r="N48" s="64">
        <v>258</v>
      </c>
      <c r="O48" s="65">
        <v>260</v>
      </c>
      <c r="P48" s="48"/>
      <c r="Q48" s="48"/>
      <c r="R48" s="48"/>
      <c r="S48" s="48"/>
      <c r="T48" s="48"/>
      <c r="U48" s="48"/>
    </row>
    <row r="49" spans="1:21" ht="30.75" customHeight="1" x14ac:dyDescent="0.15">
      <c r="A49" s="48"/>
      <c r="B49" s="1254"/>
      <c r="C49" s="1255"/>
      <c r="D49" s="62"/>
      <c r="E49" s="1260" t="s">
        <v>16</v>
      </c>
      <c r="F49" s="1260"/>
      <c r="G49" s="1260"/>
      <c r="H49" s="1260"/>
      <c r="I49" s="1260"/>
      <c r="J49" s="1261"/>
      <c r="K49" s="63">
        <v>14</v>
      </c>
      <c r="L49" s="64">
        <v>13</v>
      </c>
      <c r="M49" s="64">
        <v>14</v>
      </c>
      <c r="N49" s="64">
        <v>13</v>
      </c>
      <c r="O49" s="65">
        <v>14</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511</v>
      </c>
      <c r="L50" s="64" t="s">
        <v>511</v>
      </c>
      <c r="M50" s="64" t="s">
        <v>511</v>
      </c>
      <c r="N50" s="64" t="s">
        <v>511</v>
      </c>
      <c r="O50" s="65" t="s">
        <v>511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511</v>
      </c>
      <c r="L51" s="64" t="s">
        <v>511</v>
      </c>
      <c r="M51" s="64" t="s">
        <v>511</v>
      </c>
      <c r="N51" s="64" t="s">
        <v>511</v>
      </c>
      <c r="O51" s="65" t="s">
        <v>511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732</v>
      </c>
      <c r="L52" s="64">
        <v>785</v>
      </c>
      <c r="M52" s="64">
        <v>744</v>
      </c>
      <c r="N52" s="64">
        <v>753</v>
      </c>
      <c r="O52" s="65">
        <v>740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v>
      </c>
      <c r="L53" s="69">
        <v>-45</v>
      </c>
      <c r="M53" s="69">
        <v>52</v>
      </c>
      <c r="N53" s="69">
        <v>56</v>
      </c>
      <c r="O53" s="70">
        <v>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DKNCZy7iHoWnhFXAIi1x13rL/wZFWSLyNxrPVClbaX+FDfT+LTUUBwdZTx0xKAO0ratx/QqPcmycIhxYR7ejw==" saltValue="SoseS/am9GKaTAX7Jokl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8" t="s">
        <v>30</v>
      </c>
      <c r="C41" s="1279"/>
      <c r="D41" s="102"/>
      <c r="E41" s="1284" t="s">
        <v>31</v>
      </c>
      <c r="F41" s="1284"/>
      <c r="G41" s="1284"/>
      <c r="H41" s="1285"/>
      <c r="I41" s="103">
        <v>6351</v>
      </c>
      <c r="J41" s="104">
        <v>7041</v>
      </c>
      <c r="K41" s="104">
        <v>9487</v>
      </c>
      <c r="L41" s="104">
        <v>9400</v>
      </c>
      <c r="M41" s="105">
        <v>9503</v>
      </c>
    </row>
    <row r="42" spans="2:13" ht="27.75" customHeight="1" x14ac:dyDescent="0.15">
      <c r="B42" s="1280"/>
      <c r="C42" s="1281"/>
      <c r="D42" s="106"/>
      <c r="E42" s="1286" t="s">
        <v>32</v>
      </c>
      <c r="F42" s="1286"/>
      <c r="G42" s="1286"/>
      <c r="H42" s="1287"/>
      <c r="I42" s="107" t="s">
        <v>511</v>
      </c>
      <c r="J42" s="108" t="s">
        <v>511</v>
      </c>
      <c r="K42" s="108" t="s">
        <v>511</v>
      </c>
      <c r="L42" s="108" t="s">
        <v>511</v>
      </c>
      <c r="M42" s="109" t="s">
        <v>511</v>
      </c>
    </row>
    <row r="43" spans="2:13" ht="27.75" customHeight="1" x14ac:dyDescent="0.15">
      <c r="B43" s="1280"/>
      <c r="C43" s="1281"/>
      <c r="D43" s="106"/>
      <c r="E43" s="1286" t="s">
        <v>33</v>
      </c>
      <c r="F43" s="1286"/>
      <c r="G43" s="1286"/>
      <c r="H43" s="1287"/>
      <c r="I43" s="107">
        <v>2339</v>
      </c>
      <c r="J43" s="108">
        <v>2326</v>
      </c>
      <c r="K43" s="108">
        <v>2675</v>
      </c>
      <c r="L43" s="108">
        <v>3047</v>
      </c>
      <c r="M43" s="109">
        <v>3461</v>
      </c>
    </row>
    <row r="44" spans="2:13" ht="27.75" customHeight="1" x14ac:dyDescent="0.15">
      <c r="B44" s="1280"/>
      <c r="C44" s="1281"/>
      <c r="D44" s="106"/>
      <c r="E44" s="1286" t="s">
        <v>34</v>
      </c>
      <c r="F44" s="1286"/>
      <c r="G44" s="1286"/>
      <c r="H44" s="1287"/>
      <c r="I44" s="107">
        <v>140</v>
      </c>
      <c r="J44" s="108">
        <v>159</v>
      </c>
      <c r="K44" s="108">
        <v>158</v>
      </c>
      <c r="L44" s="108">
        <v>145</v>
      </c>
      <c r="M44" s="109">
        <v>130</v>
      </c>
    </row>
    <row r="45" spans="2:13" ht="27.75" customHeight="1" x14ac:dyDescent="0.15">
      <c r="B45" s="1280"/>
      <c r="C45" s="1281"/>
      <c r="D45" s="106"/>
      <c r="E45" s="1286" t="s">
        <v>35</v>
      </c>
      <c r="F45" s="1286"/>
      <c r="G45" s="1286"/>
      <c r="H45" s="1287"/>
      <c r="I45" s="107">
        <v>1338</v>
      </c>
      <c r="J45" s="108">
        <v>1209</v>
      </c>
      <c r="K45" s="108">
        <v>1257</v>
      </c>
      <c r="L45" s="108">
        <v>1133</v>
      </c>
      <c r="M45" s="109">
        <v>1027</v>
      </c>
    </row>
    <row r="46" spans="2:13" ht="27.75" customHeight="1" x14ac:dyDescent="0.15">
      <c r="B46" s="1280"/>
      <c r="C46" s="1281"/>
      <c r="D46" s="110"/>
      <c r="E46" s="1286" t="s">
        <v>36</v>
      </c>
      <c r="F46" s="1286"/>
      <c r="G46" s="1286"/>
      <c r="H46" s="1287"/>
      <c r="I46" s="107">
        <v>896</v>
      </c>
      <c r="J46" s="108" t="s">
        <v>511</v>
      </c>
      <c r="K46" s="108" t="s">
        <v>511</v>
      </c>
      <c r="L46" s="108" t="s">
        <v>511</v>
      </c>
      <c r="M46" s="109" t="s">
        <v>511</v>
      </c>
    </row>
    <row r="47" spans="2:13" ht="27.75" customHeight="1" x14ac:dyDescent="0.15">
      <c r="B47" s="1280"/>
      <c r="C47" s="1281"/>
      <c r="D47" s="111"/>
      <c r="E47" s="1288" t="s">
        <v>37</v>
      </c>
      <c r="F47" s="1289"/>
      <c r="G47" s="1289"/>
      <c r="H47" s="1290"/>
      <c r="I47" s="107" t="s">
        <v>511</v>
      </c>
      <c r="J47" s="108" t="s">
        <v>511</v>
      </c>
      <c r="K47" s="108" t="s">
        <v>511</v>
      </c>
      <c r="L47" s="108" t="s">
        <v>511</v>
      </c>
      <c r="M47" s="109" t="s">
        <v>511</v>
      </c>
    </row>
    <row r="48" spans="2:13" ht="27.75" customHeight="1" x14ac:dyDescent="0.15">
      <c r="B48" s="1280"/>
      <c r="C48" s="1281"/>
      <c r="D48" s="106"/>
      <c r="E48" s="1286" t="s">
        <v>38</v>
      </c>
      <c r="F48" s="1286"/>
      <c r="G48" s="1286"/>
      <c r="H48" s="1287"/>
      <c r="I48" s="107" t="s">
        <v>511</v>
      </c>
      <c r="J48" s="108" t="s">
        <v>511</v>
      </c>
      <c r="K48" s="108" t="s">
        <v>511</v>
      </c>
      <c r="L48" s="108" t="s">
        <v>511</v>
      </c>
      <c r="M48" s="109" t="s">
        <v>511</v>
      </c>
    </row>
    <row r="49" spans="2:13" ht="27.75" customHeight="1" x14ac:dyDescent="0.15">
      <c r="B49" s="1282"/>
      <c r="C49" s="1283"/>
      <c r="D49" s="106"/>
      <c r="E49" s="1286" t="s">
        <v>39</v>
      </c>
      <c r="F49" s="1286"/>
      <c r="G49" s="1286"/>
      <c r="H49" s="1287"/>
      <c r="I49" s="107" t="s">
        <v>511</v>
      </c>
      <c r="J49" s="108" t="s">
        <v>511</v>
      </c>
      <c r="K49" s="108" t="s">
        <v>511</v>
      </c>
      <c r="L49" s="108" t="s">
        <v>511</v>
      </c>
      <c r="M49" s="109" t="s">
        <v>511</v>
      </c>
    </row>
    <row r="50" spans="2:13" ht="27.75" customHeight="1" x14ac:dyDescent="0.15">
      <c r="B50" s="1291" t="s">
        <v>40</v>
      </c>
      <c r="C50" s="1292"/>
      <c r="D50" s="112"/>
      <c r="E50" s="1286" t="s">
        <v>41</v>
      </c>
      <c r="F50" s="1286"/>
      <c r="G50" s="1286"/>
      <c r="H50" s="1287"/>
      <c r="I50" s="107">
        <v>2800</v>
      </c>
      <c r="J50" s="108">
        <v>2185</v>
      </c>
      <c r="K50" s="108">
        <v>1834</v>
      </c>
      <c r="L50" s="108">
        <v>1844</v>
      </c>
      <c r="M50" s="109">
        <v>1850</v>
      </c>
    </row>
    <row r="51" spans="2:13" ht="27.75" customHeight="1" x14ac:dyDescent="0.15">
      <c r="B51" s="1280"/>
      <c r="C51" s="1281"/>
      <c r="D51" s="106"/>
      <c r="E51" s="1286" t="s">
        <v>42</v>
      </c>
      <c r="F51" s="1286"/>
      <c r="G51" s="1286"/>
      <c r="H51" s="1287"/>
      <c r="I51" s="107">
        <v>1621</v>
      </c>
      <c r="J51" s="108">
        <v>1500</v>
      </c>
      <c r="K51" s="108">
        <v>1814</v>
      </c>
      <c r="L51" s="108">
        <v>1747</v>
      </c>
      <c r="M51" s="109">
        <v>1734</v>
      </c>
    </row>
    <row r="52" spans="2:13" ht="27.75" customHeight="1" x14ac:dyDescent="0.15">
      <c r="B52" s="1282"/>
      <c r="C52" s="1283"/>
      <c r="D52" s="106"/>
      <c r="E52" s="1286" t="s">
        <v>43</v>
      </c>
      <c r="F52" s="1286"/>
      <c r="G52" s="1286"/>
      <c r="H52" s="1287"/>
      <c r="I52" s="107">
        <v>6673</v>
      </c>
      <c r="J52" s="108">
        <v>6211</v>
      </c>
      <c r="K52" s="108">
        <v>8186</v>
      </c>
      <c r="L52" s="108">
        <v>8035</v>
      </c>
      <c r="M52" s="109">
        <v>8307</v>
      </c>
    </row>
    <row r="53" spans="2:13" ht="27.75" customHeight="1" thickBot="1" x14ac:dyDescent="0.2">
      <c r="B53" s="1293" t="s">
        <v>44</v>
      </c>
      <c r="C53" s="1294"/>
      <c r="D53" s="113"/>
      <c r="E53" s="1295" t="s">
        <v>45</v>
      </c>
      <c r="F53" s="1295"/>
      <c r="G53" s="1295"/>
      <c r="H53" s="1296"/>
      <c r="I53" s="114">
        <v>-29</v>
      </c>
      <c r="J53" s="115">
        <v>839</v>
      </c>
      <c r="K53" s="115">
        <v>1744</v>
      </c>
      <c r="L53" s="115">
        <v>2098</v>
      </c>
      <c r="M53" s="116">
        <v>2230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X022yXPhGM9+cmdItp+DuFL++HTlGcPOnf7pzACKxpNQwjruvCHuD/p/eATmrOl2YUkBSPPn8LofbXF5bupUCw==" saltValue="9487Zj3wa/iG0uYSkGAK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48</v>
      </c>
      <c r="D55" s="1305"/>
      <c r="E55" s="1306"/>
      <c r="F55" s="128">
        <v>1207</v>
      </c>
      <c r="G55" s="128">
        <v>1207</v>
      </c>
      <c r="H55" s="129">
        <v>1209</v>
      </c>
    </row>
    <row r="56" spans="2:8" ht="52.5" customHeight="1" x14ac:dyDescent="0.15">
      <c r="B56" s="130"/>
      <c r="C56" s="1307" t="s">
        <v>49</v>
      </c>
      <c r="D56" s="1307"/>
      <c r="E56" s="1308"/>
      <c r="F56" s="131">
        <v>76</v>
      </c>
      <c r="G56" s="131">
        <v>77</v>
      </c>
      <c r="H56" s="132">
        <v>78</v>
      </c>
    </row>
    <row r="57" spans="2:8" ht="53.25" customHeight="1" x14ac:dyDescent="0.15">
      <c r="B57" s="130"/>
      <c r="C57" s="1309" t="s">
        <v>50</v>
      </c>
      <c r="D57" s="1309"/>
      <c r="E57" s="1310"/>
      <c r="F57" s="133">
        <v>467</v>
      </c>
      <c r="G57" s="133">
        <v>475</v>
      </c>
      <c r="H57" s="134">
        <v>477</v>
      </c>
    </row>
    <row r="58" spans="2:8" ht="45.75" customHeight="1" x14ac:dyDescent="0.15">
      <c r="B58" s="135"/>
      <c r="C58" s="1297" t="s">
        <v>592</v>
      </c>
      <c r="D58" s="1298"/>
      <c r="E58" s="1299"/>
      <c r="F58" s="136">
        <v>155</v>
      </c>
      <c r="G58" s="136">
        <v>187</v>
      </c>
      <c r="H58" s="137">
        <v>187</v>
      </c>
    </row>
    <row r="59" spans="2:8" ht="45.75" customHeight="1" x14ac:dyDescent="0.15">
      <c r="B59" s="135"/>
      <c r="C59" s="1297" t="s">
        <v>591</v>
      </c>
      <c r="D59" s="1298"/>
      <c r="E59" s="1299"/>
      <c r="F59" s="136">
        <v>195</v>
      </c>
      <c r="G59" s="136">
        <v>182</v>
      </c>
      <c r="H59" s="137">
        <v>182</v>
      </c>
    </row>
    <row r="60" spans="2:8" ht="45.75" customHeight="1" x14ac:dyDescent="0.15">
      <c r="B60" s="135"/>
      <c r="C60" s="1297" t="s">
        <v>593</v>
      </c>
      <c r="D60" s="1298"/>
      <c r="E60" s="1299"/>
      <c r="F60" s="136">
        <v>43</v>
      </c>
      <c r="G60" s="136">
        <v>44</v>
      </c>
      <c r="H60" s="137">
        <v>43</v>
      </c>
    </row>
    <row r="61" spans="2:8" ht="45.75" customHeight="1" x14ac:dyDescent="0.15">
      <c r="B61" s="135"/>
      <c r="C61" s="1297" t="s">
        <v>594</v>
      </c>
      <c r="D61" s="1298"/>
      <c r="E61" s="1299"/>
      <c r="F61" s="136">
        <v>37</v>
      </c>
      <c r="G61" s="136">
        <v>29</v>
      </c>
      <c r="H61" s="137">
        <v>29</v>
      </c>
    </row>
    <row r="62" spans="2:8" ht="45.75" customHeight="1" thickBot="1" x14ac:dyDescent="0.2">
      <c r="B62" s="138"/>
      <c r="C62" s="1300" t="s">
        <v>595</v>
      </c>
      <c r="D62" s="1301"/>
      <c r="E62" s="1302"/>
      <c r="F62" s="139">
        <v>19</v>
      </c>
      <c r="G62" s="139">
        <v>22</v>
      </c>
      <c r="H62" s="140">
        <v>24</v>
      </c>
    </row>
    <row r="63" spans="2:8" ht="52.5" customHeight="1" thickBot="1" x14ac:dyDescent="0.2">
      <c r="B63" s="141"/>
      <c r="C63" s="1303" t="s">
        <v>51</v>
      </c>
      <c r="D63" s="1303"/>
      <c r="E63" s="1304"/>
      <c r="F63" s="142">
        <v>1749</v>
      </c>
      <c r="G63" s="142">
        <v>1759</v>
      </c>
      <c r="H63" s="143">
        <v>1764</v>
      </c>
    </row>
    <row r="64" spans="2:8" ht="15" customHeight="1" x14ac:dyDescent="0.15"/>
  </sheetData>
  <sheetProtection algorithmName="SHA-512" hashValue="eodJHNkvt1tzzMuG/9cIUaHxCP+nPzAetdH/JcHereEBZqlIveTAHav0DMDBOdvWydkFSKbbRyKKe9rrKL1tWw==" saltValue="HIX09AdBP7IZh82Y/+92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599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600</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601</v>
      </c>
      <c r="AO51" s="1317"/>
      <c r="AP51" s="1317"/>
      <c r="AQ51" s="1317"/>
      <c r="AR51" s="1317"/>
      <c r="AS51" s="1317"/>
      <c r="AT51" s="1317"/>
      <c r="AU51" s="1317"/>
      <c r="AV51" s="1317"/>
      <c r="AW51" s="1317"/>
      <c r="AX51" s="1317"/>
      <c r="AY51" s="1317"/>
      <c r="AZ51" s="1317"/>
      <c r="BA51" s="1317"/>
      <c r="BB51" s="1317" t="s">
        <v>602</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v>19.399999999999999</v>
      </c>
      <c r="BY51" s="1316"/>
      <c r="BZ51" s="1316"/>
      <c r="CA51" s="1316"/>
      <c r="CB51" s="1316"/>
      <c r="CC51" s="1316"/>
      <c r="CD51" s="1316"/>
      <c r="CE51" s="1316"/>
      <c r="CF51" s="1316">
        <v>40.299999999999997</v>
      </c>
      <c r="CG51" s="1316"/>
      <c r="CH51" s="1316"/>
      <c r="CI51" s="1316"/>
      <c r="CJ51" s="1316"/>
      <c r="CK51" s="1316"/>
      <c r="CL51" s="1316"/>
      <c r="CM51" s="1316"/>
      <c r="CN51" s="1316">
        <v>48.2</v>
      </c>
      <c r="CO51" s="1316"/>
      <c r="CP51" s="1316"/>
      <c r="CQ51" s="1316"/>
      <c r="CR51" s="1316"/>
      <c r="CS51" s="1316"/>
      <c r="CT51" s="1316"/>
      <c r="CU51" s="1316"/>
      <c r="CV51" s="1316">
        <v>49.4</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603</v>
      </c>
      <c r="BC53" s="1317"/>
      <c r="BD53" s="1317"/>
      <c r="BE53" s="1317"/>
      <c r="BF53" s="1317"/>
      <c r="BG53" s="1317"/>
      <c r="BH53" s="1317"/>
      <c r="BI53" s="1317"/>
      <c r="BJ53" s="1317"/>
      <c r="BK53" s="1317"/>
      <c r="BL53" s="1317"/>
      <c r="BM53" s="1317"/>
      <c r="BN53" s="1317"/>
      <c r="BO53" s="1317"/>
      <c r="BP53" s="1316">
        <v>67.400000000000006</v>
      </c>
      <c r="BQ53" s="1316"/>
      <c r="BR53" s="1316"/>
      <c r="BS53" s="1316"/>
      <c r="BT53" s="1316"/>
      <c r="BU53" s="1316"/>
      <c r="BV53" s="1316"/>
      <c r="BW53" s="1316"/>
      <c r="BX53" s="1316">
        <v>69.400000000000006</v>
      </c>
      <c r="BY53" s="1316"/>
      <c r="BZ53" s="1316"/>
      <c r="CA53" s="1316"/>
      <c r="CB53" s="1316"/>
      <c r="CC53" s="1316"/>
      <c r="CD53" s="1316"/>
      <c r="CE53" s="1316"/>
      <c r="CF53" s="1316">
        <v>65.099999999999994</v>
      </c>
      <c r="CG53" s="1316"/>
      <c r="CH53" s="1316"/>
      <c r="CI53" s="1316"/>
      <c r="CJ53" s="1316"/>
      <c r="CK53" s="1316"/>
      <c r="CL53" s="1316"/>
      <c r="CM53" s="1316"/>
      <c r="CN53" s="1316">
        <v>66.400000000000006</v>
      </c>
      <c r="CO53" s="1316"/>
      <c r="CP53" s="1316"/>
      <c r="CQ53" s="1316"/>
      <c r="CR53" s="1316"/>
      <c r="CS53" s="1316"/>
      <c r="CT53" s="1316"/>
      <c r="CU53" s="1316"/>
      <c r="CV53" s="1316">
        <v>67.3</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604</v>
      </c>
      <c r="AO55" s="1315"/>
      <c r="AP55" s="1315"/>
      <c r="AQ55" s="1315"/>
      <c r="AR55" s="1315"/>
      <c r="AS55" s="1315"/>
      <c r="AT55" s="1315"/>
      <c r="AU55" s="1315"/>
      <c r="AV55" s="1315"/>
      <c r="AW55" s="1315"/>
      <c r="AX55" s="1315"/>
      <c r="AY55" s="1315"/>
      <c r="AZ55" s="1315"/>
      <c r="BA55" s="1315"/>
      <c r="BB55" s="1317" t="s">
        <v>602</v>
      </c>
      <c r="BC55" s="1317"/>
      <c r="BD55" s="1317"/>
      <c r="BE55" s="1317"/>
      <c r="BF55" s="1317"/>
      <c r="BG55" s="1317"/>
      <c r="BH55" s="1317"/>
      <c r="BI55" s="1317"/>
      <c r="BJ55" s="1317"/>
      <c r="BK55" s="1317"/>
      <c r="BL55" s="1317"/>
      <c r="BM55" s="1317"/>
      <c r="BN55" s="1317"/>
      <c r="BO55" s="1317"/>
      <c r="BP55" s="1316">
        <v>21</v>
      </c>
      <c r="BQ55" s="1316"/>
      <c r="BR55" s="1316"/>
      <c r="BS55" s="1316"/>
      <c r="BT55" s="1316"/>
      <c r="BU55" s="1316"/>
      <c r="BV55" s="1316"/>
      <c r="BW55" s="1316"/>
      <c r="BX55" s="1316">
        <v>20.2</v>
      </c>
      <c r="BY55" s="1316"/>
      <c r="BZ55" s="1316"/>
      <c r="CA55" s="1316"/>
      <c r="CB55" s="1316"/>
      <c r="CC55" s="1316"/>
      <c r="CD55" s="1316"/>
      <c r="CE55" s="1316"/>
      <c r="CF55" s="1316">
        <v>18.3</v>
      </c>
      <c r="CG55" s="1316"/>
      <c r="CH55" s="1316"/>
      <c r="CI55" s="1316"/>
      <c r="CJ55" s="1316"/>
      <c r="CK55" s="1316"/>
      <c r="CL55" s="1316"/>
      <c r="CM55" s="1316"/>
      <c r="CN55" s="1316">
        <v>20.3</v>
      </c>
      <c r="CO55" s="1316"/>
      <c r="CP55" s="1316"/>
      <c r="CQ55" s="1316"/>
      <c r="CR55" s="1316"/>
      <c r="CS55" s="1316"/>
      <c r="CT55" s="1316"/>
      <c r="CU55" s="1316"/>
      <c r="CV55" s="1316">
        <v>15.5</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603</v>
      </c>
      <c r="BC57" s="1317"/>
      <c r="BD57" s="1317"/>
      <c r="BE57" s="1317"/>
      <c r="BF57" s="1317"/>
      <c r="BG57" s="1317"/>
      <c r="BH57" s="1317"/>
      <c r="BI57" s="1317"/>
      <c r="BJ57" s="1317"/>
      <c r="BK57" s="1317"/>
      <c r="BL57" s="1317"/>
      <c r="BM57" s="1317"/>
      <c r="BN57" s="1317"/>
      <c r="BO57" s="1317"/>
      <c r="BP57" s="1316">
        <v>55.9</v>
      </c>
      <c r="BQ57" s="1316"/>
      <c r="BR57" s="1316"/>
      <c r="BS57" s="1316"/>
      <c r="BT57" s="1316"/>
      <c r="BU57" s="1316"/>
      <c r="BV57" s="1316"/>
      <c r="BW57" s="1316"/>
      <c r="BX57" s="1316">
        <v>57.5</v>
      </c>
      <c r="BY57" s="1316"/>
      <c r="BZ57" s="1316"/>
      <c r="CA57" s="1316"/>
      <c r="CB57" s="1316"/>
      <c r="CC57" s="1316"/>
      <c r="CD57" s="1316"/>
      <c r="CE57" s="1316"/>
      <c r="CF57" s="1316">
        <v>59.3</v>
      </c>
      <c r="CG57" s="1316"/>
      <c r="CH57" s="1316"/>
      <c r="CI57" s="1316"/>
      <c r="CJ57" s="1316"/>
      <c r="CK57" s="1316"/>
      <c r="CL57" s="1316"/>
      <c r="CM57" s="1316"/>
      <c r="CN57" s="1316">
        <v>60.3</v>
      </c>
      <c r="CO57" s="1316"/>
      <c r="CP57" s="1316"/>
      <c r="CQ57" s="1316"/>
      <c r="CR57" s="1316"/>
      <c r="CS57" s="1316"/>
      <c r="CT57" s="1316"/>
      <c r="CU57" s="1316"/>
      <c r="CV57" s="1316">
        <v>61.4</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605</v>
      </c>
    </row>
    <row r="64" spans="1:109" x14ac:dyDescent="0.15">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606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600</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601</v>
      </c>
      <c r="AO73" s="1317"/>
      <c r="AP73" s="1317"/>
      <c r="AQ73" s="1317"/>
      <c r="AR73" s="1317"/>
      <c r="AS73" s="1317"/>
      <c r="AT73" s="1317"/>
      <c r="AU73" s="1317"/>
      <c r="AV73" s="1317"/>
      <c r="AW73" s="1317"/>
      <c r="AX73" s="1317"/>
      <c r="AY73" s="1317"/>
      <c r="AZ73" s="1317"/>
      <c r="BA73" s="1317"/>
      <c r="BB73" s="1317" t="s">
        <v>602</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v>19.399999999999999</v>
      </c>
      <c r="BY73" s="1316"/>
      <c r="BZ73" s="1316"/>
      <c r="CA73" s="1316"/>
      <c r="CB73" s="1316"/>
      <c r="CC73" s="1316"/>
      <c r="CD73" s="1316"/>
      <c r="CE73" s="1316"/>
      <c r="CF73" s="1316">
        <v>40.299999999999997</v>
      </c>
      <c r="CG73" s="1316"/>
      <c r="CH73" s="1316"/>
      <c r="CI73" s="1316"/>
      <c r="CJ73" s="1316"/>
      <c r="CK73" s="1316"/>
      <c r="CL73" s="1316"/>
      <c r="CM73" s="1316"/>
      <c r="CN73" s="1316">
        <v>48.2</v>
      </c>
      <c r="CO73" s="1316"/>
      <c r="CP73" s="1316"/>
      <c r="CQ73" s="1316"/>
      <c r="CR73" s="1316"/>
      <c r="CS73" s="1316"/>
      <c r="CT73" s="1316"/>
      <c r="CU73" s="1316"/>
      <c r="CV73" s="1316">
        <v>49.4</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607</v>
      </c>
      <c r="BC75" s="1317"/>
      <c r="BD75" s="1317"/>
      <c r="BE75" s="1317"/>
      <c r="BF75" s="1317"/>
      <c r="BG75" s="1317"/>
      <c r="BH75" s="1317"/>
      <c r="BI75" s="1317"/>
      <c r="BJ75" s="1317"/>
      <c r="BK75" s="1317"/>
      <c r="BL75" s="1317"/>
      <c r="BM75" s="1317"/>
      <c r="BN75" s="1317"/>
      <c r="BO75" s="1317"/>
      <c r="BP75" s="1316">
        <v>-0.4</v>
      </c>
      <c r="BQ75" s="1316"/>
      <c r="BR75" s="1316"/>
      <c r="BS75" s="1316"/>
      <c r="BT75" s="1316"/>
      <c r="BU75" s="1316"/>
      <c r="BV75" s="1316"/>
      <c r="BW75" s="1316"/>
      <c r="BX75" s="1316">
        <v>-0.7</v>
      </c>
      <c r="BY75" s="1316"/>
      <c r="BZ75" s="1316"/>
      <c r="CA75" s="1316"/>
      <c r="CB75" s="1316"/>
      <c r="CC75" s="1316"/>
      <c r="CD75" s="1316"/>
      <c r="CE75" s="1316"/>
      <c r="CF75" s="1316">
        <v>0</v>
      </c>
      <c r="CG75" s="1316"/>
      <c r="CH75" s="1316"/>
      <c r="CI75" s="1316"/>
      <c r="CJ75" s="1316"/>
      <c r="CK75" s="1316"/>
      <c r="CL75" s="1316"/>
      <c r="CM75" s="1316"/>
      <c r="CN75" s="1316">
        <v>0.4</v>
      </c>
      <c r="CO75" s="1316"/>
      <c r="CP75" s="1316"/>
      <c r="CQ75" s="1316"/>
      <c r="CR75" s="1316"/>
      <c r="CS75" s="1316"/>
      <c r="CT75" s="1316"/>
      <c r="CU75" s="1316"/>
      <c r="CV75" s="1316">
        <v>1.5</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604</v>
      </c>
      <c r="AO77" s="1315"/>
      <c r="AP77" s="1315"/>
      <c r="AQ77" s="1315"/>
      <c r="AR77" s="1315"/>
      <c r="AS77" s="1315"/>
      <c r="AT77" s="1315"/>
      <c r="AU77" s="1315"/>
      <c r="AV77" s="1315"/>
      <c r="AW77" s="1315"/>
      <c r="AX77" s="1315"/>
      <c r="AY77" s="1315"/>
      <c r="AZ77" s="1315"/>
      <c r="BA77" s="1315"/>
      <c r="BB77" s="1317" t="s">
        <v>602</v>
      </c>
      <c r="BC77" s="1317"/>
      <c r="BD77" s="1317"/>
      <c r="BE77" s="1317"/>
      <c r="BF77" s="1317"/>
      <c r="BG77" s="1317"/>
      <c r="BH77" s="1317"/>
      <c r="BI77" s="1317"/>
      <c r="BJ77" s="1317"/>
      <c r="BK77" s="1317"/>
      <c r="BL77" s="1317"/>
      <c r="BM77" s="1317"/>
      <c r="BN77" s="1317"/>
      <c r="BO77" s="1317"/>
      <c r="BP77" s="1316">
        <v>21</v>
      </c>
      <c r="BQ77" s="1316"/>
      <c r="BR77" s="1316"/>
      <c r="BS77" s="1316"/>
      <c r="BT77" s="1316"/>
      <c r="BU77" s="1316"/>
      <c r="BV77" s="1316"/>
      <c r="BW77" s="1316"/>
      <c r="BX77" s="1316">
        <v>20.2</v>
      </c>
      <c r="BY77" s="1316"/>
      <c r="BZ77" s="1316"/>
      <c r="CA77" s="1316"/>
      <c r="CB77" s="1316"/>
      <c r="CC77" s="1316"/>
      <c r="CD77" s="1316"/>
      <c r="CE77" s="1316"/>
      <c r="CF77" s="1316">
        <v>18.3</v>
      </c>
      <c r="CG77" s="1316"/>
      <c r="CH77" s="1316"/>
      <c r="CI77" s="1316"/>
      <c r="CJ77" s="1316"/>
      <c r="CK77" s="1316"/>
      <c r="CL77" s="1316"/>
      <c r="CM77" s="1316"/>
      <c r="CN77" s="1316">
        <v>20.3</v>
      </c>
      <c r="CO77" s="1316"/>
      <c r="CP77" s="1316"/>
      <c r="CQ77" s="1316"/>
      <c r="CR77" s="1316"/>
      <c r="CS77" s="1316"/>
      <c r="CT77" s="1316"/>
      <c r="CU77" s="1316"/>
      <c r="CV77" s="1316">
        <v>15.5</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607</v>
      </c>
      <c r="BC79" s="1317"/>
      <c r="BD79" s="1317"/>
      <c r="BE79" s="1317"/>
      <c r="BF79" s="1317"/>
      <c r="BG79" s="1317"/>
      <c r="BH79" s="1317"/>
      <c r="BI79" s="1317"/>
      <c r="BJ79" s="1317"/>
      <c r="BK79" s="1317"/>
      <c r="BL79" s="1317"/>
      <c r="BM79" s="1317"/>
      <c r="BN79" s="1317"/>
      <c r="BO79" s="1317"/>
      <c r="BP79" s="1316">
        <v>6.8</v>
      </c>
      <c r="BQ79" s="1316"/>
      <c r="BR79" s="1316"/>
      <c r="BS79" s="1316"/>
      <c r="BT79" s="1316"/>
      <c r="BU79" s="1316"/>
      <c r="BV79" s="1316"/>
      <c r="BW79" s="1316"/>
      <c r="BX79" s="1316">
        <v>6.8</v>
      </c>
      <c r="BY79" s="1316"/>
      <c r="BZ79" s="1316"/>
      <c r="CA79" s="1316"/>
      <c r="CB79" s="1316"/>
      <c r="CC79" s="1316"/>
      <c r="CD79" s="1316"/>
      <c r="CE79" s="1316"/>
      <c r="CF79" s="1316">
        <v>6.8</v>
      </c>
      <c r="CG79" s="1316"/>
      <c r="CH79" s="1316"/>
      <c r="CI79" s="1316"/>
      <c r="CJ79" s="1316"/>
      <c r="CK79" s="1316"/>
      <c r="CL79" s="1316"/>
      <c r="CM79" s="1316"/>
      <c r="CN79" s="1316">
        <v>6.6</v>
      </c>
      <c r="CO79" s="1316"/>
      <c r="CP79" s="1316"/>
      <c r="CQ79" s="1316"/>
      <c r="CR79" s="1316"/>
      <c r="CS79" s="1316"/>
      <c r="CT79" s="1316"/>
      <c r="CU79" s="1316"/>
      <c r="CV79" s="1316">
        <v>6.4</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V8eGXQMYSTnJBWxzIWlfalg+X/L62bxKVdSRfLiKrCXnB8S/mTZLfy4g6uolVJ5B4LkO3hCOeL7h3bimGVjhg==" saltValue="TkFmlqo1BFyn51RClspxU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608</v>
      </c>
    </row>
  </sheetData>
  <sheetProtection algorithmName="SHA-512" hashValue="uh3h1g3dySYgDcwKBLGKffF5sdKI6nynVfWP/8qXuaICxp2hHqgmqrc2lvBJmPH5s6an9ta+xYROVKQddG8Bwg==" saltValue="QfZgbGkw5Mwl6Jx1A8Mr7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609</v>
      </c>
    </row>
  </sheetData>
  <sheetProtection algorithmName="SHA-512" hashValue="MrKEUePE9p+g0h8PiA0BtRZ27KBSdWGtpiq5jvsFlBUsG2PnJmuqrrUHEgLcktNMa+CYYQUcFsPN4OVax3WaOQ==" saltValue="fUP5KQ/XTpI4Mw14YVPm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32163</v>
      </c>
      <c r="E3" s="162"/>
      <c r="F3" s="163">
        <v>47738</v>
      </c>
      <c r="G3" s="164"/>
      <c r="H3" s="165"/>
    </row>
    <row r="4" spans="1:8" x14ac:dyDescent="0.15">
      <c r="A4" s="166"/>
      <c r="B4" s="167"/>
      <c r="C4" s="168"/>
      <c r="D4" s="169">
        <v>16083</v>
      </c>
      <c r="E4" s="170"/>
      <c r="F4" s="171">
        <v>24937</v>
      </c>
      <c r="G4" s="172"/>
      <c r="H4" s="173"/>
    </row>
    <row r="5" spans="1:8" x14ac:dyDescent="0.15">
      <c r="A5" s="154" t="s">
        <v>545</v>
      </c>
      <c r="B5" s="159"/>
      <c r="C5" s="160"/>
      <c r="D5" s="161">
        <v>53919</v>
      </c>
      <c r="E5" s="162"/>
      <c r="F5" s="163">
        <v>52191</v>
      </c>
      <c r="G5" s="164"/>
      <c r="H5" s="165"/>
    </row>
    <row r="6" spans="1:8" x14ac:dyDescent="0.15">
      <c r="A6" s="166"/>
      <c r="B6" s="167"/>
      <c r="C6" s="168"/>
      <c r="D6" s="169">
        <v>43030</v>
      </c>
      <c r="E6" s="170"/>
      <c r="F6" s="171">
        <v>24843</v>
      </c>
      <c r="G6" s="172"/>
      <c r="H6" s="173"/>
    </row>
    <row r="7" spans="1:8" x14ac:dyDescent="0.15">
      <c r="A7" s="154" t="s">
        <v>546</v>
      </c>
      <c r="B7" s="159"/>
      <c r="C7" s="160"/>
      <c r="D7" s="161">
        <v>141508</v>
      </c>
      <c r="E7" s="162"/>
      <c r="F7" s="163">
        <v>47387</v>
      </c>
      <c r="G7" s="164"/>
      <c r="H7" s="165"/>
    </row>
    <row r="8" spans="1:8" x14ac:dyDescent="0.15">
      <c r="A8" s="166"/>
      <c r="B8" s="167"/>
      <c r="C8" s="168"/>
      <c r="D8" s="169">
        <v>133448</v>
      </c>
      <c r="E8" s="170"/>
      <c r="F8" s="171">
        <v>24928</v>
      </c>
      <c r="G8" s="172"/>
      <c r="H8" s="173"/>
    </row>
    <row r="9" spans="1:8" x14ac:dyDescent="0.15">
      <c r="A9" s="154" t="s">
        <v>547</v>
      </c>
      <c r="B9" s="159"/>
      <c r="C9" s="160"/>
      <c r="D9" s="161">
        <v>41030</v>
      </c>
      <c r="E9" s="162"/>
      <c r="F9" s="163">
        <v>51264</v>
      </c>
      <c r="G9" s="164"/>
      <c r="H9" s="165"/>
    </row>
    <row r="10" spans="1:8" x14ac:dyDescent="0.15">
      <c r="A10" s="166"/>
      <c r="B10" s="167"/>
      <c r="C10" s="168"/>
      <c r="D10" s="169">
        <v>19154</v>
      </c>
      <c r="E10" s="170"/>
      <c r="F10" s="171">
        <v>26040</v>
      </c>
      <c r="G10" s="172"/>
      <c r="H10" s="173"/>
    </row>
    <row r="11" spans="1:8" x14ac:dyDescent="0.15">
      <c r="A11" s="154" t="s">
        <v>548</v>
      </c>
      <c r="B11" s="159"/>
      <c r="C11" s="160"/>
      <c r="D11" s="161">
        <v>41930</v>
      </c>
      <c r="E11" s="162"/>
      <c r="F11" s="163">
        <v>52068</v>
      </c>
      <c r="G11" s="164"/>
      <c r="H11" s="165"/>
    </row>
    <row r="12" spans="1:8" x14ac:dyDescent="0.15">
      <c r="A12" s="166"/>
      <c r="B12" s="167"/>
      <c r="C12" s="174"/>
      <c r="D12" s="169">
        <v>20030</v>
      </c>
      <c r="E12" s="170"/>
      <c r="F12" s="171">
        <v>26936</v>
      </c>
      <c r="G12" s="172"/>
      <c r="H12" s="173"/>
    </row>
    <row r="13" spans="1:8" x14ac:dyDescent="0.15">
      <c r="A13" s="154"/>
      <c r="B13" s="159"/>
      <c r="C13" s="175"/>
      <c r="D13" s="176">
        <v>62110</v>
      </c>
      <c r="E13" s="177"/>
      <c r="F13" s="178">
        <v>50130</v>
      </c>
      <c r="G13" s="179"/>
      <c r="H13" s="165"/>
    </row>
    <row r="14" spans="1:8" x14ac:dyDescent="0.15">
      <c r="A14" s="166"/>
      <c r="B14" s="167"/>
      <c r="C14" s="168"/>
      <c r="D14" s="169">
        <v>46349</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5.81</v>
      </c>
      <c r="C19" s="180">
        <f>ROUND(VALUE(SUBSTITUTE(実質収支比率等に係る経年分析!G$48,"▲","-")),2)</f>
        <v>11.6</v>
      </c>
      <c r="D19" s="180">
        <f>ROUND(VALUE(SUBSTITUTE(実質収支比率等に係る経年分析!H$48,"▲","-")),2)</f>
        <v>10.3</v>
      </c>
      <c r="E19" s="180">
        <f>ROUND(VALUE(SUBSTITUTE(実質収支比率等に係る経年分析!I$48,"▲","-")),2)</f>
        <v>8.0399999999999991</v>
      </c>
      <c r="F19" s="180">
        <f>ROUND(VALUE(SUBSTITUTE(実質収支比率等に係る経年分析!J$48,"▲","-")),2)</f>
        <v>11.41</v>
      </c>
    </row>
    <row r="20" spans="1:11" x14ac:dyDescent="0.15">
      <c r="A20" s="180" t="s">
        <v>55</v>
      </c>
      <c r="B20" s="180">
        <f>ROUND(VALUE(SUBSTITUTE(実質収支比率等に係る経年分析!F$47,"▲","-")),2)</f>
        <v>20.92</v>
      </c>
      <c r="C20" s="180">
        <f>ROUND(VALUE(SUBSTITUTE(実質収支比率等に係る経年分析!G$47,"▲","-")),2)</f>
        <v>26.65</v>
      </c>
      <c r="D20" s="180">
        <f>ROUND(VALUE(SUBSTITUTE(実質収支比率等に係る経年分析!H$47,"▲","-")),2)</f>
        <v>24.61</v>
      </c>
      <c r="E20" s="180">
        <f>ROUND(VALUE(SUBSTITUTE(実質収支比率等に係る経年分析!I$47,"▲","-")),2)</f>
        <v>24.55</v>
      </c>
      <c r="F20" s="180">
        <f>ROUND(VALUE(SUBSTITUTE(実質収支比率等に係る経年分析!J$47,"▲","-")),2)</f>
        <v>23.87</v>
      </c>
    </row>
    <row r="21" spans="1:11" x14ac:dyDescent="0.15">
      <c r="A21" s="180" t="s">
        <v>56</v>
      </c>
      <c r="B21" s="180">
        <f>IF(ISNUMBER(VALUE(SUBSTITUTE(実質収支比率等に係る経年分析!F$49,"▲","-"))),ROUND(VALUE(SUBSTITUTE(実質収支比率等に係る経年分析!F$49,"▲","-")),2),NA())</f>
        <v>-6.88</v>
      </c>
      <c r="C21" s="180">
        <f>IF(ISNUMBER(VALUE(SUBSTITUTE(実質収支比率等に係る経年分析!G$49,"▲","-"))),ROUND(VALUE(SUBSTITUTE(実質収支比率等に係る経年分析!G$49,"▲","-")),2),NA())</f>
        <v>11.94</v>
      </c>
      <c r="D21" s="180">
        <f>IF(ISNUMBER(VALUE(SUBSTITUTE(実質収支比率等に係る経年分析!H$49,"▲","-"))),ROUND(VALUE(SUBSTITUTE(実質収支比率等に係る経年分析!H$49,"▲","-")),2),NA())</f>
        <v>-3.3</v>
      </c>
      <c r="E21" s="180">
        <f>IF(ISNUMBER(VALUE(SUBSTITUTE(実質収支比率等に係る経年分析!I$49,"▲","-"))),ROUND(VALUE(SUBSTITUTE(実質収支比率等に係る経年分析!I$49,"▲","-")),2),NA())</f>
        <v>-2.2200000000000002</v>
      </c>
      <c r="F21" s="180">
        <f>IF(ISNUMBER(VALUE(SUBSTITUTE(実質収支比率等に係る経年分析!J$49,"▲","-"))),ROUND(VALUE(SUBSTITUTE(実質収支比率等に係る経年分析!J$49,"▲","-")),2),NA())</f>
        <v>3.63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0.31</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し尿浄化槽管理特別会計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1.1599999999999999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13.86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8.2100000000000009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15.5</v>
      </c>
    </row>
    <row r="36" spans="1:16" x14ac:dyDescent="0.15">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5.07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4.78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4.6900000000000004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4.5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4.0999999999999996</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732</v>
      </c>
      <c r="E42" s="182"/>
      <c r="F42" s="182"/>
      <c r="G42" s="182">
        <f>'実質公債費比率（分子）の構造'!L$52</f>
        <v>785</v>
      </c>
      <c r="H42" s="182"/>
      <c r="I42" s="182"/>
      <c r="J42" s="182">
        <f>'実質公債費比率（分子）の構造'!M$52</f>
        <v>744</v>
      </c>
      <c r="K42" s="182"/>
      <c r="L42" s="182"/>
      <c r="M42" s="182">
        <f>'実質公債費比率（分子）の構造'!N$52</f>
        <v>753</v>
      </c>
      <c r="N42" s="182"/>
      <c r="O42" s="182"/>
      <c r="P42" s="182">
        <f>'実質公債費比率（分子）の構造'!O$52</f>
        <v>740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14</v>
      </c>
      <c r="C45" s="182"/>
      <c r="D45" s="182"/>
      <c r="E45" s="182">
        <f>'実質公債費比率（分子）の構造'!L$49</f>
        <v>13</v>
      </c>
      <c r="F45" s="182"/>
      <c r="G45" s="182"/>
      <c r="H45" s="182">
        <f>'実質公債費比率（分子）の構造'!M$49</f>
        <v>14</v>
      </c>
      <c r="I45" s="182"/>
      <c r="J45" s="182"/>
      <c r="K45" s="182">
        <f>'実質公債費比率（分子）の構造'!N$49</f>
        <v>13</v>
      </c>
      <c r="L45" s="182"/>
      <c r="M45" s="182"/>
      <c r="N45" s="182">
        <f>'実質公債費比率（分子）の構造'!O$49</f>
        <v>14</v>
      </c>
      <c r="O45" s="182"/>
      <c r="P45" s="182"/>
    </row>
    <row r="46" spans="1:16" x14ac:dyDescent="0.15">
      <c r="A46" s="182" t="s">
        <v>67</v>
      </c>
      <c r="B46" s="182">
        <f>'実質公債費比率（分子）の構造'!K$48</f>
        <v>168</v>
      </c>
      <c r="C46" s="182"/>
      <c r="D46" s="182"/>
      <c r="E46" s="182">
        <f>'実質公債費比率（分子）の構造'!L$48</f>
        <v>213</v>
      </c>
      <c r="F46" s="182"/>
      <c r="G46" s="182"/>
      <c r="H46" s="182">
        <f>'実質公債費比率（分子）の構造'!M$48</f>
        <v>267</v>
      </c>
      <c r="I46" s="182"/>
      <c r="J46" s="182"/>
      <c r="K46" s="182">
        <f>'実質公債費比率（分子）の構造'!N$48</f>
        <v>258</v>
      </c>
      <c r="L46" s="182"/>
      <c r="M46" s="182"/>
      <c r="N46" s="182">
        <f>'実質公債費比率（分子）の構造'!O$48</f>
        <v>260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546</v>
      </c>
      <c r="C49" s="182"/>
      <c r="D49" s="182"/>
      <c r="E49" s="182">
        <f>'実質公債費比率（分子）の構造'!L$45</f>
        <v>514</v>
      </c>
      <c r="F49" s="182"/>
      <c r="G49" s="182"/>
      <c r="H49" s="182">
        <f>'実質公債費比率（分子）の構造'!M$45</f>
        <v>515</v>
      </c>
      <c r="I49" s="182"/>
      <c r="J49" s="182"/>
      <c r="K49" s="182">
        <f>'実質公債費比率（分子）の構造'!N$45</f>
        <v>538</v>
      </c>
      <c r="L49" s="182"/>
      <c r="M49" s="182"/>
      <c r="N49" s="182">
        <f>'実質公債費比率（分子）の構造'!O$45</f>
        <v>559</v>
      </c>
      <c r="O49" s="182"/>
      <c r="P49" s="182"/>
    </row>
    <row r="50" spans="1:16" x14ac:dyDescent="0.15">
      <c r="A50" s="182" t="s">
        <v>71</v>
      </c>
      <c r="B50" s="182" t="e">
        <f>NA()</f>
        <v>#N/A</v>
      </c>
      <c r="C50" s="182">
        <f>IF(ISNUMBER('実質公債費比率（分子）の構造'!K$53),'実質公債費比率（分子）の構造'!K$53,NA())</f>
        <v>-4</v>
      </c>
      <c r="D50" s="182" t="e">
        <f>NA()</f>
        <v>#N/A</v>
      </c>
      <c r="E50" s="182" t="e">
        <f>NA()</f>
        <v>#N/A</v>
      </c>
      <c r="F50" s="182">
        <f>IF(ISNUMBER('実質公債費比率（分子）の構造'!L$53),'実質公債費比率（分子）の構造'!L$53,NA())</f>
        <v>-45</v>
      </c>
      <c r="G50" s="182" t="e">
        <f>NA()</f>
        <v>#N/A</v>
      </c>
      <c r="H50" s="182" t="e">
        <f>NA()</f>
        <v>#N/A</v>
      </c>
      <c r="I50" s="182">
        <f>IF(ISNUMBER('実質公債費比率（分子）の構造'!M$53),'実質公債費比率（分子）の構造'!M$53,NA())</f>
        <v>52</v>
      </c>
      <c r="J50" s="182" t="e">
        <f>NA()</f>
        <v>#N/A</v>
      </c>
      <c r="K50" s="182" t="e">
        <f>NA()</f>
        <v>#N/A</v>
      </c>
      <c r="L50" s="182">
        <f>IF(ISNUMBER('実質公債費比率（分子）の構造'!N$53),'実質公債費比率（分子）の構造'!N$53,NA())</f>
        <v>56</v>
      </c>
      <c r="M50" s="182" t="e">
        <f>NA()</f>
        <v>#N/A</v>
      </c>
      <c r="N50" s="182" t="e">
        <f>NA()</f>
        <v>#N/A</v>
      </c>
      <c r="O50" s="182">
        <f>IF(ISNUMBER('実質公債費比率（分子）の構造'!O$53),'実質公債費比率（分子）の構造'!O$53,NA())</f>
        <v>93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6673</v>
      </c>
      <c r="E56" s="181"/>
      <c r="F56" s="181"/>
      <c r="G56" s="181">
        <f>'将来負担比率（分子）の構造'!J$52</f>
        <v>6211</v>
      </c>
      <c r="H56" s="181"/>
      <c r="I56" s="181"/>
      <c r="J56" s="181">
        <f>'将来負担比率（分子）の構造'!K$52</f>
        <v>8186</v>
      </c>
      <c r="K56" s="181"/>
      <c r="L56" s="181"/>
      <c r="M56" s="181">
        <f>'将来負担比率（分子）の構造'!L$52</f>
        <v>8035</v>
      </c>
      <c r="N56" s="181"/>
      <c r="O56" s="181"/>
      <c r="P56" s="181">
        <f>'将来負担比率（分子）の構造'!M$52</f>
        <v>8307</v>
      </c>
    </row>
    <row r="57" spans="1:16" x14ac:dyDescent="0.15">
      <c r="A57" s="181" t="s">
        <v>42</v>
      </c>
      <c r="B57" s="181"/>
      <c r="C57" s="181"/>
      <c r="D57" s="181">
        <f>'将来負担比率（分子）の構造'!I$51</f>
        <v>1621</v>
      </c>
      <c r="E57" s="181"/>
      <c r="F57" s="181"/>
      <c r="G57" s="181">
        <f>'将来負担比率（分子）の構造'!J$51</f>
        <v>1500</v>
      </c>
      <c r="H57" s="181"/>
      <c r="I57" s="181"/>
      <c r="J57" s="181">
        <f>'将来負担比率（分子）の構造'!K$51</f>
        <v>1814</v>
      </c>
      <c r="K57" s="181"/>
      <c r="L57" s="181"/>
      <c r="M57" s="181">
        <f>'将来負担比率（分子）の構造'!L$51</f>
        <v>1747</v>
      </c>
      <c r="N57" s="181"/>
      <c r="O57" s="181"/>
      <c r="P57" s="181">
        <f>'将来負担比率（分子）の構造'!M$51</f>
        <v>1734</v>
      </c>
    </row>
    <row r="58" spans="1:16" x14ac:dyDescent="0.15">
      <c r="A58" s="181" t="s">
        <v>41</v>
      </c>
      <c r="B58" s="181"/>
      <c r="C58" s="181"/>
      <c r="D58" s="181">
        <f>'将来負担比率（分子）の構造'!I$50</f>
        <v>2800</v>
      </c>
      <c r="E58" s="181"/>
      <c r="F58" s="181"/>
      <c r="G58" s="181">
        <f>'将来負担比率（分子）の構造'!J$50</f>
        <v>2185</v>
      </c>
      <c r="H58" s="181"/>
      <c r="I58" s="181"/>
      <c r="J58" s="181">
        <f>'将来負担比率（分子）の構造'!K$50</f>
        <v>1834</v>
      </c>
      <c r="K58" s="181"/>
      <c r="L58" s="181"/>
      <c r="M58" s="181">
        <f>'将来負担比率（分子）の構造'!L$50</f>
        <v>1844</v>
      </c>
      <c r="N58" s="181"/>
      <c r="O58" s="181"/>
      <c r="P58" s="181">
        <f>'将来負担比率（分子）の構造'!M$50</f>
        <v>1850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896</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1338</v>
      </c>
      <c r="C62" s="181"/>
      <c r="D62" s="181"/>
      <c r="E62" s="181">
        <f>'将来負担比率（分子）の構造'!J$45</f>
        <v>1209</v>
      </c>
      <c r="F62" s="181"/>
      <c r="G62" s="181"/>
      <c r="H62" s="181">
        <f>'将来負担比率（分子）の構造'!K$45</f>
        <v>1257</v>
      </c>
      <c r="I62" s="181"/>
      <c r="J62" s="181"/>
      <c r="K62" s="181">
        <f>'将来負担比率（分子）の構造'!L$45</f>
        <v>1133</v>
      </c>
      <c r="L62" s="181"/>
      <c r="M62" s="181"/>
      <c r="N62" s="181">
        <f>'将来負担比率（分子）の構造'!M$45</f>
        <v>1027</v>
      </c>
      <c r="O62" s="181"/>
      <c r="P62" s="181"/>
    </row>
    <row r="63" spans="1:16" x14ac:dyDescent="0.15">
      <c r="A63" s="181" t="s">
        <v>34</v>
      </c>
      <c r="B63" s="181">
        <f>'将来負担比率（分子）の構造'!I$44</f>
        <v>140</v>
      </c>
      <c r="C63" s="181"/>
      <c r="D63" s="181"/>
      <c r="E63" s="181">
        <f>'将来負担比率（分子）の構造'!J$44</f>
        <v>159</v>
      </c>
      <c r="F63" s="181"/>
      <c r="G63" s="181"/>
      <c r="H63" s="181">
        <f>'将来負担比率（分子）の構造'!K$44</f>
        <v>158</v>
      </c>
      <c r="I63" s="181"/>
      <c r="J63" s="181"/>
      <c r="K63" s="181">
        <f>'将来負担比率（分子）の構造'!L$44</f>
        <v>145</v>
      </c>
      <c r="L63" s="181"/>
      <c r="M63" s="181"/>
      <c r="N63" s="181">
        <f>'将来負担比率（分子）の構造'!M$44</f>
        <v>130</v>
      </c>
      <c r="O63" s="181"/>
      <c r="P63" s="181"/>
    </row>
    <row r="64" spans="1:16" x14ac:dyDescent="0.15">
      <c r="A64" s="181" t="s">
        <v>33</v>
      </c>
      <c r="B64" s="181">
        <f>'将来負担比率（分子）の構造'!I$43</f>
        <v>2339</v>
      </c>
      <c r="C64" s="181"/>
      <c r="D64" s="181"/>
      <c r="E64" s="181">
        <f>'将来負担比率（分子）の構造'!J$43</f>
        <v>2326</v>
      </c>
      <c r="F64" s="181"/>
      <c r="G64" s="181"/>
      <c r="H64" s="181">
        <f>'将来負担比率（分子）の構造'!K$43</f>
        <v>2675</v>
      </c>
      <c r="I64" s="181"/>
      <c r="J64" s="181"/>
      <c r="K64" s="181">
        <f>'将来負担比率（分子）の構造'!L$43</f>
        <v>3047</v>
      </c>
      <c r="L64" s="181"/>
      <c r="M64" s="181"/>
      <c r="N64" s="181">
        <f>'将来負担比率（分子）の構造'!M$43</f>
        <v>3461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6351</v>
      </c>
      <c r="C66" s="181"/>
      <c r="D66" s="181"/>
      <c r="E66" s="181">
        <f>'将来負担比率（分子）の構造'!J$41</f>
        <v>7041</v>
      </c>
      <c r="F66" s="181"/>
      <c r="G66" s="181"/>
      <c r="H66" s="181">
        <f>'将来負担比率（分子）の構造'!K$41</f>
        <v>9487</v>
      </c>
      <c r="I66" s="181"/>
      <c r="J66" s="181"/>
      <c r="K66" s="181">
        <f>'将来負担比率（分子）の構造'!L$41</f>
        <v>9400</v>
      </c>
      <c r="L66" s="181"/>
      <c r="M66" s="181"/>
      <c r="N66" s="181">
        <f>'将来負担比率（分子）の構造'!M$41</f>
        <v>9503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839</v>
      </c>
      <c r="G67" s="181" t="e">
        <f>NA()</f>
        <v>#N/A</v>
      </c>
      <c r="H67" s="181" t="e">
        <f>NA()</f>
        <v>#N/A</v>
      </c>
      <c r="I67" s="181">
        <f>IF(ISNUMBER('将来負担比率（分子）の構造'!K$53), IF('将来負担比率（分子）の構造'!K$53 &lt; 0, 0, '将来負担比率（分子）の構造'!K$53), NA())</f>
        <v>1744</v>
      </c>
      <c r="J67" s="181" t="e">
        <f>NA()</f>
        <v>#N/A</v>
      </c>
      <c r="K67" s="181" t="e">
        <f>NA()</f>
        <v>#N/A</v>
      </c>
      <c r="L67" s="181">
        <f>IF(ISNUMBER('将来負担比率（分子）の構造'!L$53), IF('将来負担比率（分子）の構造'!L$53 &lt; 0, 0, '将来負担比率（分子）の構造'!L$53), NA())</f>
        <v>2098</v>
      </c>
      <c r="M67" s="181" t="e">
        <f>NA()</f>
        <v>#N/A</v>
      </c>
      <c r="N67" s="181" t="e">
        <f>NA()</f>
        <v>#N/A</v>
      </c>
      <c r="O67" s="181">
        <f>IF(ISNUMBER('将来負担比率（分子）の構造'!M$53), IF('将来負担比率（分子）の構造'!M$53 &lt; 0, 0, '将来負担比率（分子）の構造'!M$53), NA())</f>
        <v>2230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1207</v>
      </c>
      <c r="C72" s="185">
        <f>基金残高に係る経年分析!G55</f>
        <v>1207</v>
      </c>
      <c r="D72" s="185">
        <f>基金残高に係る経年分析!H55</f>
        <v>1209</v>
      </c>
    </row>
    <row r="73" spans="1:16" x14ac:dyDescent="0.15">
      <c r="A73" s="184" t="s">
        <v>78</v>
      </c>
      <c r="B73" s="185">
        <f>基金残高に係る経年分析!F56</f>
        <v>76</v>
      </c>
      <c r="C73" s="185">
        <f>基金残高に係る経年分析!G56</f>
        <v>77</v>
      </c>
      <c r="D73" s="185">
        <f>基金残高に係る経年分析!H56</f>
        <v>78</v>
      </c>
    </row>
    <row r="74" spans="1:16" x14ac:dyDescent="0.15">
      <c r="A74" s="184" t="s">
        <v>79</v>
      </c>
      <c r="B74" s="185">
        <f>基金残高に係る経年分析!F57</f>
        <v>467</v>
      </c>
      <c r="C74" s="185">
        <f>基金残高に係る経年分析!G57</f>
        <v>475</v>
      </c>
      <c r="D74" s="185">
        <f>基金残高に係る経年分析!H57</f>
        <v>477</v>
      </c>
    </row>
  </sheetData>
  <sheetProtection algorithmName="SHA-512" hashValue="PU2twlzXCumv2+nodspaKm7Fjcd+TpgH5qSA2njw+jVLWloVLnNQC3STL8m5jmJyNC8BdA7GyAaaNYrT/dPb2w==" saltValue="XgeDckGhFoUMaWexT/mH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2158600</v>
      </c>
      <c r="S5" s="675"/>
      <c r="T5" s="675"/>
      <c r="U5" s="675"/>
      <c r="V5" s="675"/>
      <c r="W5" s="675"/>
      <c r="X5" s="675"/>
      <c r="Y5" s="676"/>
      <c r="Z5" s="677">
        <v>18.399999999999999</v>
      </c>
      <c r="AA5" s="677"/>
      <c r="AB5" s="677"/>
      <c r="AC5" s="677"/>
      <c r="AD5" s="678">
        <v>2041981</v>
      </c>
      <c r="AE5" s="678"/>
      <c r="AF5" s="678"/>
      <c r="AG5" s="678"/>
      <c r="AH5" s="678"/>
      <c r="AI5" s="678"/>
      <c r="AJ5" s="678"/>
      <c r="AK5" s="678"/>
      <c r="AL5" s="679">
        <v>41.9</v>
      </c>
      <c r="AM5" s="680"/>
      <c r="AN5" s="680"/>
      <c r="AO5" s="681"/>
      <c r="AP5" s="671" t="s">
        <v>224</v>
      </c>
      <c r="AQ5" s="672"/>
      <c r="AR5" s="672"/>
      <c r="AS5" s="672"/>
      <c r="AT5" s="672"/>
      <c r="AU5" s="672"/>
      <c r="AV5" s="672"/>
      <c r="AW5" s="672"/>
      <c r="AX5" s="672"/>
      <c r="AY5" s="672"/>
      <c r="AZ5" s="672"/>
      <c r="BA5" s="672"/>
      <c r="BB5" s="672"/>
      <c r="BC5" s="672"/>
      <c r="BD5" s="672"/>
      <c r="BE5" s="672"/>
      <c r="BF5" s="673"/>
      <c r="BG5" s="685">
        <v>2040359</v>
      </c>
      <c r="BH5" s="686"/>
      <c r="BI5" s="686"/>
      <c r="BJ5" s="686"/>
      <c r="BK5" s="686"/>
      <c r="BL5" s="686"/>
      <c r="BM5" s="686"/>
      <c r="BN5" s="687"/>
      <c r="BO5" s="688">
        <v>94.5</v>
      </c>
      <c r="BP5" s="688"/>
      <c r="BQ5" s="688"/>
      <c r="BR5" s="688"/>
      <c r="BS5" s="689" t="s">
        <v>225</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217</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58495</v>
      </c>
      <c r="S6" s="686"/>
      <c r="T6" s="686"/>
      <c r="U6" s="686"/>
      <c r="V6" s="686"/>
      <c r="W6" s="686"/>
      <c r="X6" s="686"/>
      <c r="Y6" s="687"/>
      <c r="Z6" s="688">
        <v>0.5</v>
      </c>
      <c r="AA6" s="688"/>
      <c r="AB6" s="688"/>
      <c r="AC6" s="688"/>
      <c r="AD6" s="689">
        <v>58495</v>
      </c>
      <c r="AE6" s="689"/>
      <c r="AF6" s="689"/>
      <c r="AG6" s="689"/>
      <c r="AH6" s="689"/>
      <c r="AI6" s="689"/>
      <c r="AJ6" s="689"/>
      <c r="AK6" s="689"/>
      <c r="AL6" s="690">
        <v>1.2</v>
      </c>
      <c r="AM6" s="691"/>
      <c r="AN6" s="691"/>
      <c r="AO6" s="692"/>
      <c r="AP6" s="682" t="s">
        <v>230</v>
      </c>
      <c r="AQ6" s="683"/>
      <c r="AR6" s="683"/>
      <c r="AS6" s="683"/>
      <c r="AT6" s="683"/>
      <c r="AU6" s="683"/>
      <c r="AV6" s="683"/>
      <c r="AW6" s="683"/>
      <c r="AX6" s="683"/>
      <c r="AY6" s="683"/>
      <c r="AZ6" s="683"/>
      <c r="BA6" s="683"/>
      <c r="BB6" s="683"/>
      <c r="BC6" s="683"/>
      <c r="BD6" s="683"/>
      <c r="BE6" s="683"/>
      <c r="BF6" s="684"/>
      <c r="BG6" s="685">
        <v>2040359</v>
      </c>
      <c r="BH6" s="686"/>
      <c r="BI6" s="686"/>
      <c r="BJ6" s="686"/>
      <c r="BK6" s="686"/>
      <c r="BL6" s="686"/>
      <c r="BM6" s="686"/>
      <c r="BN6" s="687"/>
      <c r="BO6" s="688">
        <v>94.5</v>
      </c>
      <c r="BP6" s="688"/>
      <c r="BQ6" s="688"/>
      <c r="BR6" s="688"/>
      <c r="BS6" s="689" t="s">
        <v>231</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105809</v>
      </c>
      <c r="CS6" s="686"/>
      <c r="CT6" s="686"/>
      <c r="CU6" s="686"/>
      <c r="CV6" s="686"/>
      <c r="CW6" s="686"/>
      <c r="CX6" s="686"/>
      <c r="CY6" s="687"/>
      <c r="CZ6" s="679">
        <v>1</v>
      </c>
      <c r="DA6" s="680"/>
      <c r="DB6" s="680"/>
      <c r="DC6" s="699"/>
      <c r="DD6" s="694" t="s">
        <v>231</v>
      </c>
      <c r="DE6" s="686"/>
      <c r="DF6" s="686"/>
      <c r="DG6" s="686"/>
      <c r="DH6" s="686"/>
      <c r="DI6" s="686"/>
      <c r="DJ6" s="686"/>
      <c r="DK6" s="686"/>
      <c r="DL6" s="686"/>
      <c r="DM6" s="686"/>
      <c r="DN6" s="686"/>
      <c r="DO6" s="686"/>
      <c r="DP6" s="687"/>
      <c r="DQ6" s="694">
        <v>105809</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4588</v>
      </c>
      <c r="S7" s="686"/>
      <c r="T7" s="686"/>
      <c r="U7" s="686"/>
      <c r="V7" s="686"/>
      <c r="W7" s="686"/>
      <c r="X7" s="686"/>
      <c r="Y7" s="687"/>
      <c r="Z7" s="688">
        <v>0</v>
      </c>
      <c r="AA7" s="688"/>
      <c r="AB7" s="688"/>
      <c r="AC7" s="688"/>
      <c r="AD7" s="689">
        <v>4588</v>
      </c>
      <c r="AE7" s="689"/>
      <c r="AF7" s="689"/>
      <c r="AG7" s="689"/>
      <c r="AH7" s="689"/>
      <c r="AI7" s="689"/>
      <c r="AJ7" s="689"/>
      <c r="AK7" s="689"/>
      <c r="AL7" s="690">
        <v>0.1</v>
      </c>
      <c r="AM7" s="691"/>
      <c r="AN7" s="691"/>
      <c r="AO7" s="692"/>
      <c r="AP7" s="682" t="s">
        <v>234</v>
      </c>
      <c r="AQ7" s="683"/>
      <c r="AR7" s="683"/>
      <c r="AS7" s="683"/>
      <c r="AT7" s="683"/>
      <c r="AU7" s="683"/>
      <c r="AV7" s="683"/>
      <c r="AW7" s="683"/>
      <c r="AX7" s="683"/>
      <c r="AY7" s="683"/>
      <c r="AZ7" s="683"/>
      <c r="BA7" s="683"/>
      <c r="BB7" s="683"/>
      <c r="BC7" s="683"/>
      <c r="BD7" s="683"/>
      <c r="BE7" s="683"/>
      <c r="BF7" s="684"/>
      <c r="BG7" s="685">
        <v>1166453</v>
      </c>
      <c r="BH7" s="686"/>
      <c r="BI7" s="686"/>
      <c r="BJ7" s="686"/>
      <c r="BK7" s="686"/>
      <c r="BL7" s="686"/>
      <c r="BM7" s="686"/>
      <c r="BN7" s="687"/>
      <c r="BO7" s="688">
        <v>54</v>
      </c>
      <c r="BP7" s="688"/>
      <c r="BQ7" s="688"/>
      <c r="BR7" s="688"/>
      <c r="BS7" s="689" t="s">
        <v>231</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3415623</v>
      </c>
      <c r="CS7" s="686"/>
      <c r="CT7" s="686"/>
      <c r="CU7" s="686"/>
      <c r="CV7" s="686"/>
      <c r="CW7" s="686"/>
      <c r="CX7" s="686"/>
      <c r="CY7" s="687"/>
      <c r="CZ7" s="688">
        <v>30.9</v>
      </c>
      <c r="DA7" s="688"/>
      <c r="DB7" s="688"/>
      <c r="DC7" s="688"/>
      <c r="DD7" s="694">
        <v>56211</v>
      </c>
      <c r="DE7" s="686"/>
      <c r="DF7" s="686"/>
      <c r="DG7" s="686"/>
      <c r="DH7" s="686"/>
      <c r="DI7" s="686"/>
      <c r="DJ7" s="686"/>
      <c r="DK7" s="686"/>
      <c r="DL7" s="686"/>
      <c r="DM7" s="686"/>
      <c r="DN7" s="686"/>
      <c r="DO7" s="686"/>
      <c r="DP7" s="687"/>
      <c r="DQ7" s="694">
        <v>976805</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23796</v>
      </c>
      <c r="S8" s="686"/>
      <c r="T8" s="686"/>
      <c r="U8" s="686"/>
      <c r="V8" s="686"/>
      <c r="W8" s="686"/>
      <c r="X8" s="686"/>
      <c r="Y8" s="687"/>
      <c r="Z8" s="688">
        <v>0.2</v>
      </c>
      <c r="AA8" s="688"/>
      <c r="AB8" s="688"/>
      <c r="AC8" s="688"/>
      <c r="AD8" s="689">
        <v>23796</v>
      </c>
      <c r="AE8" s="689"/>
      <c r="AF8" s="689"/>
      <c r="AG8" s="689"/>
      <c r="AH8" s="689"/>
      <c r="AI8" s="689"/>
      <c r="AJ8" s="689"/>
      <c r="AK8" s="689"/>
      <c r="AL8" s="690">
        <v>0.5</v>
      </c>
      <c r="AM8" s="691"/>
      <c r="AN8" s="691"/>
      <c r="AO8" s="692"/>
      <c r="AP8" s="682" t="s">
        <v>237</v>
      </c>
      <c r="AQ8" s="683"/>
      <c r="AR8" s="683"/>
      <c r="AS8" s="683"/>
      <c r="AT8" s="683"/>
      <c r="AU8" s="683"/>
      <c r="AV8" s="683"/>
      <c r="AW8" s="683"/>
      <c r="AX8" s="683"/>
      <c r="AY8" s="683"/>
      <c r="AZ8" s="683"/>
      <c r="BA8" s="683"/>
      <c r="BB8" s="683"/>
      <c r="BC8" s="683"/>
      <c r="BD8" s="683"/>
      <c r="BE8" s="683"/>
      <c r="BF8" s="684"/>
      <c r="BG8" s="685">
        <v>38439</v>
      </c>
      <c r="BH8" s="686"/>
      <c r="BI8" s="686"/>
      <c r="BJ8" s="686"/>
      <c r="BK8" s="686"/>
      <c r="BL8" s="686"/>
      <c r="BM8" s="686"/>
      <c r="BN8" s="687"/>
      <c r="BO8" s="688">
        <v>1.8</v>
      </c>
      <c r="BP8" s="688"/>
      <c r="BQ8" s="688"/>
      <c r="BR8" s="688"/>
      <c r="BS8" s="694" t="s">
        <v>231</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3358260</v>
      </c>
      <c r="CS8" s="686"/>
      <c r="CT8" s="686"/>
      <c r="CU8" s="686"/>
      <c r="CV8" s="686"/>
      <c r="CW8" s="686"/>
      <c r="CX8" s="686"/>
      <c r="CY8" s="687"/>
      <c r="CZ8" s="688">
        <v>30.4</v>
      </c>
      <c r="DA8" s="688"/>
      <c r="DB8" s="688"/>
      <c r="DC8" s="688"/>
      <c r="DD8" s="694">
        <v>74984</v>
      </c>
      <c r="DE8" s="686"/>
      <c r="DF8" s="686"/>
      <c r="DG8" s="686"/>
      <c r="DH8" s="686"/>
      <c r="DI8" s="686"/>
      <c r="DJ8" s="686"/>
      <c r="DK8" s="686"/>
      <c r="DL8" s="686"/>
      <c r="DM8" s="686"/>
      <c r="DN8" s="686"/>
      <c r="DO8" s="686"/>
      <c r="DP8" s="687"/>
      <c r="DQ8" s="694">
        <v>1743399</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26181</v>
      </c>
      <c r="S9" s="686"/>
      <c r="T9" s="686"/>
      <c r="U9" s="686"/>
      <c r="V9" s="686"/>
      <c r="W9" s="686"/>
      <c r="X9" s="686"/>
      <c r="Y9" s="687"/>
      <c r="Z9" s="688">
        <v>0.2</v>
      </c>
      <c r="AA9" s="688"/>
      <c r="AB9" s="688"/>
      <c r="AC9" s="688"/>
      <c r="AD9" s="689">
        <v>26181</v>
      </c>
      <c r="AE9" s="689"/>
      <c r="AF9" s="689"/>
      <c r="AG9" s="689"/>
      <c r="AH9" s="689"/>
      <c r="AI9" s="689"/>
      <c r="AJ9" s="689"/>
      <c r="AK9" s="689"/>
      <c r="AL9" s="690">
        <v>0.5</v>
      </c>
      <c r="AM9" s="691"/>
      <c r="AN9" s="691"/>
      <c r="AO9" s="692"/>
      <c r="AP9" s="682" t="s">
        <v>240</v>
      </c>
      <c r="AQ9" s="683"/>
      <c r="AR9" s="683"/>
      <c r="AS9" s="683"/>
      <c r="AT9" s="683"/>
      <c r="AU9" s="683"/>
      <c r="AV9" s="683"/>
      <c r="AW9" s="683"/>
      <c r="AX9" s="683"/>
      <c r="AY9" s="683"/>
      <c r="AZ9" s="683"/>
      <c r="BA9" s="683"/>
      <c r="BB9" s="683"/>
      <c r="BC9" s="683"/>
      <c r="BD9" s="683"/>
      <c r="BE9" s="683"/>
      <c r="BF9" s="684"/>
      <c r="BG9" s="685">
        <v>1093331</v>
      </c>
      <c r="BH9" s="686"/>
      <c r="BI9" s="686"/>
      <c r="BJ9" s="686"/>
      <c r="BK9" s="686"/>
      <c r="BL9" s="686"/>
      <c r="BM9" s="686"/>
      <c r="BN9" s="687"/>
      <c r="BO9" s="688">
        <v>50.7</v>
      </c>
      <c r="BP9" s="688"/>
      <c r="BQ9" s="688"/>
      <c r="BR9" s="688"/>
      <c r="BS9" s="694" t="s">
        <v>225</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798344</v>
      </c>
      <c r="CS9" s="686"/>
      <c r="CT9" s="686"/>
      <c r="CU9" s="686"/>
      <c r="CV9" s="686"/>
      <c r="CW9" s="686"/>
      <c r="CX9" s="686"/>
      <c r="CY9" s="687"/>
      <c r="CZ9" s="688">
        <v>7.2</v>
      </c>
      <c r="DA9" s="688"/>
      <c r="DB9" s="688"/>
      <c r="DC9" s="688"/>
      <c r="DD9" s="694">
        <v>10845</v>
      </c>
      <c r="DE9" s="686"/>
      <c r="DF9" s="686"/>
      <c r="DG9" s="686"/>
      <c r="DH9" s="686"/>
      <c r="DI9" s="686"/>
      <c r="DJ9" s="686"/>
      <c r="DK9" s="686"/>
      <c r="DL9" s="686"/>
      <c r="DM9" s="686"/>
      <c r="DN9" s="686"/>
      <c r="DO9" s="686"/>
      <c r="DP9" s="687"/>
      <c r="DQ9" s="694">
        <v>721033</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231</v>
      </c>
      <c r="S10" s="686"/>
      <c r="T10" s="686"/>
      <c r="U10" s="686"/>
      <c r="V10" s="686"/>
      <c r="W10" s="686"/>
      <c r="X10" s="686"/>
      <c r="Y10" s="687"/>
      <c r="Z10" s="688" t="s">
        <v>225</v>
      </c>
      <c r="AA10" s="688"/>
      <c r="AB10" s="688"/>
      <c r="AC10" s="688"/>
      <c r="AD10" s="689" t="s">
        <v>243</v>
      </c>
      <c r="AE10" s="689"/>
      <c r="AF10" s="689"/>
      <c r="AG10" s="689"/>
      <c r="AH10" s="689"/>
      <c r="AI10" s="689"/>
      <c r="AJ10" s="689"/>
      <c r="AK10" s="689"/>
      <c r="AL10" s="690" t="s">
        <v>243</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21046</v>
      </c>
      <c r="BH10" s="686"/>
      <c r="BI10" s="686"/>
      <c r="BJ10" s="686"/>
      <c r="BK10" s="686"/>
      <c r="BL10" s="686"/>
      <c r="BM10" s="686"/>
      <c r="BN10" s="687"/>
      <c r="BO10" s="688">
        <v>1</v>
      </c>
      <c r="BP10" s="688"/>
      <c r="BQ10" s="688"/>
      <c r="BR10" s="688"/>
      <c r="BS10" s="694" t="s">
        <v>231</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t="s">
        <v>231</v>
      </c>
      <c r="CS10" s="686"/>
      <c r="CT10" s="686"/>
      <c r="CU10" s="686"/>
      <c r="CV10" s="686"/>
      <c r="CW10" s="686"/>
      <c r="CX10" s="686"/>
      <c r="CY10" s="687"/>
      <c r="CZ10" s="688" t="s">
        <v>231</v>
      </c>
      <c r="DA10" s="688"/>
      <c r="DB10" s="688"/>
      <c r="DC10" s="688"/>
      <c r="DD10" s="694" t="s">
        <v>231</v>
      </c>
      <c r="DE10" s="686"/>
      <c r="DF10" s="686"/>
      <c r="DG10" s="686"/>
      <c r="DH10" s="686"/>
      <c r="DI10" s="686"/>
      <c r="DJ10" s="686"/>
      <c r="DK10" s="686"/>
      <c r="DL10" s="686"/>
      <c r="DM10" s="686"/>
      <c r="DN10" s="686"/>
      <c r="DO10" s="686"/>
      <c r="DP10" s="687"/>
      <c r="DQ10" s="694" t="s">
        <v>231</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407015</v>
      </c>
      <c r="S11" s="686"/>
      <c r="T11" s="686"/>
      <c r="U11" s="686"/>
      <c r="V11" s="686"/>
      <c r="W11" s="686"/>
      <c r="X11" s="686"/>
      <c r="Y11" s="687"/>
      <c r="Z11" s="690">
        <v>3.5</v>
      </c>
      <c r="AA11" s="691"/>
      <c r="AB11" s="691"/>
      <c r="AC11" s="703"/>
      <c r="AD11" s="694">
        <v>407015</v>
      </c>
      <c r="AE11" s="686"/>
      <c r="AF11" s="686"/>
      <c r="AG11" s="686"/>
      <c r="AH11" s="686"/>
      <c r="AI11" s="686"/>
      <c r="AJ11" s="686"/>
      <c r="AK11" s="687"/>
      <c r="AL11" s="690">
        <v>8.4</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13637</v>
      </c>
      <c r="BH11" s="686"/>
      <c r="BI11" s="686"/>
      <c r="BJ11" s="686"/>
      <c r="BK11" s="686"/>
      <c r="BL11" s="686"/>
      <c r="BM11" s="686"/>
      <c r="BN11" s="687"/>
      <c r="BO11" s="688">
        <v>0.6</v>
      </c>
      <c r="BP11" s="688"/>
      <c r="BQ11" s="688"/>
      <c r="BR11" s="688"/>
      <c r="BS11" s="694" t="s">
        <v>231</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43118</v>
      </c>
      <c r="CS11" s="686"/>
      <c r="CT11" s="686"/>
      <c r="CU11" s="686"/>
      <c r="CV11" s="686"/>
      <c r="CW11" s="686"/>
      <c r="CX11" s="686"/>
      <c r="CY11" s="687"/>
      <c r="CZ11" s="688">
        <v>0.4</v>
      </c>
      <c r="DA11" s="688"/>
      <c r="DB11" s="688"/>
      <c r="DC11" s="688"/>
      <c r="DD11" s="694" t="s">
        <v>243</v>
      </c>
      <c r="DE11" s="686"/>
      <c r="DF11" s="686"/>
      <c r="DG11" s="686"/>
      <c r="DH11" s="686"/>
      <c r="DI11" s="686"/>
      <c r="DJ11" s="686"/>
      <c r="DK11" s="686"/>
      <c r="DL11" s="686"/>
      <c r="DM11" s="686"/>
      <c r="DN11" s="686"/>
      <c r="DO11" s="686"/>
      <c r="DP11" s="687"/>
      <c r="DQ11" s="694">
        <v>37758</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243</v>
      </c>
      <c r="S12" s="686"/>
      <c r="T12" s="686"/>
      <c r="U12" s="686"/>
      <c r="V12" s="686"/>
      <c r="W12" s="686"/>
      <c r="X12" s="686"/>
      <c r="Y12" s="687"/>
      <c r="Z12" s="688" t="s">
        <v>231</v>
      </c>
      <c r="AA12" s="688"/>
      <c r="AB12" s="688"/>
      <c r="AC12" s="688"/>
      <c r="AD12" s="689" t="s">
        <v>243</v>
      </c>
      <c r="AE12" s="689"/>
      <c r="AF12" s="689"/>
      <c r="AG12" s="689"/>
      <c r="AH12" s="689"/>
      <c r="AI12" s="689"/>
      <c r="AJ12" s="689"/>
      <c r="AK12" s="689"/>
      <c r="AL12" s="690" t="s">
        <v>225</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766920</v>
      </c>
      <c r="BH12" s="686"/>
      <c r="BI12" s="686"/>
      <c r="BJ12" s="686"/>
      <c r="BK12" s="686"/>
      <c r="BL12" s="686"/>
      <c r="BM12" s="686"/>
      <c r="BN12" s="687"/>
      <c r="BO12" s="688">
        <v>35.5</v>
      </c>
      <c r="BP12" s="688"/>
      <c r="BQ12" s="688"/>
      <c r="BR12" s="688"/>
      <c r="BS12" s="694" t="s">
        <v>231</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372585</v>
      </c>
      <c r="CS12" s="686"/>
      <c r="CT12" s="686"/>
      <c r="CU12" s="686"/>
      <c r="CV12" s="686"/>
      <c r="CW12" s="686"/>
      <c r="CX12" s="686"/>
      <c r="CY12" s="687"/>
      <c r="CZ12" s="688">
        <v>3.4</v>
      </c>
      <c r="DA12" s="688"/>
      <c r="DB12" s="688"/>
      <c r="DC12" s="688"/>
      <c r="DD12" s="694">
        <v>236791</v>
      </c>
      <c r="DE12" s="686"/>
      <c r="DF12" s="686"/>
      <c r="DG12" s="686"/>
      <c r="DH12" s="686"/>
      <c r="DI12" s="686"/>
      <c r="DJ12" s="686"/>
      <c r="DK12" s="686"/>
      <c r="DL12" s="686"/>
      <c r="DM12" s="686"/>
      <c r="DN12" s="686"/>
      <c r="DO12" s="686"/>
      <c r="DP12" s="687"/>
      <c r="DQ12" s="694">
        <v>303332</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243</v>
      </c>
      <c r="S13" s="686"/>
      <c r="T13" s="686"/>
      <c r="U13" s="686"/>
      <c r="V13" s="686"/>
      <c r="W13" s="686"/>
      <c r="X13" s="686"/>
      <c r="Y13" s="687"/>
      <c r="Z13" s="688" t="s">
        <v>231</v>
      </c>
      <c r="AA13" s="688"/>
      <c r="AB13" s="688"/>
      <c r="AC13" s="688"/>
      <c r="AD13" s="689" t="s">
        <v>231</v>
      </c>
      <c r="AE13" s="689"/>
      <c r="AF13" s="689"/>
      <c r="AG13" s="689"/>
      <c r="AH13" s="689"/>
      <c r="AI13" s="689"/>
      <c r="AJ13" s="689"/>
      <c r="AK13" s="689"/>
      <c r="AL13" s="690" t="s">
        <v>231</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766920</v>
      </c>
      <c r="BH13" s="686"/>
      <c r="BI13" s="686"/>
      <c r="BJ13" s="686"/>
      <c r="BK13" s="686"/>
      <c r="BL13" s="686"/>
      <c r="BM13" s="686"/>
      <c r="BN13" s="687"/>
      <c r="BO13" s="688">
        <v>35.5</v>
      </c>
      <c r="BP13" s="688"/>
      <c r="BQ13" s="688"/>
      <c r="BR13" s="688"/>
      <c r="BS13" s="694" t="s">
        <v>231</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728291</v>
      </c>
      <c r="CS13" s="686"/>
      <c r="CT13" s="686"/>
      <c r="CU13" s="686"/>
      <c r="CV13" s="686"/>
      <c r="CW13" s="686"/>
      <c r="CX13" s="686"/>
      <c r="CY13" s="687"/>
      <c r="CZ13" s="688">
        <v>6.6</v>
      </c>
      <c r="DA13" s="688"/>
      <c r="DB13" s="688"/>
      <c r="DC13" s="688"/>
      <c r="DD13" s="694">
        <v>149509</v>
      </c>
      <c r="DE13" s="686"/>
      <c r="DF13" s="686"/>
      <c r="DG13" s="686"/>
      <c r="DH13" s="686"/>
      <c r="DI13" s="686"/>
      <c r="DJ13" s="686"/>
      <c r="DK13" s="686"/>
      <c r="DL13" s="686"/>
      <c r="DM13" s="686"/>
      <c r="DN13" s="686"/>
      <c r="DO13" s="686"/>
      <c r="DP13" s="687"/>
      <c r="DQ13" s="694">
        <v>462378</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225</v>
      </c>
      <c r="S14" s="686"/>
      <c r="T14" s="686"/>
      <c r="U14" s="686"/>
      <c r="V14" s="686"/>
      <c r="W14" s="686"/>
      <c r="X14" s="686"/>
      <c r="Y14" s="687"/>
      <c r="Z14" s="688" t="s">
        <v>243</v>
      </c>
      <c r="AA14" s="688"/>
      <c r="AB14" s="688"/>
      <c r="AC14" s="688"/>
      <c r="AD14" s="689" t="s">
        <v>243</v>
      </c>
      <c r="AE14" s="689"/>
      <c r="AF14" s="689"/>
      <c r="AG14" s="689"/>
      <c r="AH14" s="689"/>
      <c r="AI14" s="689"/>
      <c r="AJ14" s="689"/>
      <c r="AK14" s="689"/>
      <c r="AL14" s="690" t="s">
        <v>243</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47806</v>
      </c>
      <c r="BH14" s="686"/>
      <c r="BI14" s="686"/>
      <c r="BJ14" s="686"/>
      <c r="BK14" s="686"/>
      <c r="BL14" s="686"/>
      <c r="BM14" s="686"/>
      <c r="BN14" s="687"/>
      <c r="BO14" s="688">
        <v>2.2000000000000002</v>
      </c>
      <c r="BP14" s="688"/>
      <c r="BQ14" s="688"/>
      <c r="BR14" s="688"/>
      <c r="BS14" s="694" t="s">
        <v>231</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315724</v>
      </c>
      <c r="CS14" s="686"/>
      <c r="CT14" s="686"/>
      <c r="CU14" s="686"/>
      <c r="CV14" s="686"/>
      <c r="CW14" s="686"/>
      <c r="CX14" s="686"/>
      <c r="CY14" s="687"/>
      <c r="CZ14" s="688">
        <v>2.9</v>
      </c>
      <c r="DA14" s="688"/>
      <c r="DB14" s="688"/>
      <c r="DC14" s="688"/>
      <c r="DD14" s="694">
        <v>792</v>
      </c>
      <c r="DE14" s="686"/>
      <c r="DF14" s="686"/>
      <c r="DG14" s="686"/>
      <c r="DH14" s="686"/>
      <c r="DI14" s="686"/>
      <c r="DJ14" s="686"/>
      <c r="DK14" s="686"/>
      <c r="DL14" s="686"/>
      <c r="DM14" s="686"/>
      <c r="DN14" s="686"/>
      <c r="DO14" s="686"/>
      <c r="DP14" s="687"/>
      <c r="DQ14" s="694">
        <v>315327</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231</v>
      </c>
      <c r="S15" s="686"/>
      <c r="T15" s="686"/>
      <c r="U15" s="686"/>
      <c r="V15" s="686"/>
      <c r="W15" s="686"/>
      <c r="X15" s="686"/>
      <c r="Y15" s="687"/>
      <c r="Z15" s="688" t="s">
        <v>231</v>
      </c>
      <c r="AA15" s="688"/>
      <c r="AB15" s="688"/>
      <c r="AC15" s="688"/>
      <c r="AD15" s="689" t="s">
        <v>231</v>
      </c>
      <c r="AE15" s="689"/>
      <c r="AF15" s="689"/>
      <c r="AG15" s="689"/>
      <c r="AH15" s="689"/>
      <c r="AI15" s="689"/>
      <c r="AJ15" s="689"/>
      <c r="AK15" s="689"/>
      <c r="AL15" s="690" t="s">
        <v>243</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59180</v>
      </c>
      <c r="BH15" s="686"/>
      <c r="BI15" s="686"/>
      <c r="BJ15" s="686"/>
      <c r="BK15" s="686"/>
      <c r="BL15" s="686"/>
      <c r="BM15" s="686"/>
      <c r="BN15" s="687"/>
      <c r="BO15" s="688">
        <v>2.7</v>
      </c>
      <c r="BP15" s="688"/>
      <c r="BQ15" s="688"/>
      <c r="BR15" s="688"/>
      <c r="BS15" s="694" t="s">
        <v>231</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1320817</v>
      </c>
      <c r="CS15" s="686"/>
      <c r="CT15" s="686"/>
      <c r="CU15" s="686"/>
      <c r="CV15" s="686"/>
      <c r="CW15" s="686"/>
      <c r="CX15" s="686"/>
      <c r="CY15" s="687"/>
      <c r="CZ15" s="688">
        <v>12</v>
      </c>
      <c r="DA15" s="688"/>
      <c r="DB15" s="688"/>
      <c r="DC15" s="688"/>
      <c r="DD15" s="694">
        <v>430932</v>
      </c>
      <c r="DE15" s="686"/>
      <c r="DF15" s="686"/>
      <c r="DG15" s="686"/>
      <c r="DH15" s="686"/>
      <c r="DI15" s="686"/>
      <c r="DJ15" s="686"/>
      <c r="DK15" s="686"/>
      <c r="DL15" s="686"/>
      <c r="DM15" s="686"/>
      <c r="DN15" s="686"/>
      <c r="DO15" s="686"/>
      <c r="DP15" s="687"/>
      <c r="DQ15" s="694">
        <v>841855</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6002</v>
      </c>
      <c r="S16" s="686"/>
      <c r="T16" s="686"/>
      <c r="U16" s="686"/>
      <c r="V16" s="686"/>
      <c r="W16" s="686"/>
      <c r="X16" s="686"/>
      <c r="Y16" s="687"/>
      <c r="Z16" s="688">
        <v>0.1</v>
      </c>
      <c r="AA16" s="688"/>
      <c r="AB16" s="688"/>
      <c r="AC16" s="688"/>
      <c r="AD16" s="689">
        <v>6002</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243</v>
      </c>
      <c r="BH16" s="686"/>
      <c r="BI16" s="686"/>
      <c r="BJ16" s="686"/>
      <c r="BK16" s="686"/>
      <c r="BL16" s="686"/>
      <c r="BM16" s="686"/>
      <c r="BN16" s="687"/>
      <c r="BO16" s="688" t="s">
        <v>243</v>
      </c>
      <c r="BP16" s="688"/>
      <c r="BQ16" s="688"/>
      <c r="BR16" s="688"/>
      <c r="BS16" s="694" t="s">
        <v>243</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26180</v>
      </c>
      <c r="CS16" s="686"/>
      <c r="CT16" s="686"/>
      <c r="CU16" s="686"/>
      <c r="CV16" s="686"/>
      <c r="CW16" s="686"/>
      <c r="CX16" s="686"/>
      <c r="CY16" s="687"/>
      <c r="CZ16" s="688">
        <v>0.2</v>
      </c>
      <c r="DA16" s="688"/>
      <c r="DB16" s="688"/>
      <c r="DC16" s="688"/>
      <c r="DD16" s="694" t="s">
        <v>231</v>
      </c>
      <c r="DE16" s="686"/>
      <c r="DF16" s="686"/>
      <c r="DG16" s="686"/>
      <c r="DH16" s="686"/>
      <c r="DI16" s="686"/>
      <c r="DJ16" s="686"/>
      <c r="DK16" s="686"/>
      <c r="DL16" s="686"/>
      <c r="DM16" s="686"/>
      <c r="DN16" s="686"/>
      <c r="DO16" s="686"/>
      <c r="DP16" s="687"/>
      <c r="DQ16" s="694">
        <v>26180</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2465</v>
      </c>
      <c r="S17" s="686"/>
      <c r="T17" s="686"/>
      <c r="U17" s="686"/>
      <c r="V17" s="686"/>
      <c r="W17" s="686"/>
      <c r="X17" s="686"/>
      <c r="Y17" s="687"/>
      <c r="Z17" s="688">
        <v>0</v>
      </c>
      <c r="AA17" s="688"/>
      <c r="AB17" s="688"/>
      <c r="AC17" s="688"/>
      <c r="AD17" s="689">
        <v>2465</v>
      </c>
      <c r="AE17" s="689"/>
      <c r="AF17" s="689"/>
      <c r="AG17" s="689"/>
      <c r="AH17" s="689"/>
      <c r="AI17" s="689"/>
      <c r="AJ17" s="689"/>
      <c r="AK17" s="689"/>
      <c r="AL17" s="690">
        <v>0.1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231</v>
      </c>
      <c r="BH17" s="686"/>
      <c r="BI17" s="686"/>
      <c r="BJ17" s="686"/>
      <c r="BK17" s="686"/>
      <c r="BL17" s="686"/>
      <c r="BM17" s="686"/>
      <c r="BN17" s="687"/>
      <c r="BO17" s="688" t="s">
        <v>243</v>
      </c>
      <c r="BP17" s="688"/>
      <c r="BQ17" s="688"/>
      <c r="BR17" s="688"/>
      <c r="BS17" s="694" t="s">
        <v>225</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559214</v>
      </c>
      <c r="CS17" s="686"/>
      <c r="CT17" s="686"/>
      <c r="CU17" s="686"/>
      <c r="CV17" s="686"/>
      <c r="CW17" s="686"/>
      <c r="CX17" s="686"/>
      <c r="CY17" s="687"/>
      <c r="CZ17" s="688">
        <v>5.0999999999999996</v>
      </c>
      <c r="DA17" s="688"/>
      <c r="DB17" s="688"/>
      <c r="DC17" s="688"/>
      <c r="DD17" s="694" t="s">
        <v>231</v>
      </c>
      <c r="DE17" s="686"/>
      <c r="DF17" s="686"/>
      <c r="DG17" s="686"/>
      <c r="DH17" s="686"/>
      <c r="DI17" s="686"/>
      <c r="DJ17" s="686"/>
      <c r="DK17" s="686"/>
      <c r="DL17" s="686"/>
      <c r="DM17" s="686"/>
      <c r="DN17" s="686"/>
      <c r="DO17" s="686"/>
      <c r="DP17" s="687"/>
      <c r="DQ17" s="694">
        <v>486650</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27761</v>
      </c>
      <c r="S18" s="686"/>
      <c r="T18" s="686"/>
      <c r="U18" s="686"/>
      <c r="V18" s="686"/>
      <c r="W18" s="686"/>
      <c r="X18" s="686"/>
      <c r="Y18" s="687"/>
      <c r="Z18" s="688">
        <v>0.2</v>
      </c>
      <c r="AA18" s="688"/>
      <c r="AB18" s="688"/>
      <c r="AC18" s="688"/>
      <c r="AD18" s="689">
        <v>27761</v>
      </c>
      <c r="AE18" s="689"/>
      <c r="AF18" s="689"/>
      <c r="AG18" s="689"/>
      <c r="AH18" s="689"/>
      <c r="AI18" s="689"/>
      <c r="AJ18" s="689"/>
      <c r="AK18" s="689"/>
      <c r="AL18" s="690">
        <v>0.6</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231</v>
      </c>
      <c r="BH18" s="686"/>
      <c r="BI18" s="686"/>
      <c r="BJ18" s="686"/>
      <c r="BK18" s="686"/>
      <c r="BL18" s="686"/>
      <c r="BM18" s="686"/>
      <c r="BN18" s="687"/>
      <c r="BO18" s="688" t="s">
        <v>231</v>
      </c>
      <c r="BP18" s="688"/>
      <c r="BQ18" s="688"/>
      <c r="BR18" s="688"/>
      <c r="BS18" s="694" t="s">
        <v>243</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243</v>
      </c>
      <c r="CS18" s="686"/>
      <c r="CT18" s="686"/>
      <c r="CU18" s="686"/>
      <c r="CV18" s="686"/>
      <c r="CW18" s="686"/>
      <c r="CX18" s="686"/>
      <c r="CY18" s="687"/>
      <c r="CZ18" s="688" t="s">
        <v>243</v>
      </c>
      <c r="DA18" s="688"/>
      <c r="DB18" s="688"/>
      <c r="DC18" s="688"/>
      <c r="DD18" s="694" t="s">
        <v>243</v>
      </c>
      <c r="DE18" s="686"/>
      <c r="DF18" s="686"/>
      <c r="DG18" s="686"/>
      <c r="DH18" s="686"/>
      <c r="DI18" s="686"/>
      <c r="DJ18" s="686"/>
      <c r="DK18" s="686"/>
      <c r="DL18" s="686"/>
      <c r="DM18" s="686"/>
      <c r="DN18" s="686"/>
      <c r="DO18" s="686"/>
      <c r="DP18" s="687"/>
      <c r="DQ18" s="694" t="s">
        <v>231</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23751</v>
      </c>
      <c r="S19" s="686"/>
      <c r="T19" s="686"/>
      <c r="U19" s="686"/>
      <c r="V19" s="686"/>
      <c r="W19" s="686"/>
      <c r="X19" s="686"/>
      <c r="Y19" s="687"/>
      <c r="Z19" s="688">
        <v>0.2</v>
      </c>
      <c r="AA19" s="688"/>
      <c r="AB19" s="688"/>
      <c r="AC19" s="688"/>
      <c r="AD19" s="689">
        <v>23751</v>
      </c>
      <c r="AE19" s="689"/>
      <c r="AF19" s="689"/>
      <c r="AG19" s="689"/>
      <c r="AH19" s="689"/>
      <c r="AI19" s="689"/>
      <c r="AJ19" s="689"/>
      <c r="AK19" s="689"/>
      <c r="AL19" s="690">
        <v>0.5</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118241</v>
      </c>
      <c r="BH19" s="686"/>
      <c r="BI19" s="686"/>
      <c r="BJ19" s="686"/>
      <c r="BK19" s="686"/>
      <c r="BL19" s="686"/>
      <c r="BM19" s="686"/>
      <c r="BN19" s="687"/>
      <c r="BO19" s="688">
        <v>5.5</v>
      </c>
      <c r="BP19" s="688"/>
      <c r="BQ19" s="688"/>
      <c r="BR19" s="688"/>
      <c r="BS19" s="694" t="s">
        <v>231</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231</v>
      </c>
      <c r="CS19" s="686"/>
      <c r="CT19" s="686"/>
      <c r="CU19" s="686"/>
      <c r="CV19" s="686"/>
      <c r="CW19" s="686"/>
      <c r="CX19" s="686"/>
      <c r="CY19" s="687"/>
      <c r="CZ19" s="688" t="s">
        <v>243</v>
      </c>
      <c r="DA19" s="688"/>
      <c r="DB19" s="688"/>
      <c r="DC19" s="688"/>
      <c r="DD19" s="694" t="s">
        <v>231</v>
      </c>
      <c r="DE19" s="686"/>
      <c r="DF19" s="686"/>
      <c r="DG19" s="686"/>
      <c r="DH19" s="686"/>
      <c r="DI19" s="686"/>
      <c r="DJ19" s="686"/>
      <c r="DK19" s="686"/>
      <c r="DL19" s="686"/>
      <c r="DM19" s="686"/>
      <c r="DN19" s="686"/>
      <c r="DO19" s="686"/>
      <c r="DP19" s="687"/>
      <c r="DQ19" s="694" t="s">
        <v>231</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2900</v>
      </c>
      <c r="S20" s="686"/>
      <c r="T20" s="686"/>
      <c r="U20" s="686"/>
      <c r="V20" s="686"/>
      <c r="W20" s="686"/>
      <c r="X20" s="686"/>
      <c r="Y20" s="687"/>
      <c r="Z20" s="688">
        <v>0</v>
      </c>
      <c r="AA20" s="688"/>
      <c r="AB20" s="688"/>
      <c r="AC20" s="688"/>
      <c r="AD20" s="689">
        <v>2900</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118241</v>
      </c>
      <c r="BH20" s="686"/>
      <c r="BI20" s="686"/>
      <c r="BJ20" s="686"/>
      <c r="BK20" s="686"/>
      <c r="BL20" s="686"/>
      <c r="BM20" s="686"/>
      <c r="BN20" s="687"/>
      <c r="BO20" s="688">
        <v>5.5</v>
      </c>
      <c r="BP20" s="688"/>
      <c r="BQ20" s="688"/>
      <c r="BR20" s="688"/>
      <c r="BS20" s="694" t="s">
        <v>231</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11043965</v>
      </c>
      <c r="CS20" s="686"/>
      <c r="CT20" s="686"/>
      <c r="CU20" s="686"/>
      <c r="CV20" s="686"/>
      <c r="CW20" s="686"/>
      <c r="CX20" s="686"/>
      <c r="CY20" s="687"/>
      <c r="CZ20" s="688">
        <v>100</v>
      </c>
      <c r="DA20" s="688"/>
      <c r="DB20" s="688"/>
      <c r="DC20" s="688"/>
      <c r="DD20" s="694">
        <v>960064</v>
      </c>
      <c r="DE20" s="686"/>
      <c r="DF20" s="686"/>
      <c r="DG20" s="686"/>
      <c r="DH20" s="686"/>
      <c r="DI20" s="686"/>
      <c r="DJ20" s="686"/>
      <c r="DK20" s="686"/>
      <c r="DL20" s="686"/>
      <c r="DM20" s="686"/>
      <c r="DN20" s="686"/>
      <c r="DO20" s="686"/>
      <c r="DP20" s="687"/>
      <c r="DQ20" s="694">
        <v>6020526</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1110</v>
      </c>
      <c r="S21" s="686"/>
      <c r="T21" s="686"/>
      <c r="U21" s="686"/>
      <c r="V21" s="686"/>
      <c r="W21" s="686"/>
      <c r="X21" s="686"/>
      <c r="Y21" s="687"/>
      <c r="Z21" s="688">
        <v>0</v>
      </c>
      <c r="AA21" s="688"/>
      <c r="AB21" s="688"/>
      <c r="AC21" s="688"/>
      <c r="AD21" s="689">
        <v>1110</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1622</v>
      </c>
      <c r="BH21" s="686"/>
      <c r="BI21" s="686"/>
      <c r="BJ21" s="686"/>
      <c r="BK21" s="686"/>
      <c r="BL21" s="686"/>
      <c r="BM21" s="686"/>
      <c r="BN21" s="687"/>
      <c r="BO21" s="688">
        <v>0.1</v>
      </c>
      <c r="BP21" s="688"/>
      <c r="BQ21" s="688"/>
      <c r="BR21" s="688"/>
      <c r="BS21" s="694" t="s">
        <v>231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2530444</v>
      </c>
      <c r="S22" s="686"/>
      <c r="T22" s="686"/>
      <c r="U22" s="686"/>
      <c r="V22" s="686"/>
      <c r="W22" s="686"/>
      <c r="X22" s="686"/>
      <c r="Y22" s="687"/>
      <c r="Z22" s="688">
        <v>21.5</v>
      </c>
      <c r="AA22" s="688"/>
      <c r="AB22" s="688"/>
      <c r="AC22" s="688"/>
      <c r="AD22" s="689">
        <v>2240884</v>
      </c>
      <c r="AE22" s="689"/>
      <c r="AF22" s="689"/>
      <c r="AG22" s="689"/>
      <c r="AH22" s="689"/>
      <c r="AI22" s="689"/>
      <c r="AJ22" s="689"/>
      <c r="AK22" s="689"/>
      <c r="AL22" s="690">
        <v>46</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243</v>
      </c>
      <c r="BH22" s="686"/>
      <c r="BI22" s="686"/>
      <c r="BJ22" s="686"/>
      <c r="BK22" s="686"/>
      <c r="BL22" s="686"/>
      <c r="BM22" s="686"/>
      <c r="BN22" s="687"/>
      <c r="BO22" s="688" t="s">
        <v>243</v>
      </c>
      <c r="BP22" s="688"/>
      <c r="BQ22" s="688"/>
      <c r="BR22" s="688"/>
      <c r="BS22" s="694" t="s">
        <v>231</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2240884</v>
      </c>
      <c r="S23" s="686"/>
      <c r="T23" s="686"/>
      <c r="U23" s="686"/>
      <c r="V23" s="686"/>
      <c r="W23" s="686"/>
      <c r="X23" s="686"/>
      <c r="Y23" s="687"/>
      <c r="Z23" s="688">
        <v>19.100000000000001</v>
      </c>
      <c r="AA23" s="688"/>
      <c r="AB23" s="688"/>
      <c r="AC23" s="688"/>
      <c r="AD23" s="689">
        <v>2240884</v>
      </c>
      <c r="AE23" s="689"/>
      <c r="AF23" s="689"/>
      <c r="AG23" s="689"/>
      <c r="AH23" s="689"/>
      <c r="AI23" s="689"/>
      <c r="AJ23" s="689"/>
      <c r="AK23" s="689"/>
      <c r="AL23" s="690">
        <v>46</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116619</v>
      </c>
      <c r="BH23" s="686"/>
      <c r="BI23" s="686"/>
      <c r="BJ23" s="686"/>
      <c r="BK23" s="686"/>
      <c r="BL23" s="686"/>
      <c r="BM23" s="686"/>
      <c r="BN23" s="687"/>
      <c r="BO23" s="688">
        <v>5.4</v>
      </c>
      <c r="BP23" s="688"/>
      <c r="BQ23" s="688"/>
      <c r="BR23" s="688"/>
      <c r="BS23" s="694" t="s">
        <v>231</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289560</v>
      </c>
      <c r="S24" s="686"/>
      <c r="T24" s="686"/>
      <c r="U24" s="686"/>
      <c r="V24" s="686"/>
      <c r="W24" s="686"/>
      <c r="X24" s="686"/>
      <c r="Y24" s="687"/>
      <c r="Z24" s="688">
        <v>2.5</v>
      </c>
      <c r="AA24" s="688"/>
      <c r="AB24" s="688"/>
      <c r="AC24" s="688"/>
      <c r="AD24" s="689" t="s">
        <v>231</v>
      </c>
      <c r="AE24" s="689"/>
      <c r="AF24" s="689"/>
      <c r="AG24" s="689"/>
      <c r="AH24" s="689"/>
      <c r="AI24" s="689"/>
      <c r="AJ24" s="689"/>
      <c r="AK24" s="689"/>
      <c r="AL24" s="690" t="s">
        <v>243</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243</v>
      </c>
      <c r="BH24" s="686"/>
      <c r="BI24" s="686"/>
      <c r="BJ24" s="686"/>
      <c r="BK24" s="686"/>
      <c r="BL24" s="686"/>
      <c r="BM24" s="686"/>
      <c r="BN24" s="687"/>
      <c r="BO24" s="688" t="s">
        <v>243</v>
      </c>
      <c r="BP24" s="688"/>
      <c r="BQ24" s="688"/>
      <c r="BR24" s="688"/>
      <c r="BS24" s="694" t="s">
        <v>243</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3804778</v>
      </c>
      <c r="CS24" s="675"/>
      <c r="CT24" s="675"/>
      <c r="CU24" s="675"/>
      <c r="CV24" s="675"/>
      <c r="CW24" s="675"/>
      <c r="CX24" s="675"/>
      <c r="CY24" s="676"/>
      <c r="CZ24" s="679">
        <v>34.5</v>
      </c>
      <c r="DA24" s="680"/>
      <c r="DB24" s="680"/>
      <c r="DC24" s="699"/>
      <c r="DD24" s="719">
        <v>2372314</v>
      </c>
      <c r="DE24" s="675"/>
      <c r="DF24" s="675"/>
      <c r="DG24" s="675"/>
      <c r="DH24" s="675"/>
      <c r="DI24" s="675"/>
      <c r="DJ24" s="675"/>
      <c r="DK24" s="676"/>
      <c r="DL24" s="719">
        <v>2297187</v>
      </c>
      <c r="DM24" s="675"/>
      <c r="DN24" s="675"/>
      <c r="DO24" s="675"/>
      <c r="DP24" s="675"/>
      <c r="DQ24" s="675"/>
      <c r="DR24" s="675"/>
      <c r="DS24" s="675"/>
      <c r="DT24" s="675"/>
      <c r="DU24" s="675"/>
      <c r="DV24" s="676"/>
      <c r="DW24" s="679">
        <v>45.1</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243</v>
      </c>
      <c r="S25" s="686"/>
      <c r="T25" s="686"/>
      <c r="U25" s="686"/>
      <c r="V25" s="686"/>
      <c r="W25" s="686"/>
      <c r="X25" s="686"/>
      <c r="Y25" s="687"/>
      <c r="Z25" s="688" t="s">
        <v>243</v>
      </c>
      <c r="AA25" s="688"/>
      <c r="AB25" s="688"/>
      <c r="AC25" s="688"/>
      <c r="AD25" s="689" t="s">
        <v>243</v>
      </c>
      <c r="AE25" s="689"/>
      <c r="AF25" s="689"/>
      <c r="AG25" s="689"/>
      <c r="AH25" s="689"/>
      <c r="AI25" s="689"/>
      <c r="AJ25" s="689"/>
      <c r="AK25" s="689"/>
      <c r="AL25" s="690" t="s">
        <v>243</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243</v>
      </c>
      <c r="BH25" s="686"/>
      <c r="BI25" s="686"/>
      <c r="BJ25" s="686"/>
      <c r="BK25" s="686"/>
      <c r="BL25" s="686"/>
      <c r="BM25" s="686"/>
      <c r="BN25" s="687"/>
      <c r="BO25" s="688" t="s">
        <v>243</v>
      </c>
      <c r="BP25" s="688"/>
      <c r="BQ25" s="688"/>
      <c r="BR25" s="688"/>
      <c r="BS25" s="694" t="s">
        <v>231</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1643531</v>
      </c>
      <c r="CS25" s="722"/>
      <c r="CT25" s="722"/>
      <c r="CU25" s="722"/>
      <c r="CV25" s="722"/>
      <c r="CW25" s="722"/>
      <c r="CX25" s="722"/>
      <c r="CY25" s="723"/>
      <c r="CZ25" s="690">
        <v>14.9</v>
      </c>
      <c r="DA25" s="720"/>
      <c r="DB25" s="720"/>
      <c r="DC25" s="724"/>
      <c r="DD25" s="694">
        <v>1532238</v>
      </c>
      <c r="DE25" s="722"/>
      <c r="DF25" s="722"/>
      <c r="DG25" s="722"/>
      <c r="DH25" s="722"/>
      <c r="DI25" s="722"/>
      <c r="DJ25" s="722"/>
      <c r="DK25" s="723"/>
      <c r="DL25" s="694">
        <v>1457426</v>
      </c>
      <c r="DM25" s="722"/>
      <c r="DN25" s="722"/>
      <c r="DO25" s="722"/>
      <c r="DP25" s="722"/>
      <c r="DQ25" s="722"/>
      <c r="DR25" s="722"/>
      <c r="DS25" s="722"/>
      <c r="DT25" s="722"/>
      <c r="DU25" s="722"/>
      <c r="DV25" s="723"/>
      <c r="DW25" s="690">
        <v>28.6</v>
      </c>
      <c r="DX25" s="720"/>
      <c r="DY25" s="720"/>
      <c r="DZ25" s="720"/>
      <c r="EA25" s="720"/>
      <c r="EB25" s="720"/>
      <c r="EC25" s="721"/>
    </row>
    <row r="26" spans="2:133" ht="11.25" customHeight="1" x14ac:dyDescent="0.15">
      <c r="B26" s="682" t="s">
        <v>294</v>
      </c>
      <c r="C26" s="683"/>
      <c r="D26" s="683"/>
      <c r="E26" s="683"/>
      <c r="F26" s="683"/>
      <c r="G26" s="683"/>
      <c r="H26" s="683"/>
      <c r="I26" s="683"/>
      <c r="J26" s="683"/>
      <c r="K26" s="683"/>
      <c r="L26" s="683"/>
      <c r="M26" s="683"/>
      <c r="N26" s="683"/>
      <c r="O26" s="683"/>
      <c r="P26" s="683"/>
      <c r="Q26" s="684"/>
      <c r="R26" s="685">
        <v>5245347</v>
      </c>
      <c r="S26" s="686"/>
      <c r="T26" s="686"/>
      <c r="U26" s="686"/>
      <c r="V26" s="686"/>
      <c r="W26" s="686"/>
      <c r="X26" s="686"/>
      <c r="Y26" s="687"/>
      <c r="Z26" s="688">
        <v>44.6</v>
      </c>
      <c r="AA26" s="688"/>
      <c r="AB26" s="688"/>
      <c r="AC26" s="688"/>
      <c r="AD26" s="689">
        <v>4839168</v>
      </c>
      <c r="AE26" s="689"/>
      <c r="AF26" s="689"/>
      <c r="AG26" s="689"/>
      <c r="AH26" s="689"/>
      <c r="AI26" s="689"/>
      <c r="AJ26" s="689"/>
      <c r="AK26" s="689"/>
      <c r="AL26" s="690">
        <v>99.3</v>
      </c>
      <c r="AM26" s="691"/>
      <c r="AN26" s="691"/>
      <c r="AO26" s="692"/>
      <c r="AP26" s="704" t="s">
        <v>295</v>
      </c>
      <c r="AQ26" s="731"/>
      <c r="AR26" s="731"/>
      <c r="AS26" s="731"/>
      <c r="AT26" s="731"/>
      <c r="AU26" s="731"/>
      <c r="AV26" s="731"/>
      <c r="AW26" s="731"/>
      <c r="AX26" s="731"/>
      <c r="AY26" s="731"/>
      <c r="AZ26" s="731"/>
      <c r="BA26" s="731"/>
      <c r="BB26" s="731"/>
      <c r="BC26" s="731"/>
      <c r="BD26" s="731"/>
      <c r="BE26" s="731"/>
      <c r="BF26" s="706"/>
      <c r="BG26" s="685" t="s">
        <v>243</v>
      </c>
      <c r="BH26" s="686"/>
      <c r="BI26" s="686"/>
      <c r="BJ26" s="686"/>
      <c r="BK26" s="686"/>
      <c r="BL26" s="686"/>
      <c r="BM26" s="686"/>
      <c r="BN26" s="687"/>
      <c r="BO26" s="688" t="s">
        <v>243</v>
      </c>
      <c r="BP26" s="688"/>
      <c r="BQ26" s="688"/>
      <c r="BR26" s="688"/>
      <c r="BS26" s="694" t="s">
        <v>231</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1036029</v>
      </c>
      <c r="CS26" s="686"/>
      <c r="CT26" s="686"/>
      <c r="CU26" s="686"/>
      <c r="CV26" s="686"/>
      <c r="CW26" s="686"/>
      <c r="CX26" s="686"/>
      <c r="CY26" s="687"/>
      <c r="CZ26" s="690">
        <v>9.4</v>
      </c>
      <c r="DA26" s="720"/>
      <c r="DB26" s="720"/>
      <c r="DC26" s="724"/>
      <c r="DD26" s="694">
        <v>1036029</v>
      </c>
      <c r="DE26" s="686"/>
      <c r="DF26" s="686"/>
      <c r="DG26" s="686"/>
      <c r="DH26" s="686"/>
      <c r="DI26" s="686"/>
      <c r="DJ26" s="686"/>
      <c r="DK26" s="687"/>
      <c r="DL26" s="694" t="s">
        <v>231</v>
      </c>
      <c r="DM26" s="686"/>
      <c r="DN26" s="686"/>
      <c r="DO26" s="686"/>
      <c r="DP26" s="686"/>
      <c r="DQ26" s="686"/>
      <c r="DR26" s="686"/>
      <c r="DS26" s="686"/>
      <c r="DT26" s="686"/>
      <c r="DU26" s="686"/>
      <c r="DV26" s="687"/>
      <c r="DW26" s="690" t="s">
        <v>243</v>
      </c>
      <c r="DX26" s="720"/>
      <c r="DY26" s="720"/>
      <c r="DZ26" s="720"/>
      <c r="EA26" s="720"/>
      <c r="EB26" s="720"/>
      <c r="EC26" s="721"/>
    </row>
    <row r="27" spans="2:133" ht="11.25" customHeight="1" x14ac:dyDescent="0.15">
      <c r="B27" s="682" t="s">
        <v>297</v>
      </c>
      <c r="C27" s="683"/>
      <c r="D27" s="683"/>
      <c r="E27" s="683"/>
      <c r="F27" s="683"/>
      <c r="G27" s="683"/>
      <c r="H27" s="683"/>
      <c r="I27" s="683"/>
      <c r="J27" s="683"/>
      <c r="K27" s="683"/>
      <c r="L27" s="683"/>
      <c r="M27" s="683"/>
      <c r="N27" s="683"/>
      <c r="O27" s="683"/>
      <c r="P27" s="683"/>
      <c r="Q27" s="684"/>
      <c r="R27" s="685">
        <v>2436</v>
      </c>
      <c r="S27" s="686"/>
      <c r="T27" s="686"/>
      <c r="U27" s="686"/>
      <c r="V27" s="686"/>
      <c r="W27" s="686"/>
      <c r="X27" s="686"/>
      <c r="Y27" s="687"/>
      <c r="Z27" s="688">
        <v>0</v>
      </c>
      <c r="AA27" s="688"/>
      <c r="AB27" s="688"/>
      <c r="AC27" s="688"/>
      <c r="AD27" s="689">
        <v>2436</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2158600</v>
      </c>
      <c r="BH27" s="686"/>
      <c r="BI27" s="686"/>
      <c r="BJ27" s="686"/>
      <c r="BK27" s="686"/>
      <c r="BL27" s="686"/>
      <c r="BM27" s="686"/>
      <c r="BN27" s="687"/>
      <c r="BO27" s="688">
        <v>100</v>
      </c>
      <c r="BP27" s="688"/>
      <c r="BQ27" s="688"/>
      <c r="BR27" s="688"/>
      <c r="BS27" s="694" t="s">
        <v>243</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1602033</v>
      </c>
      <c r="CS27" s="722"/>
      <c r="CT27" s="722"/>
      <c r="CU27" s="722"/>
      <c r="CV27" s="722"/>
      <c r="CW27" s="722"/>
      <c r="CX27" s="722"/>
      <c r="CY27" s="723"/>
      <c r="CZ27" s="690">
        <v>14.5</v>
      </c>
      <c r="DA27" s="720"/>
      <c r="DB27" s="720"/>
      <c r="DC27" s="724"/>
      <c r="DD27" s="694">
        <v>353426</v>
      </c>
      <c r="DE27" s="722"/>
      <c r="DF27" s="722"/>
      <c r="DG27" s="722"/>
      <c r="DH27" s="722"/>
      <c r="DI27" s="722"/>
      <c r="DJ27" s="722"/>
      <c r="DK27" s="723"/>
      <c r="DL27" s="694">
        <v>353111</v>
      </c>
      <c r="DM27" s="722"/>
      <c r="DN27" s="722"/>
      <c r="DO27" s="722"/>
      <c r="DP27" s="722"/>
      <c r="DQ27" s="722"/>
      <c r="DR27" s="722"/>
      <c r="DS27" s="722"/>
      <c r="DT27" s="722"/>
      <c r="DU27" s="722"/>
      <c r="DV27" s="723"/>
      <c r="DW27" s="690">
        <v>6.9</v>
      </c>
      <c r="DX27" s="720"/>
      <c r="DY27" s="720"/>
      <c r="DZ27" s="720"/>
      <c r="EA27" s="720"/>
      <c r="EB27" s="720"/>
      <c r="EC27" s="721"/>
    </row>
    <row r="28" spans="2:133" ht="11.25" customHeight="1" x14ac:dyDescent="0.15">
      <c r="B28" s="682" t="s">
        <v>300</v>
      </c>
      <c r="C28" s="683"/>
      <c r="D28" s="683"/>
      <c r="E28" s="683"/>
      <c r="F28" s="683"/>
      <c r="G28" s="683"/>
      <c r="H28" s="683"/>
      <c r="I28" s="683"/>
      <c r="J28" s="683"/>
      <c r="K28" s="683"/>
      <c r="L28" s="683"/>
      <c r="M28" s="683"/>
      <c r="N28" s="683"/>
      <c r="O28" s="683"/>
      <c r="P28" s="683"/>
      <c r="Q28" s="684"/>
      <c r="R28" s="685">
        <v>67208</v>
      </c>
      <c r="S28" s="686"/>
      <c r="T28" s="686"/>
      <c r="U28" s="686"/>
      <c r="V28" s="686"/>
      <c r="W28" s="686"/>
      <c r="X28" s="686"/>
      <c r="Y28" s="687"/>
      <c r="Z28" s="688">
        <v>0.6</v>
      </c>
      <c r="AA28" s="688"/>
      <c r="AB28" s="688"/>
      <c r="AC28" s="688"/>
      <c r="AD28" s="689" t="s">
        <v>243</v>
      </c>
      <c r="AE28" s="689"/>
      <c r="AF28" s="689"/>
      <c r="AG28" s="689"/>
      <c r="AH28" s="689"/>
      <c r="AI28" s="689"/>
      <c r="AJ28" s="689"/>
      <c r="AK28" s="689"/>
      <c r="AL28" s="690" t="s">
        <v>231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559214</v>
      </c>
      <c r="CS28" s="686"/>
      <c r="CT28" s="686"/>
      <c r="CU28" s="686"/>
      <c r="CV28" s="686"/>
      <c r="CW28" s="686"/>
      <c r="CX28" s="686"/>
      <c r="CY28" s="687"/>
      <c r="CZ28" s="690">
        <v>5.0999999999999996</v>
      </c>
      <c r="DA28" s="720"/>
      <c r="DB28" s="720"/>
      <c r="DC28" s="724"/>
      <c r="DD28" s="694">
        <v>486650</v>
      </c>
      <c r="DE28" s="686"/>
      <c r="DF28" s="686"/>
      <c r="DG28" s="686"/>
      <c r="DH28" s="686"/>
      <c r="DI28" s="686"/>
      <c r="DJ28" s="686"/>
      <c r="DK28" s="687"/>
      <c r="DL28" s="694">
        <v>486650</v>
      </c>
      <c r="DM28" s="686"/>
      <c r="DN28" s="686"/>
      <c r="DO28" s="686"/>
      <c r="DP28" s="686"/>
      <c r="DQ28" s="686"/>
      <c r="DR28" s="686"/>
      <c r="DS28" s="686"/>
      <c r="DT28" s="686"/>
      <c r="DU28" s="686"/>
      <c r="DV28" s="687"/>
      <c r="DW28" s="690">
        <v>9.6</v>
      </c>
      <c r="DX28" s="720"/>
      <c r="DY28" s="720"/>
      <c r="DZ28" s="720"/>
      <c r="EA28" s="720"/>
      <c r="EB28" s="720"/>
      <c r="EC28" s="721"/>
    </row>
    <row r="29" spans="2:133" ht="11.25" customHeight="1" x14ac:dyDescent="0.15">
      <c r="B29" s="682" t="s">
        <v>302</v>
      </c>
      <c r="C29" s="683"/>
      <c r="D29" s="683"/>
      <c r="E29" s="683"/>
      <c r="F29" s="683"/>
      <c r="G29" s="683"/>
      <c r="H29" s="683"/>
      <c r="I29" s="683"/>
      <c r="J29" s="683"/>
      <c r="K29" s="683"/>
      <c r="L29" s="683"/>
      <c r="M29" s="683"/>
      <c r="N29" s="683"/>
      <c r="O29" s="683"/>
      <c r="P29" s="683"/>
      <c r="Q29" s="684"/>
      <c r="R29" s="685">
        <v>177394</v>
      </c>
      <c r="S29" s="686"/>
      <c r="T29" s="686"/>
      <c r="U29" s="686"/>
      <c r="V29" s="686"/>
      <c r="W29" s="686"/>
      <c r="X29" s="686"/>
      <c r="Y29" s="687"/>
      <c r="Z29" s="688">
        <v>1.5</v>
      </c>
      <c r="AA29" s="688"/>
      <c r="AB29" s="688"/>
      <c r="AC29" s="688"/>
      <c r="AD29" s="689">
        <v>25348</v>
      </c>
      <c r="AE29" s="689"/>
      <c r="AF29" s="689"/>
      <c r="AG29" s="689"/>
      <c r="AH29" s="689"/>
      <c r="AI29" s="689"/>
      <c r="AJ29" s="689"/>
      <c r="AK29" s="689"/>
      <c r="AL29" s="690">
        <v>0.5</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70</v>
      </c>
      <c r="CG29" s="701"/>
      <c r="CH29" s="701"/>
      <c r="CI29" s="701"/>
      <c r="CJ29" s="701"/>
      <c r="CK29" s="701"/>
      <c r="CL29" s="701"/>
      <c r="CM29" s="701"/>
      <c r="CN29" s="701"/>
      <c r="CO29" s="701"/>
      <c r="CP29" s="701"/>
      <c r="CQ29" s="702"/>
      <c r="CR29" s="685">
        <v>559214</v>
      </c>
      <c r="CS29" s="722"/>
      <c r="CT29" s="722"/>
      <c r="CU29" s="722"/>
      <c r="CV29" s="722"/>
      <c r="CW29" s="722"/>
      <c r="CX29" s="722"/>
      <c r="CY29" s="723"/>
      <c r="CZ29" s="690">
        <v>5.0999999999999996</v>
      </c>
      <c r="DA29" s="720"/>
      <c r="DB29" s="720"/>
      <c r="DC29" s="724"/>
      <c r="DD29" s="694">
        <v>486650</v>
      </c>
      <c r="DE29" s="722"/>
      <c r="DF29" s="722"/>
      <c r="DG29" s="722"/>
      <c r="DH29" s="722"/>
      <c r="DI29" s="722"/>
      <c r="DJ29" s="722"/>
      <c r="DK29" s="723"/>
      <c r="DL29" s="694">
        <v>486650</v>
      </c>
      <c r="DM29" s="722"/>
      <c r="DN29" s="722"/>
      <c r="DO29" s="722"/>
      <c r="DP29" s="722"/>
      <c r="DQ29" s="722"/>
      <c r="DR29" s="722"/>
      <c r="DS29" s="722"/>
      <c r="DT29" s="722"/>
      <c r="DU29" s="722"/>
      <c r="DV29" s="723"/>
      <c r="DW29" s="690">
        <v>9.6</v>
      </c>
      <c r="DX29" s="720"/>
      <c r="DY29" s="720"/>
      <c r="DZ29" s="720"/>
      <c r="EA29" s="720"/>
      <c r="EB29" s="720"/>
      <c r="EC29" s="721"/>
    </row>
    <row r="30" spans="2:133" ht="11.25" customHeight="1" x14ac:dyDescent="0.15">
      <c r="B30" s="682" t="s">
        <v>304</v>
      </c>
      <c r="C30" s="683"/>
      <c r="D30" s="683"/>
      <c r="E30" s="683"/>
      <c r="F30" s="683"/>
      <c r="G30" s="683"/>
      <c r="H30" s="683"/>
      <c r="I30" s="683"/>
      <c r="J30" s="683"/>
      <c r="K30" s="683"/>
      <c r="L30" s="683"/>
      <c r="M30" s="683"/>
      <c r="N30" s="683"/>
      <c r="O30" s="683"/>
      <c r="P30" s="683"/>
      <c r="Q30" s="684"/>
      <c r="R30" s="685">
        <v>25653</v>
      </c>
      <c r="S30" s="686"/>
      <c r="T30" s="686"/>
      <c r="U30" s="686"/>
      <c r="V30" s="686"/>
      <c r="W30" s="686"/>
      <c r="X30" s="686"/>
      <c r="Y30" s="687"/>
      <c r="Z30" s="688">
        <v>0.2</v>
      </c>
      <c r="AA30" s="688"/>
      <c r="AB30" s="688"/>
      <c r="AC30" s="688"/>
      <c r="AD30" s="689" t="s">
        <v>231</v>
      </c>
      <c r="AE30" s="689"/>
      <c r="AF30" s="689"/>
      <c r="AG30" s="689"/>
      <c r="AH30" s="689"/>
      <c r="AI30" s="689"/>
      <c r="AJ30" s="689"/>
      <c r="AK30" s="689"/>
      <c r="AL30" s="690" t="s">
        <v>231</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305</v>
      </c>
      <c r="BH30" s="732"/>
      <c r="BI30" s="732"/>
      <c r="BJ30" s="732"/>
      <c r="BK30" s="732"/>
      <c r="BL30" s="732"/>
      <c r="BM30" s="732"/>
      <c r="BN30" s="732"/>
      <c r="BO30" s="732"/>
      <c r="BP30" s="732"/>
      <c r="BQ30" s="733"/>
      <c r="BR30" s="664" t="s">
        <v>306</v>
      </c>
      <c r="BS30" s="732"/>
      <c r="BT30" s="732"/>
      <c r="BU30" s="732"/>
      <c r="BV30" s="732"/>
      <c r="BW30" s="732"/>
      <c r="BX30" s="732"/>
      <c r="BY30" s="732"/>
      <c r="BZ30" s="732"/>
      <c r="CA30" s="732"/>
      <c r="CB30" s="733"/>
      <c r="CD30" s="727"/>
      <c r="CE30" s="728"/>
      <c r="CF30" s="700" t="s">
        <v>307</v>
      </c>
      <c r="CG30" s="701"/>
      <c r="CH30" s="701"/>
      <c r="CI30" s="701"/>
      <c r="CJ30" s="701"/>
      <c r="CK30" s="701"/>
      <c r="CL30" s="701"/>
      <c r="CM30" s="701"/>
      <c r="CN30" s="701"/>
      <c r="CO30" s="701"/>
      <c r="CP30" s="701"/>
      <c r="CQ30" s="702"/>
      <c r="CR30" s="685">
        <v>514693</v>
      </c>
      <c r="CS30" s="686"/>
      <c r="CT30" s="686"/>
      <c r="CU30" s="686"/>
      <c r="CV30" s="686"/>
      <c r="CW30" s="686"/>
      <c r="CX30" s="686"/>
      <c r="CY30" s="687"/>
      <c r="CZ30" s="690">
        <v>4.7</v>
      </c>
      <c r="DA30" s="720"/>
      <c r="DB30" s="720"/>
      <c r="DC30" s="724"/>
      <c r="DD30" s="694">
        <v>442129</v>
      </c>
      <c r="DE30" s="686"/>
      <c r="DF30" s="686"/>
      <c r="DG30" s="686"/>
      <c r="DH30" s="686"/>
      <c r="DI30" s="686"/>
      <c r="DJ30" s="686"/>
      <c r="DK30" s="687"/>
      <c r="DL30" s="694">
        <v>442129</v>
      </c>
      <c r="DM30" s="686"/>
      <c r="DN30" s="686"/>
      <c r="DO30" s="686"/>
      <c r="DP30" s="686"/>
      <c r="DQ30" s="686"/>
      <c r="DR30" s="686"/>
      <c r="DS30" s="686"/>
      <c r="DT30" s="686"/>
      <c r="DU30" s="686"/>
      <c r="DV30" s="687"/>
      <c r="DW30" s="690">
        <v>8.6999999999999993</v>
      </c>
      <c r="DX30" s="720"/>
      <c r="DY30" s="720"/>
      <c r="DZ30" s="720"/>
      <c r="EA30" s="720"/>
      <c r="EB30" s="720"/>
      <c r="EC30" s="721"/>
    </row>
    <row r="31" spans="2:133" ht="11.25" customHeight="1" x14ac:dyDescent="0.15">
      <c r="B31" s="682" t="s">
        <v>308</v>
      </c>
      <c r="C31" s="683"/>
      <c r="D31" s="683"/>
      <c r="E31" s="683"/>
      <c r="F31" s="683"/>
      <c r="G31" s="683"/>
      <c r="H31" s="683"/>
      <c r="I31" s="683"/>
      <c r="J31" s="683"/>
      <c r="K31" s="683"/>
      <c r="L31" s="683"/>
      <c r="M31" s="683"/>
      <c r="N31" s="683"/>
      <c r="O31" s="683"/>
      <c r="P31" s="683"/>
      <c r="Q31" s="684"/>
      <c r="R31" s="685">
        <v>3890598</v>
      </c>
      <c r="S31" s="686"/>
      <c r="T31" s="686"/>
      <c r="U31" s="686"/>
      <c r="V31" s="686"/>
      <c r="W31" s="686"/>
      <c r="X31" s="686"/>
      <c r="Y31" s="687"/>
      <c r="Z31" s="688">
        <v>33.1</v>
      </c>
      <c r="AA31" s="688"/>
      <c r="AB31" s="688"/>
      <c r="AC31" s="688"/>
      <c r="AD31" s="689" t="s">
        <v>231</v>
      </c>
      <c r="AE31" s="689"/>
      <c r="AF31" s="689"/>
      <c r="AG31" s="689"/>
      <c r="AH31" s="689"/>
      <c r="AI31" s="689"/>
      <c r="AJ31" s="689"/>
      <c r="AK31" s="689"/>
      <c r="AL31" s="690" t="s">
        <v>231</v>
      </c>
      <c r="AM31" s="691"/>
      <c r="AN31" s="691"/>
      <c r="AO31" s="692"/>
      <c r="AP31" s="739" t="s">
        <v>309</v>
      </c>
      <c r="AQ31" s="740"/>
      <c r="AR31" s="740"/>
      <c r="AS31" s="740"/>
      <c r="AT31" s="745" t="s">
        <v>310</v>
      </c>
      <c r="AU31" s="231"/>
      <c r="AV31" s="231"/>
      <c r="AW31" s="231"/>
      <c r="AX31" s="671" t="s">
        <v>185</v>
      </c>
      <c r="AY31" s="672"/>
      <c r="AZ31" s="672"/>
      <c r="BA31" s="672"/>
      <c r="BB31" s="672"/>
      <c r="BC31" s="672"/>
      <c r="BD31" s="672"/>
      <c r="BE31" s="672"/>
      <c r="BF31" s="673"/>
      <c r="BG31" s="753">
        <v>99.1</v>
      </c>
      <c r="BH31" s="737"/>
      <c r="BI31" s="737"/>
      <c r="BJ31" s="737"/>
      <c r="BK31" s="737"/>
      <c r="BL31" s="737"/>
      <c r="BM31" s="680">
        <v>95.9</v>
      </c>
      <c r="BN31" s="737"/>
      <c r="BO31" s="737"/>
      <c r="BP31" s="737"/>
      <c r="BQ31" s="738"/>
      <c r="BR31" s="753">
        <v>99.6</v>
      </c>
      <c r="BS31" s="737"/>
      <c r="BT31" s="737"/>
      <c r="BU31" s="737"/>
      <c r="BV31" s="737"/>
      <c r="BW31" s="737"/>
      <c r="BX31" s="680">
        <v>95.8</v>
      </c>
      <c r="BY31" s="737"/>
      <c r="BZ31" s="737"/>
      <c r="CA31" s="737"/>
      <c r="CB31" s="738"/>
      <c r="CD31" s="727"/>
      <c r="CE31" s="728"/>
      <c r="CF31" s="700" t="s">
        <v>311</v>
      </c>
      <c r="CG31" s="701"/>
      <c r="CH31" s="701"/>
      <c r="CI31" s="701"/>
      <c r="CJ31" s="701"/>
      <c r="CK31" s="701"/>
      <c r="CL31" s="701"/>
      <c r="CM31" s="701"/>
      <c r="CN31" s="701"/>
      <c r="CO31" s="701"/>
      <c r="CP31" s="701"/>
      <c r="CQ31" s="702"/>
      <c r="CR31" s="685">
        <v>44521</v>
      </c>
      <c r="CS31" s="722"/>
      <c r="CT31" s="722"/>
      <c r="CU31" s="722"/>
      <c r="CV31" s="722"/>
      <c r="CW31" s="722"/>
      <c r="CX31" s="722"/>
      <c r="CY31" s="723"/>
      <c r="CZ31" s="690">
        <v>0.4</v>
      </c>
      <c r="DA31" s="720"/>
      <c r="DB31" s="720"/>
      <c r="DC31" s="724"/>
      <c r="DD31" s="694">
        <v>44521</v>
      </c>
      <c r="DE31" s="722"/>
      <c r="DF31" s="722"/>
      <c r="DG31" s="722"/>
      <c r="DH31" s="722"/>
      <c r="DI31" s="722"/>
      <c r="DJ31" s="722"/>
      <c r="DK31" s="723"/>
      <c r="DL31" s="694">
        <v>44521</v>
      </c>
      <c r="DM31" s="722"/>
      <c r="DN31" s="722"/>
      <c r="DO31" s="722"/>
      <c r="DP31" s="722"/>
      <c r="DQ31" s="722"/>
      <c r="DR31" s="722"/>
      <c r="DS31" s="722"/>
      <c r="DT31" s="722"/>
      <c r="DU31" s="722"/>
      <c r="DV31" s="723"/>
      <c r="DW31" s="690">
        <v>0.9</v>
      </c>
      <c r="DX31" s="720"/>
      <c r="DY31" s="720"/>
      <c r="DZ31" s="720"/>
      <c r="EA31" s="720"/>
      <c r="EB31" s="720"/>
      <c r="EC31" s="721"/>
    </row>
    <row r="32" spans="2:133" ht="11.25" customHeight="1" x14ac:dyDescent="0.15">
      <c r="B32" s="748" t="s">
        <v>312</v>
      </c>
      <c r="C32" s="749"/>
      <c r="D32" s="749"/>
      <c r="E32" s="749"/>
      <c r="F32" s="749"/>
      <c r="G32" s="749"/>
      <c r="H32" s="749"/>
      <c r="I32" s="749"/>
      <c r="J32" s="749"/>
      <c r="K32" s="749"/>
      <c r="L32" s="749"/>
      <c r="M32" s="749"/>
      <c r="N32" s="749"/>
      <c r="O32" s="749"/>
      <c r="P32" s="749"/>
      <c r="Q32" s="750"/>
      <c r="R32" s="685" t="s">
        <v>243</v>
      </c>
      <c r="S32" s="686"/>
      <c r="T32" s="686"/>
      <c r="U32" s="686"/>
      <c r="V32" s="686"/>
      <c r="W32" s="686"/>
      <c r="X32" s="686"/>
      <c r="Y32" s="687"/>
      <c r="Z32" s="688" t="s">
        <v>231</v>
      </c>
      <c r="AA32" s="688"/>
      <c r="AB32" s="688"/>
      <c r="AC32" s="688"/>
      <c r="AD32" s="689" t="s">
        <v>231</v>
      </c>
      <c r="AE32" s="689"/>
      <c r="AF32" s="689"/>
      <c r="AG32" s="689"/>
      <c r="AH32" s="689"/>
      <c r="AI32" s="689"/>
      <c r="AJ32" s="689"/>
      <c r="AK32" s="689"/>
      <c r="AL32" s="690" t="s">
        <v>243</v>
      </c>
      <c r="AM32" s="691"/>
      <c r="AN32" s="691"/>
      <c r="AO32" s="692"/>
      <c r="AP32" s="741"/>
      <c r="AQ32" s="742"/>
      <c r="AR32" s="742"/>
      <c r="AS32" s="742"/>
      <c r="AT32" s="746"/>
      <c r="AU32" s="230" t="s">
        <v>313</v>
      </c>
      <c r="AV32" s="230"/>
      <c r="AW32" s="230"/>
      <c r="AX32" s="682" t="s">
        <v>314</v>
      </c>
      <c r="AY32" s="683"/>
      <c r="AZ32" s="683"/>
      <c r="BA32" s="683"/>
      <c r="BB32" s="683"/>
      <c r="BC32" s="683"/>
      <c r="BD32" s="683"/>
      <c r="BE32" s="683"/>
      <c r="BF32" s="684"/>
      <c r="BG32" s="754">
        <v>99.4</v>
      </c>
      <c r="BH32" s="722"/>
      <c r="BI32" s="722"/>
      <c r="BJ32" s="722"/>
      <c r="BK32" s="722"/>
      <c r="BL32" s="722"/>
      <c r="BM32" s="691">
        <v>98.8</v>
      </c>
      <c r="BN32" s="751"/>
      <c r="BO32" s="751"/>
      <c r="BP32" s="751"/>
      <c r="BQ32" s="752"/>
      <c r="BR32" s="754">
        <v>99.6</v>
      </c>
      <c r="BS32" s="722"/>
      <c r="BT32" s="722"/>
      <c r="BU32" s="722"/>
      <c r="BV32" s="722"/>
      <c r="BW32" s="722"/>
      <c r="BX32" s="691">
        <v>98.9</v>
      </c>
      <c r="BY32" s="751"/>
      <c r="BZ32" s="751"/>
      <c r="CA32" s="751"/>
      <c r="CB32" s="752"/>
      <c r="CD32" s="729"/>
      <c r="CE32" s="730"/>
      <c r="CF32" s="700" t="s">
        <v>315</v>
      </c>
      <c r="CG32" s="701"/>
      <c r="CH32" s="701"/>
      <c r="CI32" s="701"/>
      <c r="CJ32" s="701"/>
      <c r="CK32" s="701"/>
      <c r="CL32" s="701"/>
      <c r="CM32" s="701"/>
      <c r="CN32" s="701"/>
      <c r="CO32" s="701"/>
      <c r="CP32" s="701"/>
      <c r="CQ32" s="702"/>
      <c r="CR32" s="685" t="s">
        <v>243</v>
      </c>
      <c r="CS32" s="686"/>
      <c r="CT32" s="686"/>
      <c r="CU32" s="686"/>
      <c r="CV32" s="686"/>
      <c r="CW32" s="686"/>
      <c r="CX32" s="686"/>
      <c r="CY32" s="687"/>
      <c r="CZ32" s="690" t="s">
        <v>243</v>
      </c>
      <c r="DA32" s="720"/>
      <c r="DB32" s="720"/>
      <c r="DC32" s="724"/>
      <c r="DD32" s="694" t="s">
        <v>243</v>
      </c>
      <c r="DE32" s="686"/>
      <c r="DF32" s="686"/>
      <c r="DG32" s="686"/>
      <c r="DH32" s="686"/>
      <c r="DI32" s="686"/>
      <c r="DJ32" s="686"/>
      <c r="DK32" s="687"/>
      <c r="DL32" s="694" t="s">
        <v>243</v>
      </c>
      <c r="DM32" s="686"/>
      <c r="DN32" s="686"/>
      <c r="DO32" s="686"/>
      <c r="DP32" s="686"/>
      <c r="DQ32" s="686"/>
      <c r="DR32" s="686"/>
      <c r="DS32" s="686"/>
      <c r="DT32" s="686"/>
      <c r="DU32" s="686"/>
      <c r="DV32" s="687"/>
      <c r="DW32" s="690" t="s">
        <v>231</v>
      </c>
      <c r="DX32" s="720"/>
      <c r="DY32" s="720"/>
      <c r="DZ32" s="720"/>
      <c r="EA32" s="720"/>
      <c r="EB32" s="720"/>
      <c r="EC32" s="721"/>
    </row>
    <row r="33" spans="2:133" ht="11.25" customHeight="1" x14ac:dyDescent="0.15">
      <c r="B33" s="682" t="s">
        <v>316</v>
      </c>
      <c r="C33" s="683"/>
      <c r="D33" s="683"/>
      <c r="E33" s="683"/>
      <c r="F33" s="683"/>
      <c r="G33" s="683"/>
      <c r="H33" s="683"/>
      <c r="I33" s="683"/>
      <c r="J33" s="683"/>
      <c r="K33" s="683"/>
      <c r="L33" s="683"/>
      <c r="M33" s="683"/>
      <c r="N33" s="683"/>
      <c r="O33" s="683"/>
      <c r="P33" s="683"/>
      <c r="Q33" s="684"/>
      <c r="R33" s="685">
        <v>661408</v>
      </c>
      <c r="S33" s="686"/>
      <c r="T33" s="686"/>
      <c r="U33" s="686"/>
      <c r="V33" s="686"/>
      <c r="W33" s="686"/>
      <c r="X33" s="686"/>
      <c r="Y33" s="687"/>
      <c r="Z33" s="688">
        <v>5.6</v>
      </c>
      <c r="AA33" s="688"/>
      <c r="AB33" s="688"/>
      <c r="AC33" s="688"/>
      <c r="AD33" s="689" t="s">
        <v>231</v>
      </c>
      <c r="AE33" s="689"/>
      <c r="AF33" s="689"/>
      <c r="AG33" s="689"/>
      <c r="AH33" s="689"/>
      <c r="AI33" s="689"/>
      <c r="AJ33" s="689"/>
      <c r="AK33" s="689"/>
      <c r="AL33" s="690" t="s">
        <v>231</v>
      </c>
      <c r="AM33" s="691"/>
      <c r="AN33" s="691"/>
      <c r="AO33" s="692"/>
      <c r="AP33" s="743"/>
      <c r="AQ33" s="744"/>
      <c r="AR33" s="744"/>
      <c r="AS33" s="744"/>
      <c r="AT33" s="747"/>
      <c r="AU33" s="232"/>
      <c r="AV33" s="232"/>
      <c r="AW33" s="232"/>
      <c r="AX33" s="734" t="s">
        <v>317</v>
      </c>
      <c r="AY33" s="735"/>
      <c r="AZ33" s="735"/>
      <c r="BA33" s="735"/>
      <c r="BB33" s="735"/>
      <c r="BC33" s="735"/>
      <c r="BD33" s="735"/>
      <c r="BE33" s="735"/>
      <c r="BF33" s="736"/>
      <c r="BG33" s="755">
        <v>98.7</v>
      </c>
      <c r="BH33" s="756"/>
      <c r="BI33" s="756"/>
      <c r="BJ33" s="756"/>
      <c r="BK33" s="756"/>
      <c r="BL33" s="756"/>
      <c r="BM33" s="757">
        <v>92.2</v>
      </c>
      <c r="BN33" s="756"/>
      <c r="BO33" s="756"/>
      <c r="BP33" s="756"/>
      <c r="BQ33" s="758"/>
      <c r="BR33" s="755">
        <v>99.5</v>
      </c>
      <c r="BS33" s="756"/>
      <c r="BT33" s="756"/>
      <c r="BU33" s="756"/>
      <c r="BV33" s="756"/>
      <c r="BW33" s="756"/>
      <c r="BX33" s="757">
        <v>91.9</v>
      </c>
      <c r="BY33" s="756"/>
      <c r="BZ33" s="756"/>
      <c r="CA33" s="756"/>
      <c r="CB33" s="758"/>
      <c r="CD33" s="700" t="s">
        <v>318</v>
      </c>
      <c r="CE33" s="701"/>
      <c r="CF33" s="701"/>
      <c r="CG33" s="701"/>
      <c r="CH33" s="701"/>
      <c r="CI33" s="701"/>
      <c r="CJ33" s="701"/>
      <c r="CK33" s="701"/>
      <c r="CL33" s="701"/>
      <c r="CM33" s="701"/>
      <c r="CN33" s="701"/>
      <c r="CO33" s="701"/>
      <c r="CP33" s="701"/>
      <c r="CQ33" s="702"/>
      <c r="CR33" s="685">
        <v>6252943</v>
      </c>
      <c r="CS33" s="722"/>
      <c r="CT33" s="722"/>
      <c r="CU33" s="722"/>
      <c r="CV33" s="722"/>
      <c r="CW33" s="722"/>
      <c r="CX33" s="722"/>
      <c r="CY33" s="723"/>
      <c r="CZ33" s="690">
        <v>56.6</v>
      </c>
      <c r="DA33" s="720"/>
      <c r="DB33" s="720"/>
      <c r="DC33" s="724"/>
      <c r="DD33" s="694">
        <v>3196259</v>
      </c>
      <c r="DE33" s="722"/>
      <c r="DF33" s="722"/>
      <c r="DG33" s="722"/>
      <c r="DH33" s="722"/>
      <c r="DI33" s="722"/>
      <c r="DJ33" s="722"/>
      <c r="DK33" s="723"/>
      <c r="DL33" s="694">
        <v>2230404</v>
      </c>
      <c r="DM33" s="722"/>
      <c r="DN33" s="722"/>
      <c r="DO33" s="722"/>
      <c r="DP33" s="722"/>
      <c r="DQ33" s="722"/>
      <c r="DR33" s="722"/>
      <c r="DS33" s="722"/>
      <c r="DT33" s="722"/>
      <c r="DU33" s="722"/>
      <c r="DV33" s="723"/>
      <c r="DW33" s="690">
        <v>43.8</v>
      </c>
      <c r="DX33" s="720"/>
      <c r="DY33" s="720"/>
      <c r="DZ33" s="720"/>
      <c r="EA33" s="720"/>
      <c r="EB33" s="720"/>
      <c r="EC33" s="721"/>
    </row>
    <row r="34" spans="2:133" ht="11.25" customHeight="1" x14ac:dyDescent="0.15">
      <c r="B34" s="682" t="s">
        <v>319</v>
      </c>
      <c r="C34" s="683"/>
      <c r="D34" s="683"/>
      <c r="E34" s="683"/>
      <c r="F34" s="683"/>
      <c r="G34" s="683"/>
      <c r="H34" s="683"/>
      <c r="I34" s="683"/>
      <c r="J34" s="683"/>
      <c r="K34" s="683"/>
      <c r="L34" s="683"/>
      <c r="M34" s="683"/>
      <c r="N34" s="683"/>
      <c r="O34" s="683"/>
      <c r="P34" s="683"/>
      <c r="Q34" s="684"/>
      <c r="R34" s="685">
        <v>186696</v>
      </c>
      <c r="S34" s="686"/>
      <c r="T34" s="686"/>
      <c r="U34" s="686"/>
      <c r="V34" s="686"/>
      <c r="W34" s="686"/>
      <c r="X34" s="686"/>
      <c r="Y34" s="687"/>
      <c r="Z34" s="688">
        <v>1.6</v>
      </c>
      <c r="AA34" s="688"/>
      <c r="AB34" s="688"/>
      <c r="AC34" s="688"/>
      <c r="AD34" s="689">
        <v>2924</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1795897</v>
      </c>
      <c r="CS34" s="686"/>
      <c r="CT34" s="686"/>
      <c r="CU34" s="686"/>
      <c r="CV34" s="686"/>
      <c r="CW34" s="686"/>
      <c r="CX34" s="686"/>
      <c r="CY34" s="687"/>
      <c r="CZ34" s="690">
        <v>16.3</v>
      </c>
      <c r="DA34" s="720"/>
      <c r="DB34" s="720"/>
      <c r="DC34" s="724"/>
      <c r="DD34" s="694">
        <v>1387588</v>
      </c>
      <c r="DE34" s="686"/>
      <c r="DF34" s="686"/>
      <c r="DG34" s="686"/>
      <c r="DH34" s="686"/>
      <c r="DI34" s="686"/>
      <c r="DJ34" s="686"/>
      <c r="DK34" s="687"/>
      <c r="DL34" s="694">
        <v>974889</v>
      </c>
      <c r="DM34" s="686"/>
      <c r="DN34" s="686"/>
      <c r="DO34" s="686"/>
      <c r="DP34" s="686"/>
      <c r="DQ34" s="686"/>
      <c r="DR34" s="686"/>
      <c r="DS34" s="686"/>
      <c r="DT34" s="686"/>
      <c r="DU34" s="686"/>
      <c r="DV34" s="687"/>
      <c r="DW34" s="690">
        <v>19.2</v>
      </c>
      <c r="DX34" s="720"/>
      <c r="DY34" s="720"/>
      <c r="DZ34" s="720"/>
      <c r="EA34" s="720"/>
      <c r="EB34" s="720"/>
      <c r="EC34" s="721"/>
    </row>
    <row r="35" spans="2:133" ht="11.25" customHeight="1" x14ac:dyDescent="0.15">
      <c r="B35" s="682" t="s">
        <v>321</v>
      </c>
      <c r="C35" s="683"/>
      <c r="D35" s="683"/>
      <c r="E35" s="683"/>
      <c r="F35" s="683"/>
      <c r="G35" s="683"/>
      <c r="H35" s="683"/>
      <c r="I35" s="683"/>
      <c r="J35" s="683"/>
      <c r="K35" s="683"/>
      <c r="L35" s="683"/>
      <c r="M35" s="683"/>
      <c r="N35" s="683"/>
      <c r="O35" s="683"/>
      <c r="P35" s="683"/>
      <c r="Q35" s="684"/>
      <c r="R35" s="685">
        <v>3004</v>
      </c>
      <c r="S35" s="686"/>
      <c r="T35" s="686"/>
      <c r="U35" s="686"/>
      <c r="V35" s="686"/>
      <c r="W35" s="686"/>
      <c r="X35" s="686"/>
      <c r="Y35" s="687"/>
      <c r="Z35" s="688">
        <v>0</v>
      </c>
      <c r="AA35" s="688"/>
      <c r="AB35" s="688"/>
      <c r="AC35" s="688"/>
      <c r="AD35" s="689" t="s">
        <v>231</v>
      </c>
      <c r="AE35" s="689"/>
      <c r="AF35" s="689"/>
      <c r="AG35" s="689"/>
      <c r="AH35" s="689"/>
      <c r="AI35" s="689"/>
      <c r="AJ35" s="689"/>
      <c r="AK35" s="689"/>
      <c r="AL35" s="690" t="s">
        <v>231</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8493</v>
      </c>
      <c r="CS35" s="722"/>
      <c r="CT35" s="722"/>
      <c r="CU35" s="722"/>
      <c r="CV35" s="722"/>
      <c r="CW35" s="722"/>
      <c r="CX35" s="722"/>
      <c r="CY35" s="723"/>
      <c r="CZ35" s="690">
        <v>0.1</v>
      </c>
      <c r="DA35" s="720"/>
      <c r="DB35" s="720"/>
      <c r="DC35" s="724"/>
      <c r="DD35" s="694">
        <v>8493</v>
      </c>
      <c r="DE35" s="722"/>
      <c r="DF35" s="722"/>
      <c r="DG35" s="722"/>
      <c r="DH35" s="722"/>
      <c r="DI35" s="722"/>
      <c r="DJ35" s="722"/>
      <c r="DK35" s="723"/>
      <c r="DL35" s="694">
        <v>8493</v>
      </c>
      <c r="DM35" s="722"/>
      <c r="DN35" s="722"/>
      <c r="DO35" s="722"/>
      <c r="DP35" s="722"/>
      <c r="DQ35" s="722"/>
      <c r="DR35" s="722"/>
      <c r="DS35" s="722"/>
      <c r="DT35" s="722"/>
      <c r="DU35" s="722"/>
      <c r="DV35" s="723"/>
      <c r="DW35" s="690">
        <v>0.2</v>
      </c>
      <c r="DX35" s="720"/>
      <c r="DY35" s="720"/>
      <c r="DZ35" s="720"/>
      <c r="EA35" s="720"/>
      <c r="EB35" s="720"/>
      <c r="EC35" s="721"/>
    </row>
    <row r="36" spans="2:133" ht="11.25" customHeight="1" x14ac:dyDescent="0.15">
      <c r="B36" s="682" t="s">
        <v>325</v>
      </c>
      <c r="C36" s="683"/>
      <c r="D36" s="683"/>
      <c r="E36" s="683"/>
      <c r="F36" s="683"/>
      <c r="G36" s="683"/>
      <c r="H36" s="683"/>
      <c r="I36" s="683"/>
      <c r="J36" s="683"/>
      <c r="K36" s="683"/>
      <c r="L36" s="683"/>
      <c r="M36" s="683"/>
      <c r="N36" s="683"/>
      <c r="O36" s="683"/>
      <c r="P36" s="683"/>
      <c r="Q36" s="684"/>
      <c r="R36" s="685">
        <v>224768</v>
      </c>
      <c r="S36" s="686"/>
      <c r="T36" s="686"/>
      <c r="U36" s="686"/>
      <c r="V36" s="686"/>
      <c r="W36" s="686"/>
      <c r="X36" s="686"/>
      <c r="Y36" s="687"/>
      <c r="Z36" s="688">
        <v>1.9</v>
      </c>
      <c r="AA36" s="688"/>
      <c r="AB36" s="688"/>
      <c r="AC36" s="688"/>
      <c r="AD36" s="689" t="s">
        <v>243</v>
      </c>
      <c r="AE36" s="689"/>
      <c r="AF36" s="689"/>
      <c r="AG36" s="689"/>
      <c r="AH36" s="689"/>
      <c r="AI36" s="689"/>
      <c r="AJ36" s="689"/>
      <c r="AK36" s="689"/>
      <c r="AL36" s="690" t="s">
        <v>231</v>
      </c>
      <c r="AM36" s="691"/>
      <c r="AN36" s="691"/>
      <c r="AO36" s="692"/>
      <c r="AP36" s="235"/>
      <c r="AQ36" s="759" t="s">
        <v>326</v>
      </c>
      <c r="AR36" s="760"/>
      <c r="AS36" s="760"/>
      <c r="AT36" s="760"/>
      <c r="AU36" s="760"/>
      <c r="AV36" s="760"/>
      <c r="AW36" s="760"/>
      <c r="AX36" s="760"/>
      <c r="AY36" s="761"/>
      <c r="AZ36" s="674">
        <v>1148320</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52092</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3341426</v>
      </c>
      <c r="CS36" s="686"/>
      <c r="CT36" s="686"/>
      <c r="CU36" s="686"/>
      <c r="CV36" s="686"/>
      <c r="CW36" s="686"/>
      <c r="CX36" s="686"/>
      <c r="CY36" s="687"/>
      <c r="CZ36" s="690">
        <v>30.3</v>
      </c>
      <c r="DA36" s="720"/>
      <c r="DB36" s="720"/>
      <c r="DC36" s="724"/>
      <c r="DD36" s="694">
        <v>862423</v>
      </c>
      <c r="DE36" s="686"/>
      <c r="DF36" s="686"/>
      <c r="DG36" s="686"/>
      <c r="DH36" s="686"/>
      <c r="DI36" s="686"/>
      <c r="DJ36" s="686"/>
      <c r="DK36" s="687"/>
      <c r="DL36" s="694">
        <v>555656</v>
      </c>
      <c r="DM36" s="686"/>
      <c r="DN36" s="686"/>
      <c r="DO36" s="686"/>
      <c r="DP36" s="686"/>
      <c r="DQ36" s="686"/>
      <c r="DR36" s="686"/>
      <c r="DS36" s="686"/>
      <c r="DT36" s="686"/>
      <c r="DU36" s="686"/>
      <c r="DV36" s="687"/>
      <c r="DW36" s="690">
        <v>10.9</v>
      </c>
      <c r="DX36" s="720"/>
      <c r="DY36" s="720"/>
      <c r="DZ36" s="720"/>
      <c r="EA36" s="720"/>
      <c r="EB36" s="720"/>
      <c r="EC36" s="721"/>
    </row>
    <row r="37" spans="2:133" ht="11.25" customHeight="1" x14ac:dyDescent="0.15">
      <c r="B37" s="682" t="s">
        <v>329</v>
      </c>
      <c r="C37" s="683"/>
      <c r="D37" s="683"/>
      <c r="E37" s="683"/>
      <c r="F37" s="683"/>
      <c r="G37" s="683"/>
      <c r="H37" s="683"/>
      <c r="I37" s="683"/>
      <c r="J37" s="683"/>
      <c r="K37" s="683"/>
      <c r="L37" s="683"/>
      <c r="M37" s="683"/>
      <c r="N37" s="683"/>
      <c r="O37" s="683"/>
      <c r="P37" s="683"/>
      <c r="Q37" s="684"/>
      <c r="R37" s="685">
        <v>515964</v>
      </c>
      <c r="S37" s="686"/>
      <c r="T37" s="686"/>
      <c r="U37" s="686"/>
      <c r="V37" s="686"/>
      <c r="W37" s="686"/>
      <c r="X37" s="686"/>
      <c r="Y37" s="687"/>
      <c r="Z37" s="688">
        <v>4.4000000000000004</v>
      </c>
      <c r="AA37" s="688"/>
      <c r="AB37" s="688"/>
      <c r="AC37" s="688"/>
      <c r="AD37" s="689" t="s">
        <v>243</v>
      </c>
      <c r="AE37" s="689"/>
      <c r="AF37" s="689"/>
      <c r="AG37" s="689"/>
      <c r="AH37" s="689"/>
      <c r="AI37" s="689"/>
      <c r="AJ37" s="689"/>
      <c r="AK37" s="689"/>
      <c r="AL37" s="690" t="s">
        <v>231</v>
      </c>
      <c r="AM37" s="691"/>
      <c r="AN37" s="691"/>
      <c r="AO37" s="692"/>
      <c r="AQ37" s="763" t="s">
        <v>330</v>
      </c>
      <c r="AR37" s="764"/>
      <c r="AS37" s="764"/>
      <c r="AT37" s="764"/>
      <c r="AU37" s="764"/>
      <c r="AV37" s="764"/>
      <c r="AW37" s="764"/>
      <c r="AX37" s="764"/>
      <c r="AY37" s="765"/>
      <c r="AZ37" s="685">
        <v>260000</v>
      </c>
      <c r="BA37" s="686"/>
      <c r="BB37" s="686"/>
      <c r="BC37" s="686"/>
      <c r="BD37" s="722"/>
      <c r="BE37" s="722"/>
      <c r="BF37" s="752"/>
      <c r="BG37" s="700" t="s">
        <v>331</v>
      </c>
      <c r="BH37" s="701"/>
      <c r="BI37" s="701"/>
      <c r="BJ37" s="701"/>
      <c r="BK37" s="701"/>
      <c r="BL37" s="701"/>
      <c r="BM37" s="701"/>
      <c r="BN37" s="701"/>
      <c r="BO37" s="701"/>
      <c r="BP37" s="701"/>
      <c r="BQ37" s="701"/>
      <c r="BR37" s="701"/>
      <c r="BS37" s="701"/>
      <c r="BT37" s="701"/>
      <c r="BU37" s="702"/>
      <c r="BV37" s="685">
        <v>35891</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354820</v>
      </c>
      <c r="CS37" s="722"/>
      <c r="CT37" s="722"/>
      <c r="CU37" s="722"/>
      <c r="CV37" s="722"/>
      <c r="CW37" s="722"/>
      <c r="CX37" s="722"/>
      <c r="CY37" s="723"/>
      <c r="CZ37" s="690">
        <v>3.2</v>
      </c>
      <c r="DA37" s="720"/>
      <c r="DB37" s="720"/>
      <c r="DC37" s="724"/>
      <c r="DD37" s="694">
        <v>349566</v>
      </c>
      <c r="DE37" s="722"/>
      <c r="DF37" s="722"/>
      <c r="DG37" s="722"/>
      <c r="DH37" s="722"/>
      <c r="DI37" s="722"/>
      <c r="DJ37" s="722"/>
      <c r="DK37" s="723"/>
      <c r="DL37" s="694">
        <v>313259</v>
      </c>
      <c r="DM37" s="722"/>
      <c r="DN37" s="722"/>
      <c r="DO37" s="722"/>
      <c r="DP37" s="722"/>
      <c r="DQ37" s="722"/>
      <c r="DR37" s="722"/>
      <c r="DS37" s="722"/>
      <c r="DT37" s="722"/>
      <c r="DU37" s="722"/>
      <c r="DV37" s="723"/>
      <c r="DW37" s="690">
        <v>6.2</v>
      </c>
      <c r="DX37" s="720"/>
      <c r="DY37" s="720"/>
      <c r="DZ37" s="720"/>
      <c r="EA37" s="720"/>
      <c r="EB37" s="720"/>
      <c r="EC37" s="721"/>
    </row>
    <row r="38" spans="2:133" ht="11.25" customHeight="1" x14ac:dyDescent="0.15">
      <c r="B38" s="682" t="s">
        <v>333</v>
      </c>
      <c r="C38" s="683"/>
      <c r="D38" s="683"/>
      <c r="E38" s="683"/>
      <c r="F38" s="683"/>
      <c r="G38" s="683"/>
      <c r="H38" s="683"/>
      <c r="I38" s="683"/>
      <c r="J38" s="683"/>
      <c r="K38" s="683"/>
      <c r="L38" s="683"/>
      <c r="M38" s="683"/>
      <c r="N38" s="683"/>
      <c r="O38" s="683"/>
      <c r="P38" s="683"/>
      <c r="Q38" s="684"/>
      <c r="R38" s="685">
        <v>140037</v>
      </c>
      <c r="S38" s="686"/>
      <c r="T38" s="686"/>
      <c r="U38" s="686"/>
      <c r="V38" s="686"/>
      <c r="W38" s="686"/>
      <c r="X38" s="686"/>
      <c r="Y38" s="687"/>
      <c r="Z38" s="688">
        <v>1.2</v>
      </c>
      <c r="AA38" s="688"/>
      <c r="AB38" s="688"/>
      <c r="AC38" s="688"/>
      <c r="AD38" s="689">
        <v>1510</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17325</v>
      </c>
      <c r="BA38" s="686"/>
      <c r="BB38" s="686"/>
      <c r="BC38" s="686"/>
      <c r="BD38" s="722"/>
      <c r="BE38" s="722"/>
      <c r="BF38" s="752"/>
      <c r="BG38" s="700" t="s">
        <v>335</v>
      </c>
      <c r="BH38" s="701"/>
      <c r="BI38" s="701"/>
      <c r="BJ38" s="701"/>
      <c r="BK38" s="701"/>
      <c r="BL38" s="701"/>
      <c r="BM38" s="701"/>
      <c r="BN38" s="701"/>
      <c r="BO38" s="701"/>
      <c r="BP38" s="701"/>
      <c r="BQ38" s="701"/>
      <c r="BR38" s="701"/>
      <c r="BS38" s="701"/>
      <c r="BT38" s="701"/>
      <c r="BU38" s="702"/>
      <c r="BV38" s="685">
        <v>3068</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870995</v>
      </c>
      <c r="CS38" s="686"/>
      <c r="CT38" s="686"/>
      <c r="CU38" s="686"/>
      <c r="CV38" s="686"/>
      <c r="CW38" s="686"/>
      <c r="CX38" s="686"/>
      <c r="CY38" s="687"/>
      <c r="CZ38" s="690">
        <v>7.9</v>
      </c>
      <c r="DA38" s="720"/>
      <c r="DB38" s="720"/>
      <c r="DC38" s="724"/>
      <c r="DD38" s="694">
        <v>712137</v>
      </c>
      <c r="DE38" s="686"/>
      <c r="DF38" s="686"/>
      <c r="DG38" s="686"/>
      <c r="DH38" s="686"/>
      <c r="DI38" s="686"/>
      <c r="DJ38" s="686"/>
      <c r="DK38" s="687"/>
      <c r="DL38" s="694">
        <v>691366</v>
      </c>
      <c r="DM38" s="686"/>
      <c r="DN38" s="686"/>
      <c r="DO38" s="686"/>
      <c r="DP38" s="686"/>
      <c r="DQ38" s="686"/>
      <c r="DR38" s="686"/>
      <c r="DS38" s="686"/>
      <c r="DT38" s="686"/>
      <c r="DU38" s="686"/>
      <c r="DV38" s="687"/>
      <c r="DW38" s="690">
        <v>13.6</v>
      </c>
      <c r="DX38" s="720"/>
      <c r="DY38" s="720"/>
      <c r="DZ38" s="720"/>
      <c r="EA38" s="720"/>
      <c r="EB38" s="720"/>
      <c r="EC38" s="721"/>
    </row>
    <row r="39" spans="2:133" ht="11.25" customHeight="1" x14ac:dyDescent="0.15">
      <c r="B39" s="682" t="s">
        <v>337</v>
      </c>
      <c r="C39" s="683"/>
      <c r="D39" s="683"/>
      <c r="E39" s="683"/>
      <c r="F39" s="683"/>
      <c r="G39" s="683"/>
      <c r="H39" s="683"/>
      <c r="I39" s="683"/>
      <c r="J39" s="683"/>
      <c r="K39" s="683"/>
      <c r="L39" s="683"/>
      <c r="M39" s="683"/>
      <c r="N39" s="683"/>
      <c r="O39" s="683"/>
      <c r="P39" s="683"/>
      <c r="Q39" s="684"/>
      <c r="R39" s="685">
        <v>617700</v>
      </c>
      <c r="S39" s="686"/>
      <c r="T39" s="686"/>
      <c r="U39" s="686"/>
      <c r="V39" s="686"/>
      <c r="W39" s="686"/>
      <c r="X39" s="686"/>
      <c r="Y39" s="687"/>
      <c r="Z39" s="688">
        <v>5.3</v>
      </c>
      <c r="AA39" s="688"/>
      <c r="AB39" s="688"/>
      <c r="AC39" s="688"/>
      <c r="AD39" s="689" t="s">
        <v>225</v>
      </c>
      <c r="AE39" s="689"/>
      <c r="AF39" s="689"/>
      <c r="AG39" s="689"/>
      <c r="AH39" s="689"/>
      <c r="AI39" s="689"/>
      <c r="AJ39" s="689"/>
      <c r="AK39" s="689"/>
      <c r="AL39" s="690" t="s">
        <v>243</v>
      </c>
      <c r="AM39" s="691"/>
      <c r="AN39" s="691"/>
      <c r="AO39" s="692"/>
      <c r="AQ39" s="763" t="s">
        <v>338</v>
      </c>
      <c r="AR39" s="764"/>
      <c r="AS39" s="764"/>
      <c r="AT39" s="764"/>
      <c r="AU39" s="764"/>
      <c r="AV39" s="764"/>
      <c r="AW39" s="764"/>
      <c r="AX39" s="764"/>
      <c r="AY39" s="765"/>
      <c r="AZ39" s="685" t="s">
        <v>243</v>
      </c>
      <c r="BA39" s="686"/>
      <c r="BB39" s="686"/>
      <c r="BC39" s="686"/>
      <c r="BD39" s="722"/>
      <c r="BE39" s="722"/>
      <c r="BF39" s="752"/>
      <c r="BG39" s="700" t="s">
        <v>339</v>
      </c>
      <c r="BH39" s="701"/>
      <c r="BI39" s="701"/>
      <c r="BJ39" s="701"/>
      <c r="BK39" s="701"/>
      <c r="BL39" s="701"/>
      <c r="BM39" s="701"/>
      <c r="BN39" s="701"/>
      <c r="BO39" s="701"/>
      <c r="BP39" s="701"/>
      <c r="BQ39" s="701"/>
      <c r="BR39" s="701"/>
      <c r="BS39" s="701"/>
      <c r="BT39" s="701"/>
      <c r="BU39" s="702"/>
      <c r="BV39" s="685">
        <v>4684</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229171</v>
      </c>
      <c r="CS39" s="722"/>
      <c r="CT39" s="722"/>
      <c r="CU39" s="722"/>
      <c r="CV39" s="722"/>
      <c r="CW39" s="722"/>
      <c r="CX39" s="722"/>
      <c r="CY39" s="723"/>
      <c r="CZ39" s="690">
        <v>2.1</v>
      </c>
      <c r="DA39" s="720"/>
      <c r="DB39" s="720"/>
      <c r="DC39" s="724"/>
      <c r="DD39" s="694">
        <v>225618</v>
      </c>
      <c r="DE39" s="722"/>
      <c r="DF39" s="722"/>
      <c r="DG39" s="722"/>
      <c r="DH39" s="722"/>
      <c r="DI39" s="722"/>
      <c r="DJ39" s="722"/>
      <c r="DK39" s="723"/>
      <c r="DL39" s="694" t="s">
        <v>231</v>
      </c>
      <c r="DM39" s="722"/>
      <c r="DN39" s="722"/>
      <c r="DO39" s="722"/>
      <c r="DP39" s="722"/>
      <c r="DQ39" s="722"/>
      <c r="DR39" s="722"/>
      <c r="DS39" s="722"/>
      <c r="DT39" s="722"/>
      <c r="DU39" s="722"/>
      <c r="DV39" s="723"/>
      <c r="DW39" s="690" t="s">
        <v>243</v>
      </c>
      <c r="DX39" s="720"/>
      <c r="DY39" s="720"/>
      <c r="DZ39" s="720"/>
      <c r="EA39" s="720"/>
      <c r="EB39" s="720"/>
      <c r="EC39" s="721"/>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243</v>
      </c>
      <c r="S40" s="686"/>
      <c r="T40" s="686"/>
      <c r="U40" s="686"/>
      <c r="V40" s="686"/>
      <c r="W40" s="686"/>
      <c r="X40" s="686"/>
      <c r="Y40" s="687"/>
      <c r="Z40" s="688" t="s">
        <v>243</v>
      </c>
      <c r="AA40" s="688"/>
      <c r="AB40" s="688"/>
      <c r="AC40" s="688"/>
      <c r="AD40" s="689" t="s">
        <v>231</v>
      </c>
      <c r="AE40" s="689"/>
      <c r="AF40" s="689"/>
      <c r="AG40" s="689"/>
      <c r="AH40" s="689"/>
      <c r="AI40" s="689"/>
      <c r="AJ40" s="689"/>
      <c r="AK40" s="689"/>
      <c r="AL40" s="690" t="s">
        <v>231</v>
      </c>
      <c r="AM40" s="691"/>
      <c r="AN40" s="691"/>
      <c r="AO40" s="692"/>
      <c r="AQ40" s="763" t="s">
        <v>342</v>
      </c>
      <c r="AR40" s="764"/>
      <c r="AS40" s="764"/>
      <c r="AT40" s="764"/>
      <c r="AU40" s="764"/>
      <c r="AV40" s="764"/>
      <c r="AW40" s="764"/>
      <c r="AX40" s="764"/>
      <c r="AY40" s="765"/>
      <c r="AZ40" s="685" t="s">
        <v>231</v>
      </c>
      <c r="BA40" s="686"/>
      <c r="BB40" s="686"/>
      <c r="BC40" s="686"/>
      <c r="BD40" s="722"/>
      <c r="BE40" s="722"/>
      <c r="BF40" s="752"/>
      <c r="BG40" s="772" t="s">
        <v>343</v>
      </c>
      <c r="BH40" s="773"/>
      <c r="BI40" s="773"/>
      <c r="BJ40" s="773"/>
      <c r="BK40" s="773"/>
      <c r="BL40" s="236"/>
      <c r="BM40" s="701" t="s">
        <v>344</v>
      </c>
      <c r="BN40" s="701"/>
      <c r="BO40" s="701"/>
      <c r="BP40" s="701"/>
      <c r="BQ40" s="701"/>
      <c r="BR40" s="701"/>
      <c r="BS40" s="701"/>
      <c r="BT40" s="701"/>
      <c r="BU40" s="702"/>
      <c r="BV40" s="685">
        <v>92</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6961</v>
      </c>
      <c r="CS40" s="686"/>
      <c r="CT40" s="686"/>
      <c r="CU40" s="686"/>
      <c r="CV40" s="686"/>
      <c r="CW40" s="686"/>
      <c r="CX40" s="686"/>
      <c r="CY40" s="687"/>
      <c r="CZ40" s="690">
        <v>0.1</v>
      </c>
      <c r="DA40" s="720"/>
      <c r="DB40" s="720"/>
      <c r="DC40" s="724"/>
      <c r="DD40" s="694" t="s">
        <v>243</v>
      </c>
      <c r="DE40" s="686"/>
      <c r="DF40" s="686"/>
      <c r="DG40" s="686"/>
      <c r="DH40" s="686"/>
      <c r="DI40" s="686"/>
      <c r="DJ40" s="686"/>
      <c r="DK40" s="687"/>
      <c r="DL40" s="694" t="s">
        <v>243</v>
      </c>
      <c r="DM40" s="686"/>
      <c r="DN40" s="686"/>
      <c r="DO40" s="686"/>
      <c r="DP40" s="686"/>
      <c r="DQ40" s="686"/>
      <c r="DR40" s="686"/>
      <c r="DS40" s="686"/>
      <c r="DT40" s="686"/>
      <c r="DU40" s="686"/>
      <c r="DV40" s="687"/>
      <c r="DW40" s="690" t="s">
        <v>243</v>
      </c>
      <c r="DX40" s="720"/>
      <c r="DY40" s="720"/>
      <c r="DZ40" s="720"/>
      <c r="EA40" s="720"/>
      <c r="EB40" s="720"/>
      <c r="EC40" s="721"/>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243</v>
      </c>
      <c r="S41" s="686"/>
      <c r="T41" s="686"/>
      <c r="U41" s="686"/>
      <c r="V41" s="686"/>
      <c r="W41" s="686"/>
      <c r="X41" s="686"/>
      <c r="Y41" s="687"/>
      <c r="Z41" s="688" t="s">
        <v>243</v>
      </c>
      <c r="AA41" s="688"/>
      <c r="AB41" s="688"/>
      <c r="AC41" s="688"/>
      <c r="AD41" s="689" t="s">
        <v>243</v>
      </c>
      <c r="AE41" s="689"/>
      <c r="AF41" s="689"/>
      <c r="AG41" s="689"/>
      <c r="AH41" s="689"/>
      <c r="AI41" s="689"/>
      <c r="AJ41" s="689"/>
      <c r="AK41" s="689"/>
      <c r="AL41" s="690" t="s">
        <v>243</v>
      </c>
      <c r="AM41" s="691"/>
      <c r="AN41" s="691"/>
      <c r="AO41" s="692"/>
      <c r="AQ41" s="763" t="s">
        <v>347</v>
      </c>
      <c r="AR41" s="764"/>
      <c r="AS41" s="764"/>
      <c r="AT41" s="764"/>
      <c r="AU41" s="764"/>
      <c r="AV41" s="764"/>
      <c r="AW41" s="764"/>
      <c r="AX41" s="764"/>
      <c r="AY41" s="765"/>
      <c r="AZ41" s="685">
        <v>172931</v>
      </c>
      <c r="BA41" s="686"/>
      <c r="BB41" s="686"/>
      <c r="BC41" s="686"/>
      <c r="BD41" s="722"/>
      <c r="BE41" s="722"/>
      <c r="BF41" s="752"/>
      <c r="BG41" s="772"/>
      <c r="BH41" s="773"/>
      <c r="BI41" s="773"/>
      <c r="BJ41" s="773"/>
      <c r="BK41" s="773"/>
      <c r="BL41" s="236"/>
      <c r="BM41" s="701" t="s">
        <v>348</v>
      </c>
      <c r="BN41" s="701"/>
      <c r="BO41" s="701"/>
      <c r="BP41" s="701"/>
      <c r="BQ41" s="701"/>
      <c r="BR41" s="701"/>
      <c r="BS41" s="701"/>
      <c r="BT41" s="701"/>
      <c r="BU41" s="702"/>
      <c r="BV41" s="685">
        <v>2</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231</v>
      </c>
      <c r="CS41" s="722"/>
      <c r="CT41" s="722"/>
      <c r="CU41" s="722"/>
      <c r="CV41" s="722"/>
      <c r="CW41" s="722"/>
      <c r="CX41" s="722"/>
      <c r="CY41" s="723"/>
      <c r="CZ41" s="690" t="s">
        <v>231</v>
      </c>
      <c r="DA41" s="720"/>
      <c r="DB41" s="720"/>
      <c r="DC41" s="724"/>
      <c r="DD41" s="694" t="s">
        <v>231</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218600</v>
      </c>
      <c r="S42" s="686"/>
      <c r="T42" s="686"/>
      <c r="U42" s="686"/>
      <c r="V42" s="686"/>
      <c r="W42" s="686"/>
      <c r="X42" s="686"/>
      <c r="Y42" s="687"/>
      <c r="Z42" s="688">
        <v>1.9</v>
      </c>
      <c r="AA42" s="688"/>
      <c r="AB42" s="688"/>
      <c r="AC42" s="688"/>
      <c r="AD42" s="689" t="s">
        <v>243</v>
      </c>
      <c r="AE42" s="689"/>
      <c r="AF42" s="689"/>
      <c r="AG42" s="689"/>
      <c r="AH42" s="689"/>
      <c r="AI42" s="689"/>
      <c r="AJ42" s="689"/>
      <c r="AK42" s="689"/>
      <c r="AL42" s="690" t="s">
        <v>231</v>
      </c>
      <c r="AM42" s="691"/>
      <c r="AN42" s="691"/>
      <c r="AO42" s="692"/>
      <c r="AQ42" s="784" t="s">
        <v>351</v>
      </c>
      <c r="AR42" s="785"/>
      <c r="AS42" s="785"/>
      <c r="AT42" s="785"/>
      <c r="AU42" s="785"/>
      <c r="AV42" s="785"/>
      <c r="AW42" s="785"/>
      <c r="AX42" s="785"/>
      <c r="AY42" s="786"/>
      <c r="AZ42" s="776">
        <v>698064</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331</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986244</v>
      </c>
      <c r="CS42" s="686"/>
      <c r="CT42" s="686"/>
      <c r="CU42" s="686"/>
      <c r="CV42" s="686"/>
      <c r="CW42" s="686"/>
      <c r="CX42" s="686"/>
      <c r="CY42" s="687"/>
      <c r="CZ42" s="690">
        <v>8.9</v>
      </c>
      <c r="DA42" s="691"/>
      <c r="DB42" s="691"/>
      <c r="DC42" s="703"/>
      <c r="DD42" s="694">
        <v>451953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354</v>
      </c>
      <c r="C43" s="735"/>
      <c r="D43" s="735"/>
      <c r="E43" s="735"/>
      <c r="F43" s="735"/>
      <c r="G43" s="735"/>
      <c r="H43" s="735"/>
      <c r="I43" s="735"/>
      <c r="J43" s="735"/>
      <c r="K43" s="735"/>
      <c r="L43" s="735"/>
      <c r="M43" s="735"/>
      <c r="N43" s="735"/>
      <c r="O43" s="735"/>
      <c r="P43" s="735"/>
      <c r="Q43" s="736"/>
      <c r="R43" s="776">
        <v>11758213</v>
      </c>
      <c r="S43" s="777"/>
      <c r="T43" s="777"/>
      <c r="U43" s="777"/>
      <c r="V43" s="777"/>
      <c r="W43" s="777"/>
      <c r="X43" s="777"/>
      <c r="Y43" s="778"/>
      <c r="Z43" s="779">
        <v>100</v>
      </c>
      <c r="AA43" s="779"/>
      <c r="AB43" s="779"/>
      <c r="AC43" s="779"/>
      <c r="AD43" s="780">
        <v>4871386</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t="s">
        <v>243</v>
      </c>
      <c r="CS43" s="722"/>
      <c r="CT43" s="722"/>
      <c r="CU43" s="722"/>
      <c r="CV43" s="722"/>
      <c r="CW43" s="722"/>
      <c r="CX43" s="722"/>
      <c r="CY43" s="723"/>
      <c r="CZ43" s="690" t="s">
        <v>243</v>
      </c>
      <c r="DA43" s="720"/>
      <c r="DB43" s="720"/>
      <c r="DC43" s="724"/>
      <c r="DD43" s="694" t="s">
        <v>231</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356</v>
      </c>
      <c r="CG44" s="683"/>
      <c r="CH44" s="683"/>
      <c r="CI44" s="683"/>
      <c r="CJ44" s="683"/>
      <c r="CK44" s="683"/>
      <c r="CL44" s="683"/>
      <c r="CM44" s="683"/>
      <c r="CN44" s="683"/>
      <c r="CO44" s="683"/>
      <c r="CP44" s="683"/>
      <c r="CQ44" s="684"/>
      <c r="CR44" s="685">
        <v>960064</v>
      </c>
      <c r="CS44" s="686"/>
      <c r="CT44" s="686"/>
      <c r="CU44" s="686"/>
      <c r="CV44" s="686"/>
      <c r="CW44" s="686"/>
      <c r="CX44" s="686"/>
      <c r="CY44" s="687"/>
      <c r="CZ44" s="690">
        <v>8.6999999999999993</v>
      </c>
      <c r="DA44" s="691"/>
      <c r="DB44" s="691"/>
      <c r="DC44" s="703"/>
      <c r="DD44" s="694">
        <v>425773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501435</v>
      </c>
      <c r="CS45" s="722"/>
      <c r="CT45" s="722"/>
      <c r="CU45" s="722"/>
      <c r="CV45" s="722"/>
      <c r="CW45" s="722"/>
      <c r="CX45" s="722"/>
      <c r="CY45" s="723"/>
      <c r="CZ45" s="690">
        <v>4.5</v>
      </c>
      <c r="DA45" s="720"/>
      <c r="DB45" s="720"/>
      <c r="DC45" s="724"/>
      <c r="DD45" s="694">
        <v>85335</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458629</v>
      </c>
      <c r="CS46" s="686"/>
      <c r="CT46" s="686"/>
      <c r="CU46" s="686"/>
      <c r="CV46" s="686"/>
      <c r="CW46" s="686"/>
      <c r="CX46" s="686"/>
      <c r="CY46" s="687"/>
      <c r="CZ46" s="690">
        <v>4.2</v>
      </c>
      <c r="DA46" s="691"/>
      <c r="DB46" s="691"/>
      <c r="DC46" s="703"/>
      <c r="DD46" s="694">
        <v>340438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26180</v>
      </c>
      <c r="CS47" s="722"/>
      <c r="CT47" s="722"/>
      <c r="CU47" s="722"/>
      <c r="CV47" s="722"/>
      <c r="CW47" s="722"/>
      <c r="CX47" s="722"/>
      <c r="CY47" s="723"/>
      <c r="CZ47" s="690">
        <v>0.2</v>
      </c>
      <c r="DA47" s="720"/>
      <c r="DB47" s="720"/>
      <c r="DC47" s="724"/>
      <c r="DD47" s="694">
        <v>26180</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231</v>
      </c>
      <c r="CS48" s="686"/>
      <c r="CT48" s="686"/>
      <c r="CU48" s="686"/>
      <c r="CV48" s="686"/>
      <c r="CW48" s="686"/>
      <c r="CX48" s="686"/>
      <c r="CY48" s="687"/>
      <c r="CZ48" s="690" t="s">
        <v>231</v>
      </c>
      <c r="DA48" s="691"/>
      <c r="DB48" s="691"/>
      <c r="DC48" s="703"/>
      <c r="DD48" s="694" t="s">
        <v>243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364</v>
      </c>
      <c r="CE49" s="735"/>
      <c r="CF49" s="735"/>
      <c r="CG49" s="735"/>
      <c r="CH49" s="735"/>
      <c r="CI49" s="735"/>
      <c r="CJ49" s="735"/>
      <c r="CK49" s="735"/>
      <c r="CL49" s="735"/>
      <c r="CM49" s="735"/>
      <c r="CN49" s="735"/>
      <c r="CO49" s="735"/>
      <c r="CP49" s="735"/>
      <c r="CQ49" s="736"/>
      <c r="CR49" s="776">
        <v>11043965</v>
      </c>
      <c r="CS49" s="756"/>
      <c r="CT49" s="756"/>
      <c r="CU49" s="756"/>
      <c r="CV49" s="756"/>
      <c r="CW49" s="756"/>
      <c r="CX49" s="756"/>
      <c r="CY49" s="787"/>
      <c r="CZ49" s="781">
        <v>100</v>
      </c>
      <c r="DA49" s="788"/>
      <c r="DB49" s="788"/>
      <c r="DC49" s="789"/>
      <c r="DD49" s="790">
        <v>6020526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8910Uu6BeA4DcXvC8TddCYSi2kf9dvxhzQBAwnjemep7tJnVIsejMUpych/WdSjyk+eDzzZjaFbSM3ot+LaUQ==" saltValue="5T3TuC+W5uEoIZAILGpfE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11960</v>
      </c>
      <c r="R7" s="821"/>
      <c r="S7" s="821"/>
      <c r="T7" s="821"/>
      <c r="U7" s="821"/>
      <c r="V7" s="821">
        <v>11038</v>
      </c>
      <c r="W7" s="821"/>
      <c r="X7" s="821"/>
      <c r="Y7" s="821"/>
      <c r="Z7" s="821"/>
      <c r="AA7" s="821">
        <v>922</v>
      </c>
      <c r="AB7" s="821"/>
      <c r="AC7" s="821"/>
      <c r="AD7" s="821"/>
      <c r="AE7" s="822"/>
      <c r="AF7" s="823">
        <v>785</v>
      </c>
      <c r="AG7" s="824"/>
      <c r="AH7" s="824"/>
      <c r="AI7" s="824"/>
      <c r="AJ7" s="825"/>
      <c r="AK7" s="860">
        <v>223</v>
      </c>
      <c r="AL7" s="861"/>
      <c r="AM7" s="861"/>
      <c r="AN7" s="861"/>
      <c r="AO7" s="861"/>
      <c r="AP7" s="861">
        <v>9503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589</v>
      </c>
      <c r="BT7" s="865"/>
      <c r="BU7" s="865"/>
      <c r="BV7" s="865"/>
      <c r="BW7" s="865"/>
      <c r="BX7" s="865"/>
      <c r="BY7" s="865"/>
      <c r="BZ7" s="865"/>
      <c r="CA7" s="865"/>
      <c r="CB7" s="865"/>
      <c r="CC7" s="865"/>
      <c r="CD7" s="865"/>
      <c r="CE7" s="865"/>
      <c r="CF7" s="865"/>
      <c r="CG7" s="866"/>
      <c r="CH7" s="857">
        <v>2</v>
      </c>
      <c r="CI7" s="858"/>
      <c r="CJ7" s="858"/>
      <c r="CK7" s="858"/>
      <c r="CL7" s="859"/>
      <c r="CM7" s="857">
        <v>77</v>
      </c>
      <c r="CN7" s="858"/>
      <c r="CO7" s="858"/>
      <c r="CP7" s="858"/>
      <c r="CQ7" s="859"/>
      <c r="CR7" s="857">
        <v>106</v>
      </c>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388</v>
      </c>
      <c r="C8" s="842"/>
      <c r="D8" s="842"/>
      <c r="E8" s="842"/>
      <c r="F8" s="842"/>
      <c r="G8" s="842"/>
      <c r="H8" s="842"/>
      <c r="I8" s="842"/>
      <c r="J8" s="842"/>
      <c r="K8" s="842"/>
      <c r="L8" s="842"/>
      <c r="M8" s="842"/>
      <c r="N8" s="842"/>
      <c r="O8" s="842"/>
      <c r="P8" s="843"/>
      <c r="Q8" s="844">
        <v>25</v>
      </c>
      <c r="R8" s="845"/>
      <c r="S8" s="845"/>
      <c r="T8" s="845"/>
      <c r="U8" s="845"/>
      <c r="V8" s="845">
        <v>233</v>
      </c>
      <c r="W8" s="845"/>
      <c r="X8" s="845"/>
      <c r="Y8" s="845"/>
      <c r="Z8" s="845"/>
      <c r="AA8" s="845">
        <v>-208</v>
      </c>
      <c r="AB8" s="845"/>
      <c r="AC8" s="845"/>
      <c r="AD8" s="845"/>
      <c r="AE8" s="846"/>
      <c r="AF8" s="847">
        <v>-208</v>
      </c>
      <c r="AG8" s="848"/>
      <c r="AH8" s="848"/>
      <c r="AI8" s="848"/>
      <c r="AJ8" s="849"/>
      <c r="AK8" s="850">
        <v>8</v>
      </c>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590</v>
      </c>
      <c r="BT8" s="855"/>
      <c r="BU8" s="855"/>
      <c r="BV8" s="855"/>
      <c r="BW8" s="855"/>
      <c r="BX8" s="855"/>
      <c r="BY8" s="855"/>
      <c r="BZ8" s="855"/>
      <c r="CA8" s="855"/>
      <c r="CB8" s="855"/>
      <c r="CC8" s="855"/>
      <c r="CD8" s="855"/>
      <c r="CE8" s="855"/>
      <c r="CF8" s="855"/>
      <c r="CG8" s="856"/>
      <c r="CH8" s="867">
        <v>7</v>
      </c>
      <c r="CI8" s="868"/>
      <c r="CJ8" s="868"/>
      <c r="CK8" s="868"/>
      <c r="CL8" s="869"/>
      <c r="CM8" s="867">
        <v>1272</v>
      </c>
      <c r="CN8" s="868"/>
      <c r="CO8" s="868"/>
      <c r="CP8" s="868"/>
      <c r="CQ8" s="869"/>
      <c r="CR8" s="867">
        <v>3</v>
      </c>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389</v>
      </c>
      <c r="C9" s="842"/>
      <c r="D9" s="842"/>
      <c r="E9" s="842"/>
      <c r="F9" s="842"/>
      <c r="G9" s="842"/>
      <c r="H9" s="842"/>
      <c r="I9" s="842"/>
      <c r="J9" s="842"/>
      <c r="K9" s="842"/>
      <c r="L9" s="842"/>
      <c r="M9" s="842"/>
      <c r="N9" s="842"/>
      <c r="O9" s="842"/>
      <c r="P9" s="843"/>
      <c r="Q9" s="844">
        <v>2</v>
      </c>
      <c r="R9" s="845"/>
      <c r="S9" s="845"/>
      <c r="T9" s="845"/>
      <c r="U9" s="845"/>
      <c r="V9" s="845">
        <v>2</v>
      </c>
      <c r="W9" s="845"/>
      <c r="X9" s="845"/>
      <c r="Y9" s="845"/>
      <c r="Z9" s="845"/>
      <c r="AA9" s="845">
        <v>0</v>
      </c>
      <c r="AB9" s="845"/>
      <c r="AC9" s="845"/>
      <c r="AD9" s="845"/>
      <c r="AE9" s="846"/>
      <c r="AF9" s="847">
        <v>0</v>
      </c>
      <c r="AG9" s="848"/>
      <c r="AH9" s="848"/>
      <c r="AI9" s="848"/>
      <c r="AJ9" s="849"/>
      <c r="AK9" s="850">
        <v>2</v>
      </c>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11980</v>
      </c>
      <c r="R23" s="880"/>
      <c r="S23" s="880"/>
      <c r="T23" s="880"/>
      <c r="U23" s="880"/>
      <c r="V23" s="880">
        <v>11266</v>
      </c>
      <c r="W23" s="880"/>
      <c r="X23" s="880"/>
      <c r="Y23" s="880"/>
      <c r="Z23" s="880"/>
      <c r="AA23" s="880">
        <v>714</v>
      </c>
      <c r="AB23" s="880"/>
      <c r="AC23" s="880"/>
      <c r="AD23" s="880"/>
      <c r="AE23" s="881"/>
      <c r="AF23" s="882">
        <v>578</v>
      </c>
      <c r="AG23" s="880"/>
      <c r="AH23" s="880"/>
      <c r="AI23" s="880"/>
      <c r="AJ23" s="883"/>
      <c r="AK23" s="884"/>
      <c r="AL23" s="885"/>
      <c r="AM23" s="885"/>
      <c r="AN23" s="885"/>
      <c r="AO23" s="885"/>
      <c r="AP23" s="880">
        <v>9503</v>
      </c>
      <c r="AQ23" s="880"/>
      <c r="AR23" s="880"/>
      <c r="AS23" s="880"/>
      <c r="AT23" s="880"/>
      <c r="AU23" s="886"/>
      <c r="AV23" s="886"/>
      <c r="AW23" s="886"/>
      <c r="AX23" s="886"/>
      <c r="AY23" s="887"/>
      <c r="AZ23" s="895" t="s">
        <v>231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2227</v>
      </c>
      <c r="R28" s="909"/>
      <c r="S28" s="909"/>
      <c r="T28" s="909"/>
      <c r="U28" s="909"/>
      <c r="V28" s="909">
        <v>2175</v>
      </c>
      <c r="W28" s="909"/>
      <c r="X28" s="909"/>
      <c r="Y28" s="909"/>
      <c r="Z28" s="909"/>
      <c r="AA28" s="909">
        <v>52</v>
      </c>
      <c r="AB28" s="909"/>
      <c r="AC28" s="909"/>
      <c r="AD28" s="909"/>
      <c r="AE28" s="910"/>
      <c r="AF28" s="911">
        <v>52</v>
      </c>
      <c r="AG28" s="909"/>
      <c r="AH28" s="909"/>
      <c r="AI28" s="909"/>
      <c r="AJ28" s="912"/>
      <c r="AK28" s="913">
        <v>156</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2087</v>
      </c>
      <c r="R29" s="845"/>
      <c r="S29" s="845"/>
      <c r="T29" s="845"/>
      <c r="U29" s="845"/>
      <c r="V29" s="845">
        <v>2085</v>
      </c>
      <c r="W29" s="845"/>
      <c r="X29" s="845"/>
      <c r="Y29" s="845"/>
      <c r="Z29" s="845"/>
      <c r="AA29" s="845">
        <v>2</v>
      </c>
      <c r="AB29" s="845"/>
      <c r="AC29" s="845"/>
      <c r="AD29" s="845"/>
      <c r="AE29" s="846"/>
      <c r="AF29" s="847">
        <v>2</v>
      </c>
      <c r="AG29" s="848"/>
      <c r="AH29" s="848"/>
      <c r="AI29" s="848"/>
      <c r="AJ29" s="849"/>
      <c r="AK29" s="916">
        <v>316</v>
      </c>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399</v>
      </c>
      <c r="R30" s="845"/>
      <c r="S30" s="845"/>
      <c r="T30" s="845"/>
      <c r="U30" s="845"/>
      <c r="V30" s="845">
        <v>399</v>
      </c>
      <c r="W30" s="845"/>
      <c r="X30" s="845"/>
      <c r="Y30" s="845"/>
      <c r="Z30" s="845"/>
      <c r="AA30" s="845">
        <v>0</v>
      </c>
      <c r="AB30" s="845"/>
      <c r="AC30" s="845"/>
      <c r="AD30" s="845"/>
      <c r="AE30" s="846"/>
      <c r="AF30" s="847">
        <v>0</v>
      </c>
      <c r="AG30" s="848"/>
      <c r="AH30" s="848"/>
      <c r="AI30" s="848"/>
      <c r="AJ30" s="849"/>
      <c r="AK30" s="916">
        <v>78</v>
      </c>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595</v>
      </c>
      <c r="R31" s="845"/>
      <c r="S31" s="845"/>
      <c r="T31" s="845"/>
      <c r="U31" s="845"/>
      <c r="V31" s="845">
        <v>667</v>
      </c>
      <c r="W31" s="845"/>
      <c r="X31" s="845"/>
      <c r="Y31" s="845"/>
      <c r="Z31" s="845"/>
      <c r="AA31" s="845">
        <v>-72</v>
      </c>
      <c r="AB31" s="845"/>
      <c r="AC31" s="845"/>
      <c r="AD31" s="845"/>
      <c r="AE31" s="846"/>
      <c r="AF31" s="847">
        <v>416</v>
      </c>
      <c r="AG31" s="848"/>
      <c r="AH31" s="848"/>
      <c r="AI31" s="848"/>
      <c r="AJ31" s="849"/>
      <c r="AK31" s="916"/>
      <c r="AL31" s="917"/>
      <c r="AM31" s="917"/>
      <c r="AN31" s="917"/>
      <c r="AO31" s="917"/>
      <c r="AP31" s="917">
        <v>1307</v>
      </c>
      <c r="AQ31" s="917"/>
      <c r="AR31" s="917"/>
      <c r="AS31" s="917"/>
      <c r="AT31" s="917"/>
      <c r="AU31" s="917"/>
      <c r="AV31" s="917"/>
      <c r="AW31" s="917"/>
      <c r="AX31" s="917"/>
      <c r="AY31" s="917"/>
      <c r="AZ31" s="918">
        <v>-89.8</v>
      </c>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649</v>
      </c>
      <c r="R32" s="845"/>
      <c r="S32" s="845"/>
      <c r="T32" s="845"/>
      <c r="U32" s="845"/>
      <c r="V32" s="845">
        <v>594</v>
      </c>
      <c r="W32" s="845"/>
      <c r="X32" s="845"/>
      <c r="Y32" s="845"/>
      <c r="Z32" s="845"/>
      <c r="AA32" s="845">
        <v>55</v>
      </c>
      <c r="AB32" s="845"/>
      <c r="AC32" s="845"/>
      <c r="AD32" s="845"/>
      <c r="AE32" s="846"/>
      <c r="AF32" s="847">
        <v>76</v>
      </c>
      <c r="AG32" s="848"/>
      <c r="AH32" s="848"/>
      <c r="AI32" s="848"/>
      <c r="AJ32" s="849"/>
      <c r="AK32" s="916">
        <v>260</v>
      </c>
      <c r="AL32" s="917"/>
      <c r="AM32" s="917"/>
      <c r="AN32" s="917"/>
      <c r="AO32" s="917"/>
      <c r="AP32" s="917">
        <v>3729</v>
      </c>
      <c r="AQ32" s="917"/>
      <c r="AR32" s="917"/>
      <c r="AS32" s="917"/>
      <c r="AT32" s="917"/>
      <c r="AU32" s="917">
        <v>3461</v>
      </c>
      <c r="AV32" s="917"/>
      <c r="AW32" s="917"/>
      <c r="AX32" s="917"/>
      <c r="AY32" s="917"/>
      <c r="AZ32" s="918">
        <v>-30.6</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546</v>
      </c>
      <c r="AG63" s="928"/>
      <c r="AH63" s="928"/>
      <c r="AI63" s="928"/>
      <c r="AJ63" s="929"/>
      <c r="AK63" s="930"/>
      <c r="AL63" s="925"/>
      <c r="AM63" s="925"/>
      <c r="AN63" s="925"/>
      <c r="AO63" s="925"/>
      <c r="AP63" s="928">
        <v>5036</v>
      </c>
      <c r="AQ63" s="928"/>
      <c r="AR63" s="928"/>
      <c r="AS63" s="928"/>
      <c r="AT63" s="928"/>
      <c r="AU63" s="928">
        <v>3461</v>
      </c>
      <c r="AV63" s="928"/>
      <c r="AW63" s="928"/>
      <c r="AX63" s="928"/>
      <c r="AY63" s="928"/>
      <c r="AZ63" s="932"/>
      <c r="BA63" s="932"/>
      <c r="BB63" s="932"/>
      <c r="BC63" s="932"/>
      <c r="BD63" s="932"/>
      <c r="BE63" s="933"/>
      <c r="BF63" s="933"/>
      <c r="BG63" s="933"/>
      <c r="BH63" s="933"/>
      <c r="BI63" s="934"/>
      <c r="BJ63" s="935" t="s">
        <v>411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38" t="s">
        <v>417</v>
      </c>
      <c r="AG66" s="899"/>
      <c r="AH66" s="899"/>
      <c r="AI66" s="899"/>
      <c r="AJ66" s="939"/>
      <c r="AK66" s="803" t="s">
        <v>399</v>
      </c>
      <c r="AL66" s="827"/>
      <c r="AM66" s="827"/>
      <c r="AN66" s="827"/>
      <c r="AO66" s="828"/>
      <c r="AP66" s="803" t="s">
        <v>400</v>
      </c>
      <c r="AQ66" s="804"/>
      <c r="AR66" s="804"/>
      <c r="AS66" s="804"/>
      <c r="AT66" s="805"/>
      <c r="AU66" s="803" t="s">
        <v>418</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582</v>
      </c>
      <c r="C68" s="956"/>
      <c r="D68" s="956"/>
      <c r="E68" s="956"/>
      <c r="F68" s="956"/>
      <c r="G68" s="956"/>
      <c r="H68" s="956"/>
      <c r="I68" s="956"/>
      <c r="J68" s="956"/>
      <c r="K68" s="956"/>
      <c r="L68" s="956"/>
      <c r="M68" s="956"/>
      <c r="N68" s="956"/>
      <c r="O68" s="956"/>
      <c r="P68" s="957"/>
      <c r="Q68" s="958">
        <v>320</v>
      </c>
      <c r="R68" s="952"/>
      <c r="S68" s="952"/>
      <c r="T68" s="952"/>
      <c r="U68" s="952"/>
      <c r="V68" s="952">
        <v>287</v>
      </c>
      <c r="W68" s="952"/>
      <c r="X68" s="952"/>
      <c r="Y68" s="952"/>
      <c r="Z68" s="952"/>
      <c r="AA68" s="952">
        <v>33</v>
      </c>
      <c r="AB68" s="952"/>
      <c r="AC68" s="952"/>
      <c r="AD68" s="952"/>
      <c r="AE68" s="952"/>
      <c r="AF68" s="952">
        <v>33</v>
      </c>
      <c r="AG68" s="952"/>
      <c r="AH68" s="952"/>
      <c r="AI68" s="952"/>
      <c r="AJ68" s="952"/>
      <c r="AK68" s="952"/>
      <c r="AL68" s="952"/>
      <c r="AM68" s="952"/>
      <c r="AN68" s="952"/>
      <c r="AO68" s="952"/>
      <c r="AP68" s="952">
        <v>327</v>
      </c>
      <c r="AQ68" s="952"/>
      <c r="AR68" s="952"/>
      <c r="AS68" s="952"/>
      <c r="AT68" s="952"/>
      <c r="AU68" s="952">
        <v>51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583</v>
      </c>
      <c r="C69" s="960"/>
      <c r="D69" s="960"/>
      <c r="E69" s="960"/>
      <c r="F69" s="960"/>
      <c r="G69" s="960"/>
      <c r="H69" s="960"/>
      <c r="I69" s="960"/>
      <c r="J69" s="960"/>
      <c r="K69" s="960"/>
      <c r="L69" s="960"/>
      <c r="M69" s="960"/>
      <c r="N69" s="960"/>
      <c r="O69" s="960"/>
      <c r="P69" s="961"/>
      <c r="Q69" s="962">
        <v>5026</v>
      </c>
      <c r="R69" s="917"/>
      <c r="S69" s="917"/>
      <c r="T69" s="917"/>
      <c r="U69" s="917"/>
      <c r="V69" s="917">
        <v>5010</v>
      </c>
      <c r="W69" s="917"/>
      <c r="X69" s="917"/>
      <c r="Y69" s="917"/>
      <c r="Z69" s="917"/>
      <c r="AA69" s="917">
        <v>16</v>
      </c>
      <c r="AB69" s="917"/>
      <c r="AC69" s="917"/>
      <c r="AD69" s="917"/>
      <c r="AE69" s="917"/>
      <c r="AF69" s="917">
        <v>16</v>
      </c>
      <c r="AG69" s="917"/>
      <c r="AH69" s="917"/>
      <c r="AI69" s="917"/>
      <c r="AJ69" s="917"/>
      <c r="AK69" s="917">
        <v>64</v>
      </c>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584</v>
      </c>
      <c r="C70" s="960"/>
      <c r="D70" s="960"/>
      <c r="E70" s="960"/>
      <c r="F70" s="960"/>
      <c r="G70" s="960"/>
      <c r="H70" s="960"/>
      <c r="I70" s="960"/>
      <c r="J70" s="960"/>
      <c r="K70" s="960"/>
      <c r="L70" s="960"/>
      <c r="M70" s="960"/>
      <c r="N70" s="960"/>
      <c r="O70" s="960"/>
      <c r="P70" s="961"/>
      <c r="Q70" s="962">
        <v>186</v>
      </c>
      <c r="R70" s="917"/>
      <c r="S70" s="917"/>
      <c r="T70" s="917"/>
      <c r="U70" s="917"/>
      <c r="V70" s="917">
        <v>174</v>
      </c>
      <c r="W70" s="917"/>
      <c r="X70" s="917"/>
      <c r="Y70" s="917"/>
      <c r="Z70" s="917"/>
      <c r="AA70" s="917">
        <v>12</v>
      </c>
      <c r="AB70" s="917"/>
      <c r="AC70" s="917"/>
      <c r="AD70" s="917"/>
      <c r="AE70" s="917"/>
      <c r="AF70" s="917">
        <v>12</v>
      </c>
      <c r="AG70" s="917"/>
      <c r="AH70" s="917"/>
      <c r="AI70" s="917"/>
      <c r="AJ70" s="917"/>
      <c r="AK70" s="917">
        <v>14</v>
      </c>
      <c r="AL70" s="917"/>
      <c r="AM70" s="917"/>
      <c r="AN70" s="917"/>
      <c r="AO70" s="917"/>
      <c r="AP70" s="917">
        <v>178</v>
      </c>
      <c r="AQ70" s="917"/>
      <c r="AR70" s="917"/>
      <c r="AS70" s="917"/>
      <c r="AT70" s="917"/>
      <c r="AU70" s="917">
        <v>28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585</v>
      </c>
      <c r="C71" s="960"/>
      <c r="D71" s="960"/>
      <c r="E71" s="960"/>
      <c r="F71" s="960"/>
      <c r="G71" s="960"/>
      <c r="H71" s="960"/>
      <c r="I71" s="960"/>
      <c r="J71" s="960"/>
      <c r="K71" s="960"/>
      <c r="L71" s="960"/>
      <c r="M71" s="960"/>
      <c r="N71" s="960"/>
      <c r="O71" s="960"/>
      <c r="P71" s="961"/>
      <c r="Q71" s="962">
        <v>149</v>
      </c>
      <c r="R71" s="917"/>
      <c r="S71" s="917"/>
      <c r="T71" s="917"/>
      <c r="U71" s="917"/>
      <c r="V71" s="917">
        <v>145</v>
      </c>
      <c r="W71" s="917"/>
      <c r="X71" s="917"/>
      <c r="Y71" s="917"/>
      <c r="Z71" s="917"/>
      <c r="AA71" s="917">
        <v>4</v>
      </c>
      <c r="AB71" s="917"/>
      <c r="AC71" s="917"/>
      <c r="AD71" s="917"/>
      <c r="AE71" s="917"/>
      <c r="AF71" s="917">
        <v>4</v>
      </c>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586</v>
      </c>
      <c r="C72" s="960"/>
      <c r="D72" s="960"/>
      <c r="E72" s="960"/>
      <c r="F72" s="960"/>
      <c r="G72" s="960"/>
      <c r="H72" s="960"/>
      <c r="I72" s="960"/>
      <c r="J72" s="960"/>
      <c r="K72" s="960"/>
      <c r="L72" s="960"/>
      <c r="M72" s="960"/>
      <c r="N72" s="960"/>
      <c r="O72" s="960"/>
      <c r="P72" s="961"/>
      <c r="Q72" s="962">
        <v>134</v>
      </c>
      <c r="R72" s="917"/>
      <c r="S72" s="917"/>
      <c r="T72" s="917"/>
      <c r="U72" s="917"/>
      <c r="V72" s="917">
        <v>92</v>
      </c>
      <c r="W72" s="917"/>
      <c r="X72" s="917"/>
      <c r="Y72" s="917"/>
      <c r="Z72" s="917"/>
      <c r="AA72" s="917">
        <v>42</v>
      </c>
      <c r="AB72" s="917"/>
      <c r="AC72" s="917"/>
      <c r="AD72" s="917"/>
      <c r="AE72" s="917"/>
      <c r="AF72" s="917">
        <v>42</v>
      </c>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587</v>
      </c>
      <c r="C73" s="960"/>
      <c r="D73" s="960"/>
      <c r="E73" s="960"/>
      <c r="F73" s="960"/>
      <c r="G73" s="960"/>
      <c r="H73" s="960"/>
      <c r="I73" s="960"/>
      <c r="J73" s="960"/>
      <c r="K73" s="960"/>
      <c r="L73" s="960"/>
      <c r="M73" s="960"/>
      <c r="N73" s="960"/>
      <c r="O73" s="960"/>
      <c r="P73" s="961"/>
      <c r="Q73" s="962">
        <v>15308</v>
      </c>
      <c r="R73" s="917"/>
      <c r="S73" s="917"/>
      <c r="T73" s="917"/>
      <c r="U73" s="917"/>
      <c r="V73" s="917">
        <v>14789</v>
      </c>
      <c r="W73" s="917"/>
      <c r="X73" s="917"/>
      <c r="Y73" s="917"/>
      <c r="Z73" s="917"/>
      <c r="AA73" s="917">
        <v>519</v>
      </c>
      <c r="AB73" s="917"/>
      <c r="AC73" s="917"/>
      <c r="AD73" s="917"/>
      <c r="AE73" s="917"/>
      <c r="AF73" s="917">
        <v>519</v>
      </c>
      <c r="AG73" s="917"/>
      <c r="AH73" s="917"/>
      <c r="AI73" s="917"/>
      <c r="AJ73" s="917"/>
      <c r="AK73" s="917">
        <v>1469</v>
      </c>
      <c r="AL73" s="917"/>
      <c r="AM73" s="917"/>
      <c r="AN73" s="917"/>
      <c r="AO73" s="917"/>
      <c r="AP73" s="917">
        <v>2290</v>
      </c>
      <c r="AQ73" s="917"/>
      <c r="AR73" s="917"/>
      <c r="AS73" s="917"/>
      <c r="AT73" s="917"/>
      <c r="AU73" s="917">
        <v>51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588</v>
      </c>
      <c r="C74" s="960"/>
      <c r="D74" s="960"/>
      <c r="E74" s="960"/>
      <c r="F74" s="960"/>
      <c r="G74" s="960"/>
      <c r="H74" s="960"/>
      <c r="I74" s="960"/>
      <c r="J74" s="960"/>
      <c r="K74" s="960"/>
      <c r="L74" s="960"/>
      <c r="M74" s="960"/>
      <c r="N74" s="960"/>
      <c r="O74" s="960"/>
      <c r="P74" s="961"/>
      <c r="Q74" s="962">
        <v>541</v>
      </c>
      <c r="R74" s="917"/>
      <c r="S74" s="917"/>
      <c r="T74" s="917"/>
      <c r="U74" s="917"/>
      <c r="V74" s="917">
        <v>517</v>
      </c>
      <c r="W74" s="917"/>
      <c r="X74" s="917"/>
      <c r="Y74" s="917"/>
      <c r="Z74" s="917"/>
      <c r="AA74" s="917">
        <v>24</v>
      </c>
      <c r="AB74" s="917"/>
      <c r="AC74" s="917"/>
      <c r="AD74" s="917"/>
      <c r="AE74" s="917"/>
      <c r="AF74" s="917">
        <v>24</v>
      </c>
      <c r="AG74" s="917"/>
      <c r="AH74" s="917"/>
      <c r="AI74" s="917"/>
      <c r="AJ74" s="917"/>
      <c r="AK74" s="917">
        <v>197</v>
      </c>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419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650</v>
      </c>
      <c r="AG88" s="928"/>
      <c r="AH88" s="928"/>
      <c r="AI88" s="928"/>
      <c r="AJ88" s="928"/>
      <c r="AK88" s="925"/>
      <c r="AL88" s="925"/>
      <c r="AM88" s="925"/>
      <c r="AN88" s="925"/>
      <c r="AO88" s="925"/>
      <c r="AP88" s="928">
        <v>2795</v>
      </c>
      <c r="AQ88" s="928"/>
      <c r="AR88" s="928"/>
      <c r="AS88" s="928"/>
      <c r="AT88" s="928"/>
      <c r="AU88" s="928">
        <v>130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109</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428</v>
      </c>
      <c r="AB109" s="981"/>
      <c r="AC109" s="981"/>
      <c r="AD109" s="981"/>
      <c r="AE109" s="982"/>
      <c r="AF109" s="980" t="s">
        <v>429</v>
      </c>
      <c r="AG109" s="981"/>
      <c r="AH109" s="981"/>
      <c r="AI109" s="981"/>
      <c r="AJ109" s="982"/>
      <c r="AK109" s="980" t="s">
        <v>305</v>
      </c>
      <c r="AL109" s="981"/>
      <c r="AM109" s="981"/>
      <c r="AN109" s="981"/>
      <c r="AO109" s="982"/>
      <c r="AP109" s="980" t="s">
        <v>430</v>
      </c>
      <c r="AQ109" s="981"/>
      <c r="AR109" s="981"/>
      <c r="AS109" s="981"/>
      <c r="AT109" s="983"/>
      <c r="AU109" s="1000" t="s">
        <v>427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428</v>
      </c>
      <c r="BR109" s="981"/>
      <c r="BS109" s="981"/>
      <c r="BT109" s="981"/>
      <c r="BU109" s="982"/>
      <c r="BV109" s="980" t="s">
        <v>429</v>
      </c>
      <c r="BW109" s="981"/>
      <c r="BX109" s="981"/>
      <c r="BY109" s="981"/>
      <c r="BZ109" s="982"/>
      <c r="CA109" s="980" t="s">
        <v>305</v>
      </c>
      <c r="CB109" s="981"/>
      <c r="CC109" s="981"/>
      <c r="CD109" s="981"/>
      <c r="CE109" s="982"/>
      <c r="CF109" s="1001" t="s">
        <v>430</v>
      </c>
      <c r="CG109" s="1001"/>
      <c r="CH109" s="1001"/>
      <c r="CI109" s="1001"/>
      <c r="CJ109" s="1001"/>
      <c r="CK109" s="980"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428</v>
      </c>
      <c r="DH109" s="981"/>
      <c r="DI109" s="981"/>
      <c r="DJ109" s="981"/>
      <c r="DK109" s="982"/>
      <c r="DL109" s="980" t="s">
        <v>429</v>
      </c>
      <c r="DM109" s="981"/>
      <c r="DN109" s="981"/>
      <c r="DO109" s="981"/>
      <c r="DP109" s="982"/>
      <c r="DQ109" s="980" t="s">
        <v>305</v>
      </c>
      <c r="DR109" s="981"/>
      <c r="DS109" s="981"/>
      <c r="DT109" s="981"/>
      <c r="DU109" s="982"/>
      <c r="DV109" s="980" t="s">
        <v>430</v>
      </c>
      <c r="DW109" s="981"/>
      <c r="DX109" s="981"/>
      <c r="DY109" s="981"/>
      <c r="DZ109" s="983"/>
    </row>
    <row r="110" spans="1:131" s="248" customFormat="1" ht="26.25" customHeight="1" x14ac:dyDescent="0.15">
      <c r="A110" s="984" t="s">
        <v>432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514762</v>
      </c>
      <c r="AB110" s="988"/>
      <c r="AC110" s="988"/>
      <c r="AD110" s="988"/>
      <c r="AE110" s="989"/>
      <c r="AF110" s="990">
        <v>537533</v>
      </c>
      <c r="AG110" s="988"/>
      <c r="AH110" s="988"/>
      <c r="AI110" s="988"/>
      <c r="AJ110" s="989"/>
      <c r="AK110" s="990">
        <v>559214</v>
      </c>
      <c r="AL110" s="988"/>
      <c r="AM110" s="988"/>
      <c r="AN110" s="988"/>
      <c r="AO110" s="989"/>
      <c r="AP110" s="991">
        <v>12.4</v>
      </c>
      <c r="AQ110" s="992"/>
      <c r="AR110" s="992"/>
      <c r="AS110" s="992"/>
      <c r="AT110" s="993"/>
      <c r="AU110" s="994" t="s">
        <v>73</v>
      </c>
      <c r="AV110" s="995"/>
      <c r="AW110" s="995"/>
      <c r="AX110" s="995"/>
      <c r="AY110" s="995"/>
      <c r="AZ110" s="1036" t="s">
        <v>433</v>
      </c>
      <c r="BA110" s="985"/>
      <c r="BB110" s="985"/>
      <c r="BC110" s="985"/>
      <c r="BD110" s="985"/>
      <c r="BE110" s="985"/>
      <c r="BF110" s="985"/>
      <c r="BG110" s="985"/>
      <c r="BH110" s="985"/>
      <c r="BI110" s="985"/>
      <c r="BJ110" s="985"/>
      <c r="BK110" s="985"/>
      <c r="BL110" s="985"/>
      <c r="BM110" s="985"/>
      <c r="BN110" s="985"/>
      <c r="BO110" s="985"/>
      <c r="BP110" s="986"/>
      <c r="BQ110" s="1022">
        <v>9487049</v>
      </c>
      <c r="BR110" s="1023"/>
      <c r="BS110" s="1023"/>
      <c r="BT110" s="1023"/>
      <c r="BU110" s="1023"/>
      <c r="BV110" s="1023">
        <v>9400090</v>
      </c>
      <c r="BW110" s="1023"/>
      <c r="BX110" s="1023"/>
      <c r="BY110" s="1023"/>
      <c r="BZ110" s="1023"/>
      <c r="CA110" s="1023">
        <v>9503097</v>
      </c>
      <c r="CB110" s="1023"/>
      <c r="CC110" s="1023"/>
      <c r="CD110" s="1023"/>
      <c r="CE110" s="1023"/>
      <c r="CF110" s="1037">
        <v>210.8</v>
      </c>
      <c r="CG110" s="1038"/>
      <c r="CH110" s="1038"/>
      <c r="CI110" s="1038"/>
      <c r="CJ110" s="1038"/>
      <c r="CK110" s="1039" t="s">
        <v>434</v>
      </c>
      <c r="CL110" s="1040"/>
      <c r="CM110" s="1019" t="s">
        <v>435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231</v>
      </c>
      <c r="DH110" s="1023"/>
      <c r="DI110" s="1023"/>
      <c r="DJ110" s="1023"/>
      <c r="DK110" s="1023"/>
      <c r="DL110" s="1023" t="s">
        <v>436</v>
      </c>
      <c r="DM110" s="1023"/>
      <c r="DN110" s="1023"/>
      <c r="DO110" s="1023"/>
      <c r="DP110" s="1023"/>
      <c r="DQ110" s="1023" t="s">
        <v>231</v>
      </c>
      <c r="DR110" s="1023"/>
      <c r="DS110" s="1023"/>
      <c r="DT110" s="1023"/>
      <c r="DU110" s="1023"/>
      <c r="DV110" s="1024" t="s">
        <v>436</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231</v>
      </c>
      <c r="AB111" s="1030"/>
      <c r="AC111" s="1030"/>
      <c r="AD111" s="1030"/>
      <c r="AE111" s="1031"/>
      <c r="AF111" s="1032" t="s">
        <v>231</v>
      </c>
      <c r="AG111" s="1030"/>
      <c r="AH111" s="1030"/>
      <c r="AI111" s="1030"/>
      <c r="AJ111" s="1031"/>
      <c r="AK111" s="1032" t="s">
        <v>436</v>
      </c>
      <c r="AL111" s="1030"/>
      <c r="AM111" s="1030"/>
      <c r="AN111" s="1030"/>
      <c r="AO111" s="1031"/>
      <c r="AP111" s="1033" t="s">
        <v>231</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t="s">
        <v>439</v>
      </c>
      <c r="BR111" s="1016"/>
      <c r="BS111" s="1016"/>
      <c r="BT111" s="1016"/>
      <c r="BU111" s="1016"/>
      <c r="BV111" s="1016" t="s">
        <v>231</v>
      </c>
      <c r="BW111" s="1016"/>
      <c r="BX111" s="1016"/>
      <c r="BY111" s="1016"/>
      <c r="BZ111" s="1016"/>
      <c r="CA111" s="1016" t="s">
        <v>439</v>
      </c>
      <c r="CB111" s="1016"/>
      <c r="CC111" s="1016"/>
      <c r="CD111" s="1016"/>
      <c r="CE111" s="1016"/>
      <c r="CF111" s="1010" t="s">
        <v>231</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231</v>
      </c>
      <c r="DH111" s="1016"/>
      <c r="DI111" s="1016"/>
      <c r="DJ111" s="1016"/>
      <c r="DK111" s="1016"/>
      <c r="DL111" s="1016" t="s">
        <v>231</v>
      </c>
      <c r="DM111" s="1016"/>
      <c r="DN111" s="1016"/>
      <c r="DO111" s="1016"/>
      <c r="DP111" s="1016"/>
      <c r="DQ111" s="1016" t="s">
        <v>436</v>
      </c>
      <c r="DR111" s="1016"/>
      <c r="DS111" s="1016"/>
      <c r="DT111" s="1016"/>
      <c r="DU111" s="1016"/>
      <c r="DV111" s="1017" t="s">
        <v>231</v>
      </c>
      <c r="DW111" s="1017"/>
      <c r="DX111" s="1017"/>
      <c r="DY111" s="1017"/>
      <c r="DZ111" s="1018"/>
    </row>
    <row r="112" spans="1:131" s="248" customFormat="1" ht="26.25" customHeight="1" x14ac:dyDescent="0.15">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436</v>
      </c>
      <c r="AB112" s="1055"/>
      <c r="AC112" s="1055"/>
      <c r="AD112" s="1055"/>
      <c r="AE112" s="1056"/>
      <c r="AF112" s="1057" t="s">
        <v>436</v>
      </c>
      <c r="AG112" s="1055"/>
      <c r="AH112" s="1055"/>
      <c r="AI112" s="1055"/>
      <c r="AJ112" s="1056"/>
      <c r="AK112" s="1057" t="s">
        <v>231</v>
      </c>
      <c r="AL112" s="1055"/>
      <c r="AM112" s="1055"/>
      <c r="AN112" s="1055"/>
      <c r="AO112" s="1056"/>
      <c r="AP112" s="1058" t="s">
        <v>231</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2675478</v>
      </c>
      <c r="BR112" s="1016"/>
      <c r="BS112" s="1016"/>
      <c r="BT112" s="1016"/>
      <c r="BU112" s="1016"/>
      <c r="BV112" s="1016">
        <v>3047044</v>
      </c>
      <c r="BW112" s="1016"/>
      <c r="BX112" s="1016"/>
      <c r="BY112" s="1016"/>
      <c r="BZ112" s="1016"/>
      <c r="CA112" s="1016">
        <v>3460815</v>
      </c>
      <c r="CB112" s="1016"/>
      <c r="CC112" s="1016"/>
      <c r="CD112" s="1016"/>
      <c r="CE112" s="1016"/>
      <c r="CF112" s="1010">
        <v>76.8</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436</v>
      </c>
      <c r="DH112" s="1016"/>
      <c r="DI112" s="1016"/>
      <c r="DJ112" s="1016"/>
      <c r="DK112" s="1016"/>
      <c r="DL112" s="1016" t="s">
        <v>436</v>
      </c>
      <c r="DM112" s="1016"/>
      <c r="DN112" s="1016"/>
      <c r="DO112" s="1016"/>
      <c r="DP112" s="1016"/>
      <c r="DQ112" s="1016" t="s">
        <v>436</v>
      </c>
      <c r="DR112" s="1016"/>
      <c r="DS112" s="1016"/>
      <c r="DT112" s="1016"/>
      <c r="DU112" s="1016"/>
      <c r="DV112" s="1017" t="s">
        <v>436</v>
      </c>
      <c r="DW112" s="1017"/>
      <c r="DX112" s="1017"/>
      <c r="DY112" s="1017"/>
      <c r="DZ112" s="1018"/>
    </row>
    <row r="113" spans="1:130" s="248" customFormat="1" ht="26.25" customHeight="1" x14ac:dyDescent="0.15">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266524</v>
      </c>
      <c r="AB113" s="1030"/>
      <c r="AC113" s="1030"/>
      <c r="AD113" s="1030"/>
      <c r="AE113" s="1031"/>
      <c r="AF113" s="1032">
        <v>258363</v>
      </c>
      <c r="AG113" s="1030"/>
      <c r="AH113" s="1030"/>
      <c r="AI113" s="1030"/>
      <c r="AJ113" s="1031"/>
      <c r="AK113" s="1032">
        <v>260000</v>
      </c>
      <c r="AL113" s="1030"/>
      <c r="AM113" s="1030"/>
      <c r="AN113" s="1030"/>
      <c r="AO113" s="1031"/>
      <c r="AP113" s="1033">
        <v>5.8</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158154</v>
      </c>
      <c r="BR113" s="1016"/>
      <c r="BS113" s="1016"/>
      <c r="BT113" s="1016"/>
      <c r="BU113" s="1016"/>
      <c r="BV113" s="1016">
        <v>144523</v>
      </c>
      <c r="BW113" s="1016"/>
      <c r="BX113" s="1016"/>
      <c r="BY113" s="1016"/>
      <c r="BZ113" s="1016"/>
      <c r="CA113" s="1016">
        <v>130130</v>
      </c>
      <c r="CB113" s="1016"/>
      <c r="CC113" s="1016"/>
      <c r="CD113" s="1016"/>
      <c r="CE113" s="1016"/>
      <c r="CF113" s="1010">
        <v>2.9</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436</v>
      </c>
      <c r="DH113" s="1055"/>
      <c r="DI113" s="1055"/>
      <c r="DJ113" s="1055"/>
      <c r="DK113" s="1056"/>
      <c r="DL113" s="1057" t="s">
        <v>436</v>
      </c>
      <c r="DM113" s="1055"/>
      <c r="DN113" s="1055"/>
      <c r="DO113" s="1055"/>
      <c r="DP113" s="1056"/>
      <c r="DQ113" s="1057" t="s">
        <v>231</v>
      </c>
      <c r="DR113" s="1055"/>
      <c r="DS113" s="1055"/>
      <c r="DT113" s="1055"/>
      <c r="DU113" s="1056"/>
      <c r="DV113" s="1058" t="s">
        <v>231</v>
      </c>
      <c r="DW113" s="1059"/>
      <c r="DX113" s="1059"/>
      <c r="DY113" s="1059"/>
      <c r="DZ113" s="1060"/>
    </row>
    <row r="114" spans="1:130" s="248" customFormat="1" ht="26.25" customHeight="1" x14ac:dyDescent="0.15">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13636</v>
      </c>
      <c r="AB114" s="1055"/>
      <c r="AC114" s="1055"/>
      <c r="AD114" s="1055"/>
      <c r="AE114" s="1056"/>
      <c r="AF114" s="1057">
        <v>13002</v>
      </c>
      <c r="AG114" s="1055"/>
      <c r="AH114" s="1055"/>
      <c r="AI114" s="1055"/>
      <c r="AJ114" s="1056"/>
      <c r="AK114" s="1057">
        <v>14208</v>
      </c>
      <c r="AL114" s="1055"/>
      <c r="AM114" s="1055"/>
      <c r="AN114" s="1055"/>
      <c r="AO114" s="1056"/>
      <c r="AP114" s="1058">
        <v>0.3</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1257446</v>
      </c>
      <c r="BR114" s="1016"/>
      <c r="BS114" s="1016"/>
      <c r="BT114" s="1016"/>
      <c r="BU114" s="1016"/>
      <c r="BV114" s="1016">
        <v>1132743</v>
      </c>
      <c r="BW114" s="1016"/>
      <c r="BX114" s="1016"/>
      <c r="BY114" s="1016"/>
      <c r="BZ114" s="1016"/>
      <c r="CA114" s="1016">
        <v>1027230</v>
      </c>
      <c r="CB114" s="1016"/>
      <c r="CC114" s="1016"/>
      <c r="CD114" s="1016"/>
      <c r="CE114" s="1016"/>
      <c r="CF114" s="1010">
        <v>22.8</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436</v>
      </c>
      <c r="DH114" s="1055"/>
      <c r="DI114" s="1055"/>
      <c r="DJ114" s="1055"/>
      <c r="DK114" s="1056"/>
      <c r="DL114" s="1057" t="s">
        <v>436</v>
      </c>
      <c r="DM114" s="1055"/>
      <c r="DN114" s="1055"/>
      <c r="DO114" s="1055"/>
      <c r="DP114" s="1056"/>
      <c r="DQ114" s="1057" t="s">
        <v>436</v>
      </c>
      <c r="DR114" s="1055"/>
      <c r="DS114" s="1055"/>
      <c r="DT114" s="1055"/>
      <c r="DU114" s="1056"/>
      <c r="DV114" s="1058" t="s">
        <v>436</v>
      </c>
      <c r="DW114" s="1059"/>
      <c r="DX114" s="1059"/>
      <c r="DY114" s="1059"/>
      <c r="DZ114" s="1060"/>
    </row>
    <row r="115" spans="1:130" s="248"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439</v>
      </c>
      <c r="AB115" s="1030"/>
      <c r="AC115" s="1030"/>
      <c r="AD115" s="1030"/>
      <c r="AE115" s="1031"/>
      <c r="AF115" s="1032" t="s">
        <v>439</v>
      </c>
      <c r="AG115" s="1030"/>
      <c r="AH115" s="1030"/>
      <c r="AI115" s="1030"/>
      <c r="AJ115" s="1031"/>
      <c r="AK115" s="1032" t="s">
        <v>231</v>
      </c>
      <c r="AL115" s="1030"/>
      <c r="AM115" s="1030"/>
      <c r="AN115" s="1030"/>
      <c r="AO115" s="1031"/>
      <c r="AP115" s="1033" t="s">
        <v>436</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231</v>
      </c>
      <c r="BR115" s="1016"/>
      <c r="BS115" s="1016"/>
      <c r="BT115" s="1016"/>
      <c r="BU115" s="1016"/>
      <c r="BV115" s="1016" t="s">
        <v>231</v>
      </c>
      <c r="BW115" s="1016"/>
      <c r="BX115" s="1016"/>
      <c r="BY115" s="1016"/>
      <c r="BZ115" s="1016"/>
      <c r="CA115" s="1016" t="s">
        <v>231</v>
      </c>
      <c r="CB115" s="1016"/>
      <c r="CC115" s="1016"/>
      <c r="CD115" s="1016"/>
      <c r="CE115" s="1016"/>
      <c r="CF115" s="1010" t="s">
        <v>439</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439</v>
      </c>
      <c r="DH115" s="1055"/>
      <c r="DI115" s="1055"/>
      <c r="DJ115" s="1055"/>
      <c r="DK115" s="1056"/>
      <c r="DL115" s="1057" t="s">
        <v>436</v>
      </c>
      <c r="DM115" s="1055"/>
      <c r="DN115" s="1055"/>
      <c r="DO115" s="1055"/>
      <c r="DP115" s="1056"/>
      <c r="DQ115" s="1057" t="s">
        <v>436</v>
      </c>
      <c r="DR115" s="1055"/>
      <c r="DS115" s="1055"/>
      <c r="DT115" s="1055"/>
      <c r="DU115" s="1056"/>
      <c r="DV115" s="1058" t="s">
        <v>436</v>
      </c>
      <c r="DW115" s="1059"/>
      <c r="DX115" s="1059"/>
      <c r="DY115" s="1059"/>
      <c r="DZ115" s="1060"/>
    </row>
    <row r="116" spans="1:130" s="248"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436</v>
      </c>
      <c r="AB116" s="1055"/>
      <c r="AC116" s="1055"/>
      <c r="AD116" s="1055"/>
      <c r="AE116" s="1056"/>
      <c r="AF116" s="1057" t="s">
        <v>436</v>
      </c>
      <c r="AG116" s="1055"/>
      <c r="AH116" s="1055"/>
      <c r="AI116" s="1055"/>
      <c r="AJ116" s="1056"/>
      <c r="AK116" s="1057" t="s">
        <v>436</v>
      </c>
      <c r="AL116" s="1055"/>
      <c r="AM116" s="1055"/>
      <c r="AN116" s="1055"/>
      <c r="AO116" s="1056"/>
      <c r="AP116" s="1058" t="s">
        <v>231</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439</v>
      </c>
      <c r="BR116" s="1016"/>
      <c r="BS116" s="1016"/>
      <c r="BT116" s="1016"/>
      <c r="BU116" s="1016"/>
      <c r="BV116" s="1016" t="s">
        <v>439</v>
      </c>
      <c r="BW116" s="1016"/>
      <c r="BX116" s="1016"/>
      <c r="BY116" s="1016"/>
      <c r="BZ116" s="1016"/>
      <c r="CA116" s="1016" t="s">
        <v>231</v>
      </c>
      <c r="CB116" s="1016"/>
      <c r="CC116" s="1016"/>
      <c r="CD116" s="1016"/>
      <c r="CE116" s="1016"/>
      <c r="CF116" s="1010" t="s">
        <v>436</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436</v>
      </c>
      <c r="DH116" s="1055"/>
      <c r="DI116" s="1055"/>
      <c r="DJ116" s="1055"/>
      <c r="DK116" s="1056"/>
      <c r="DL116" s="1057" t="s">
        <v>231</v>
      </c>
      <c r="DM116" s="1055"/>
      <c r="DN116" s="1055"/>
      <c r="DO116" s="1055"/>
      <c r="DP116" s="1056"/>
      <c r="DQ116" s="1057" t="s">
        <v>231</v>
      </c>
      <c r="DR116" s="1055"/>
      <c r="DS116" s="1055"/>
      <c r="DT116" s="1055"/>
      <c r="DU116" s="1056"/>
      <c r="DV116" s="1058" t="s">
        <v>231</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794922</v>
      </c>
      <c r="AB117" s="1073"/>
      <c r="AC117" s="1073"/>
      <c r="AD117" s="1073"/>
      <c r="AE117" s="1074"/>
      <c r="AF117" s="1075">
        <v>808898</v>
      </c>
      <c r="AG117" s="1073"/>
      <c r="AH117" s="1073"/>
      <c r="AI117" s="1073"/>
      <c r="AJ117" s="1074"/>
      <c r="AK117" s="1075">
        <v>833422</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231</v>
      </c>
      <c r="BR117" s="1016"/>
      <c r="BS117" s="1016"/>
      <c r="BT117" s="1016"/>
      <c r="BU117" s="1016"/>
      <c r="BV117" s="1016" t="s">
        <v>231</v>
      </c>
      <c r="BW117" s="1016"/>
      <c r="BX117" s="1016"/>
      <c r="BY117" s="1016"/>
      <c r="BZ117" s="1016"/>
      <c r="CA117" s="1016" t="s">
        <v>231</v>
      </c>
      <c r="CB117" s="1016"/>
      <c r="CC117" s="1016"/>
      <c r="CD117" s="1016"/>
      <c r="CE117" s="1016"/>
      <c r="CF117" s="1010" t="s">
        <v>231</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231</v>
      </c>
      <c r="DH117" s="1055"/>
      <c r="DI117" s="1055"/>
      <c r="DJ117" s="1055"/>
      <c r="DK117" s="1056"/>
      <c r="DL117" s="1057" t="s">
        <v>231</v>
      </c>
      <c r="DM117" s="1055"/>
      <c r="DN117" s="1055"/>
      <c r="DO117" s="1055"/>
      <c r="DP117" s="1056"/>
      <c r="DQ117" s="1057" t="s">
        <v>439</v>
      </c>
      <c r="DR117" s="1055"/>
      <c r="DS117" s="1055"/>
      <c r="DT117" s="1055"/>
      <c r="DU117" s="1056"/>
      <c r="DV117" s="1058" t="s">
        <v>460</v>
      </c>
      <c r="DW117" s="1059"/>
      <c r="DX117" s="1059"/>
      <c r="DY117" s="1059"/>
      <c r="DZ117" s="1060"/>
    </row>
    <row r="118" spans="1:130" s="248" customFormat="1" ht="26.25" customHeight="1" x14ac:dyDescent="0.15">
      <c r="A118" s="100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428</v>
      </c>
      <c r="AB118" s="981"/>
      <c r="AC118" s="981"/>
      <c r="AD118" s="981"/>
      <c r="AE118" s="982"/>
      <c r="AF118" s="980" t="s">
        <v>429</v>
      </c>
      <c r="AG118" s="981"/>
      <c r="AH118" s="981"/>
      <c r="AI118" s="981"/>
      <c r="AJ118" s="982"/>
      <c r="AK118" s="980" t="s">
        <v>305</v>
      </c>
      <c r="AL118" s="981"/>
      <c r="AM118" s="981"/>
      <c r="AN118" s="981"/>
      <c r="AO118" s="982"/>
      <c r="AP118" s="1067" t="s">
        <v>430</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t="s">
        <v>231</v>
      </c>
      <c r="BR118" s="1094"/>
      <c r="BS118" s="1094"/>
      <c r="BT118" s="1094"/>
      <c r="BU118" s="1094"/>
      <c r="BV118" s="1094" t="s">
        <v>460</v>
      </c>
      <c r="BW118" s="1094"/>
      <c r="BX118" s="1094"/>
      <c r="BY118" s="1094"/>
      <c r="BZ118" s="1094"/>
      <c r="CA118" s="1094" t="s">
        <v>231</v>
      </c>
      <c r="CB118" s="1094"/>
      <c r="CC118" s="1094"/>
      <c r="CD118" s="1094"/>
      <c r="CE118" s="1094"/>
      <c r="CF118" s="1010" t="s">
        <v>439</v>
      </c>
      <c r="CG118" s="1011"/>
      <c r="CH118" s="1011"/>
      <c r="CI118" s="1011"/>
      <c r="CJ118" s="1011"/>
      <c r="CK118" s="1041"/>
      <c r="CL118" s="1042"/>
      <c r="CM118" s="1012" t="s">
        <v>462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231</v>
      </c>
      <c r="DH118" s="1055"/>
      <c r="DI118" s="1055"/>
      <c r="DJ118" s="1055"/>
      <c r="DK118" s="1056"/>
      <c r="DL118" s="1057" t="s">
        <v>231</v>
      </c>
      <c r="DM118" s="1055"/>
      <c r="DN118" s="1055"/>
      <c r="DO118" s="1055"/>
      <c r="DP118" s="1056"/>
      <c r="DQ118" s="1057" t="s">
        <v>460</v>
      </c>
      <c r="DR118" s="1055"/>
      <c r="DS118" s="1055"/>
      <c r="DT118" s="1055"/>
      <c r="DU118" s="1056"/>
      <c r="DV118" s="1058" t="s">
        <v>439</v>
      </c>
      <c r="DW118" s="1059"/>
      <c r="DX118" s="1059"/>
      <c r="DY118" s="1059"/>
      <c r="DZ118" s="1060"/>
    </row>
    <row r="119" spans="1:130" s="248" customFormat="1" ht="26.25" customHeight="1" x14ac:dyDescent="0.15">
      <c r="A119" s="1154" t="s">
        <v>434</v>
      </c>
      <c r="B119" s="1040"/>
      <c r="C119" s="1019" t="s">
        <v>435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231</v>
      </c>
      <c r="AB119" s="988"/>
      <c r="AC119" s="988"/>
      <c r="AD119" s="988"/>
      <c r="AE119" s="989"/>
      <c r="AF119" s="990" t="s">
        <v>436</v>
      </c>
      <c r="AG119" s="988"/>
      <c r="AH119" s="988"/>
      <c r="AI119" s="988"/>
      <c r="AJ119" s="989"/>
      <c r="AK119" s="990" t="s">
        <v>231</v>
      </c>
      <c r="AL119" s="988"/>
      <c r="AM119" s="988"/>
      <c r="AN119" s="988"/>
      <c r="AO119" s="989"/>
      <c r="AP119" s="991" t="s">
        <v>436</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463</v>
      </c>
      <c r="BP119" s="1102"/>
      <c r="BQ119" s="1093">
        <v>13578127</v>
      </c>
      <c r="BR119" s="1094"/>
      <c r="BS119" s="1094"/>
      <c r="BT119" s="1094"/>
      <c r="BU119" s="1094"/>
      <c r="BV119" s="1094">
        <v>13724400</v>
      </c>
      <c r="BW119" s="1094"/>
      <c r="BX119" s="1094"/>
      <c r="BY119" s="1094"/>
      <c r="BZ119" s="1094"/>
      <c r="CA119" s="1094">
        <v>14121272</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439</v>
      </c>
      <c r="DH119" s="1080"/>
      <c r="DI119" s="1080"/>
      <c r="DJ119" s="1080"/>
      <c r="DK119" s="1081"/>
      <c r="DL119" s="1079" t="s">
        <v>439</v>
      </c>
      <c r="DM119" s="1080"/>
      <c r="DN119" s="1080"/>
      <c r="DO119" s="1080"/>
      <c r="DP119" s="1081"/>
      <c r="DQ119" s="1079" t="s">
        <v>231</v>
      </c>
      <c r="DR119" s="1080"/>
      <c r="DS119" s="1080"/>
      <c r="DT119" s="1080"/>
      <c r="DU119" s="1081"/>
      <c r="DV119" s="1082" t="s">
        <v>231</v>
      </c>
      <c r="DW119" s="1083"/>
      <c r="DX119" s="1083"/>
      <c r="DY119" s="1083"/>
      <c r="DZ119" s="1084"/>
    </row>
    <row r="120" spans="1:130" s="248" customFormat="1" ht="26.25" customHeight="1" x14ac:dyDescent="0.15">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231</v>
      </c>
      <c r="AB120" s="1055"/>
      <c r="AC120" s="1055"/>
      <c r="AD120" s="1055"/>
      <c r="AE120" s="1056"/>
      <c r="AF120" s="1057" t="s">
        <v>231</v>
      </c>
      <c r="AG120" s="1055"/>
      <c r="AH120" s="1055"/>
      <c r="AI120" s="1055"/>
      <c r="AJ120" s="1056"/>
      <c r="AK120" s="1057" t="s">
        <v>436</v>
      </c>
      <c r="AL120" s="1055"/>
      <c r="AM120" s="1055"/>
      <c r="AN120" s="1055"/>
      <c r="AO120" s="1056"/>
      <c r="AP120" s="1058" t="s">
        <v>231</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1834152</v>
      </c>
      <c r="BR120" s="1023"/>
      <c r="BS120" s="1023"/>
      <c r="BT120" s="1023"/>
      <c r="BU120" s="1023"/>
      <c r="BV120" s="1023">
        <v>1844098</v>
      </c>
      <c r="BW120" s="1023"/>
      <c r="BX120" s="1023"/>
      <c r="BY120" s="1023"/>
      <c r="BZ120" s="1023"/>
      <c r="CA120" s="1023">
        <v>1849934</v>
      </c>
      <c r="CB120" s="1023"/>
      <c r="CC120" s="1023"/>
      <c r="CD120" s="1023"/>
      <c r="CE120" s="1023"/>
      <c r="CF120" s="1037">
        <v>41</v>
      </c>
      <c r="CG120" s="1038"/>
      <c r="CH120" s="1038"/>
      <c r="CI120" s="1038"/>
      <c r="CJ120" s="1038"/>
      <c r="CK120" s="1103" t="s">
        <v>467</v>
      </c>
      <c r="CL120" s="1104"/>
      <c r="CM120" s="1104"/>
      <c r="CN120" s="1104"/>
      <c r="CO120" s="1105"/>
      <c r="CP120" s="1111" t="s">
        <v>468</v>
      </c>
      <c r="CQ120" s="1112"/>
      <c r="CR120" s="1112"/>
      <c r="CS120" s="1112"/>
      <c r="CT120" s="1112"/>
      <c r="CU120" s="1112"/>
      <c r="CV120" s="1112"/>
      <c r="CW120" s="1112"/>
      <c r="CX120" s="1112"/>
      <c r="CY120" s="1112"/>
      <c r="CZ120" s="1112"/>
      <c r="DA120" s="1112"/>
      <c r="DB120" s="1112"/>
      <c r="DC120" s="1112"/>
      <c r="DD120" s="1112"/>
      <c r="DE120" s="1112"/>
      <c r="DF120" s="1113"/>
      <c r="DG120" s="1022">
        <v>2675478</v>
      </c>
      <c r="DH120" s="1023"/>
      <c r="DI120" s="1023"/>
      <c r="DJ120" s="1023"/>
      <c r="DK120" s="1023"/>
      <c r="DL120" s="1023">
        <v>3047044</v>
      </c>
      <c r="DM120" s="1023"/>
      <c r="DN120" s="1023"/>
      <c r="DO120" s="1023"/>
      <c r="DP120" s="1023"/>
      <c r="DQ120" s="1023">
        <v>3460815</v>
      </c>
      <c r="DR120" s="1023"/>
      <c r="DS120" s="1023"/>
      <c r="DT120" s="1023"/>
      <c r="DU120" s="1023"/>
      <c r="DV120" s="1024">
        <v>76.8</v>
      </c>
      <c r="DW120" s="1024"/>
      <c r="DX120" s="1024"/>
      <c r="DY120" s="1024"/>
      <c r="DZ120" s="1025"/>
    </row>
    <row r="121" spans="1:130" s="248" customFormat="1" ht="26.25" customHeight="1" x14ac:dyDescent="0.15">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436</v>
      </c>
      <c r="AB121" s="1055"/>
      <c r="AC121" s="1055"/>
      <c r="AD121" s="1055"/>
      <c r="AE121" s="1056"/>
      <c r="AF121" s="1057" t="s">
        <v>439</v>
      </c>
      <c r="AG121" s="1055"/>
      <c r="AH121" s="1055"/>
      <c r="AI121" s="1055"/>
      <c r="AJ121" s="1056"/>
      <c r="AK121" s="1057" t="s">
        <v>439</v>
      </c>
      <c r="AL121" s="1055"/>
      <c r="AM121" s="1055"/>
      <c r="AN121" s="1055"/>
      <c r="AO121" s="1056"/>
      <c r="AP121" s="1058" t="s">
        <v>439</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v>1814464</v>
      </c>
      <c r="BR121" s="1016"/>
      <c r="BS121" s="1016"/>
      <c r="BT121" s="1016"/>
      <c r="BU121" s="1016"/>
      <c r="BV121" s="1016">
        <v>1747463</v>
      </c>
      <c r="BW121" s="1016"/>
      <c r="BX121" s="1016"/>
      <c r="BY121" s="1016"/>
      <c r="BZ121" s="1016"/>
      <c r="CA121" s="1016">
        <v>1734219</v>
      </c>
      <c r="CB121" s="1016"/>
      <c r="CC121" s="1016"/>
      <c r="CD121" s="1016"/>
      <c r="CE121" s="1016"/>
      <c r="CF121" s="1010">
        <v>38.5</v>
      </c>
      <c r="CG121" s="1011"/>
      <c r="CH121" s="1011"/>
      <c r="CI121" s="1011"/>
      <c r="CJ121" s="1011"/>
      <c r="CK121" s="1106"/>
      <c r="CL121" s="1107"/>
      <c r="CM121" s="1107"/>
      <c r="CN121" s="1107"/>
      <c r="CO121" s="1108"/>
      <c r="CP121" s="1116" t="s">
        <v>471</v>
      </c>
      <c r="CQ121" s="1117"/>
      <c r="CR121" s="1117"/>
      <c r="CS121" s="1117"/>
      <c r="CT121" s="1117"/>
      <c r="CU121" s="1117"/>
      <c r="CV121" s="1117"/>
      <c r="CW121" s="1117"/>
      <c r="CX121" s="1117"/>
      <c r="CY121" s="1117"/>
      <c r="CZ121" s="1117"/>
      <c r="DA121" s="1117"/>
      <c r="DB121" s="1117"/>
      <c r="DC121" s="1117"/>
      <c r="DD121" s="1117"/>
      <c r="DE121" s="1117"/>
      <c r="DF121" s="1118"/>
      <c r="DG121" s="1015" t="s">
        <v>231</v>
      </c>
      <c r="DH121" s="1016"/>
      <c r="DI121" s="1016"/>
      <c r="DJ121" s="1016"/>
      <c r="DK121" s="1016"/>
      <c r="DL121" s="1016" t="s">
        <v>231</v>
      </c>
      <c r="DM121" s="1016"/>
      <c r="DN121" s="1016"/>
      <c r="DO121" s="1016"/>
      <c r="DP121" s="1016"/>
      <c r="DQ121" s="1016" t="s">
        <v>231</v>
      </c>
      <c r="DR121" s="1016"/>
      <c r="DS121" s="1016"/>
      <c r="DT121" s="1016"/>
      <c r="DU121" s="1016"/>
      <c r="DV121" s="1017" t="s">
        <v>231</v>
      </c>
      <c r="DW121" s="1017"/>
      <c r="DX121" s="1017"/>
      <c r="DY121" s="1017"/>
      <c r="DZ121" s="1018"/>
    </row>
    <row r="122" spans="1:130" s="248" customFormat="1" ht="26.25" customHeight="1" x14ac:dyDescent="0.15">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231</v>
      </c>
      <c r="AB122" s="1055"/>
      <c r="AC122" s="1055"/>
      <c r="AD122" s="1055"/>
      <c r="AE122" s="1056"/>
      <c r="AF122" s="1057" t="s">
        <v>439</v>
      </c>
      <c r="AG122" s="1055"/>
      <c r="AH122" s="1055"/>
      <c r="AI122" s="1055"/>
      <c r="AJ122" s="1056"/>
      <c r="AK122" s="1057" t="s">
        <v>436</v>
      </c>
      <c r="AL122" s="1055"/>
      <c r="AM122" s="1055"/>
      <c r="AN122" s="1055"/>
      <c r="AO122" s="1056"/>
      <c r="AP122" s="1058" t="s">
        <v>439</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8185576</v>
      </c>
      <c r="BR122" s="1094"/>
      <c r="BS122" s="1094"/>
      <c r="BT122" s="1094"/>
      <c r="BU122" s="1094"/>
      <c r="BV122" s="1094">
        <v>8035031</v>
      </c>
      <c r="BW122" s="1094"/>
      <c r="BX122" s="1094"/>
      <c r="BY122" s="1094"/>
      <c r="BZ122" s="1094"/>
      <c r="CA122" s="1094">
        <v>8307404</v>
      </c>
      <c r="CB122" s="1094"/>
      <c r="CC122" s="1094"/>
      <c r="CD122" s="1094"/>
      <c r="CE122" s="1094"/>
      <c r="CF122" s="1114">
        <v>184.3</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436</v>
      </c>
      <c r="AB123" s="1055"/>
      <c r="AC123" s="1055"/>
      <c r="AD123" s="1055"/>
      <c r="AE123" s="1056"/>
      <c r="AF123" s="1057" t="s">
        <v>231</v>
      </c>
      <c r="AG123" s="1055"/>
      <c r="AH123" s="1055"/>
      <c r="AI123" s="1055"/>
      <c r="AJ123" s="1056"/>
      <c r="AK123" s="1057" t="s">
        <v>231</v>
      </c>
      <c r="AL123" s="1055"/>
      <c r="AM123" s="1055"/>
      <c r="AN123" s="1055"/>
      <c r="AO123" s="1056"/>
      <c r="AP123" s="1058" t="s">
        <v>231</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473</v>
      </c>
      <c r="BP123" s="1102"/>
      <c r="BQ123" s="1161">
        <v>11834192</v>
      </c>
      <c r="BR123" s="1162"/>
      <c r="BS123" s="1162"/>
      <c r="BT123" s="1162"/>
      <c r="BU123" s="1162"/>
      <c r="BV123" s="1162">
        <v>11626592</v>
      </c>
      <c r="BW123" s="1162"/>
      <c r="BX123" s="1162"/>
      <c r="BY123" s="1162"/>
      <c r="BZ123" s="1162"/>
      <c r="CA123" s="1162">
        <v>11891557</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474</v>
      </c>
      <c r="AB124" s="1055"/>
      <c r="AC124" s="1055"/>
      <c r="AD124" s="1055"/>
      <c r="AE124" s="1056"/>
      <c r="AF124" s="1057" t="s">
        <v>474</v>
      </c>
      <c r="AG124" s="1055"/>
      <c r="AH124" s="1055"/>
      <c r="AI124" s="1055"/>
      <c r="AJ124" s="1056"/>
      <c r="AK124" s="1057" t="s">
        <v>231</v>
      </c>
      <c r="AL124" s="1055"/>
      <c r="AM124" s="1055"/>
      <c r="AN124" s="1055"/>
      <c r="AO124" s="1056"/>
      <c r="AP124" s="1058" t="s">
        <v>436</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40.299999999999997</v>
      </c>
      <c r="BR124" s="1124"/>
      <c r="BS124" s="1124"/>
      <c r="BT124" s="1124"/>
      <c r="BU124" s="1124"/>
      <c r="BV124" s="1124">
        <v>48.2</v>
      </c>
      <c r="BW124" s="1124"/>
      <c r="BX124" s="1124"/>
      <c r="BY124" s="1124"/>
      <c r="BZ124" s="1124"/>
      <c r="CA124" s="1124">
        <v>49.4</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t="s">
        <v>436</v>
      </c>
      <c r="DH124" s="1080"/>
      <c r="DI124" s="1080"/>
      <c r="DJ124" s="1080"/>
      <c r="DK124" s="1081"/>
      <c r="DL124" s="1079" t="s">
        <v>436</v>
      </c>
      <c r="DM124" s="1080"/>
      <c r="DN124" s="1080"/>
      <c r="DO124" s="1080"/>
      <c r="DP124" s="1081"/>
      <c r="DQ124" s="1079" t="s">
        <v>436</v>
      </c>
      <c r="DR124" s="1080"/>
      <c r="DS124" s="1080"/>
      <c r="DT124" s="1080"/>
      <c r="DU124" s="1081"/>
      <c r="DV124" s="1082" t="s">
        <v>436</v>
      </c>
      <c r="DW124" s="1083"/>
      <c r="DX124" s="1083"/>
      <c r="DY124" s="1083"/>
      <c r="DZ124" s="1084"/>
    </row>
    <row r="125" spans="1:130" s="248" customFormat="1" ht="26.25" customHeight="1" x14ac:dyDescent="0.15">
      <c r="A125" s="1155"/>
      <c r="B125" s="1042"/>
      <c r="C125" s="1012" t="s">
        <v>462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436</v>
      </c>
      <c r="AB125" s="1055"/>
      <c r="AC125" s="1055"/>
      <c r="AD125" s="1055"/>
      <c r="AE125" s="1056"/>
      <c r="AF125" s="1057" t="s">
        <v>436</v>
      </c>
      <c r="AG125" s="1055"/>
      <c r="AH125" s="1055"/>
      <c r="AI125" s="1055"/>
      <c r="AJ125" s="1056"/>
      <c r="AK125" s="1057" t="s">
        <v>231</v>
      </c>
      <c r="AL125" s="1055"/>
      <c r="AM125" s="1055"/>
      <c r="AN125" s="1055"/>
      <c r="AO125" s="1056"/>
      <c r="AP125" s="1058" t="s">
        <v>231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231</v>
      </c>
      <c r="DH125" s="1023"/>
      <c r="DI125" s="1023"/>
      <c r="DJ125" s="1023"/>
      <c r="DK125" s="1023"/>
      <c r="DL125" s="1023" t="s">
        <v>436</v>
      </c>
      <c r="DM125" s="1023"/>
      <c r="DN125" s="1023"/>
      <c r="DO125" s="1023"/>
      <c r="DP125" s="1023"/>
      <c r="DQ125" s="1023" t="s">
        <v>231</v>
      </c>
      <c r="DR125" s="1023"/>
      <c r="DS125" s="1023"/>
      <c r="DT125" s="1023"/>
      <c r="DU125" s="1023"/>
      <c r="DV125" s="1024" t="s">
        <v>436</v>
      </c>
      <c r="DW125" s="1024"/>
      <c r="DX125" s="1024"/>
      <c r="DY125" s="1024"/>
      <c r="DZ125" s="1025"/>
    </row>
    <row r="126" spans="1:130" s="248" customFormat="1" ht="26.25" customHeight="1" thickBot="1" x14ac:dyDescent="0.2">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436</v>
      </c>
      <c r="AB126" s="1055"/>
      <c r="AC126" s="1055"/>
      <c r="AD126" s="1055"/>
      <c r="AE126" s="1056"/>
      <c r="AF126" s="1057" t="s">
        <v>231</v>
      </c>
      <c r="AG126" s="1055"/>
      <c r="AH126" s="1055"/>
      <c r="AI126" s="1055"/>
      <c r="AJ126" s="1056"/>
      <c r="AK126" s="1057" t="s">
        <v>231</v>
      </c>
      <c r="AL126" s="1055"/>
      <c r="AM126" s="1055"/>
      <c r="AN126" s="1055"/>
      <c r="AO126" s="1056"/>
      <c r="AP126" s="1058" t="s">
        <v>231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t="s">
        <v>436</v>
      </c>
      <c r="DH126" s="1016"/>
      <c r="DI126" s="1016"/>
      <c r="DJ126" s="1016"/>
      <c r="DK126" s="1016"/>
      <c r="DL126" s="1016" t="s">
        <v>436</v>
      </c>
      <c r="DM126" s="1016"/>
      <c r="DN126" s="1016"/>
      <c r="DO126" s="1016"/>
      <c r="DP126" s="1016"/>
      <c r="DQ126" s="1016" t="s">
        <v>231</v>
      </c>
      <c r="DR126" s="1016"/>
      <c r="DS126" s="1016"/>
      <c r="DT126" s="1016"/>
      <c r="DU126" s="1016"/>
      <c r="DV126" s="1017" t="s">
        <v>436</v>
      </c>
      <c r="DW126" s="1017"/>
      <c r="DX126" s="1017"/>
      <c r="DY126" s="1017"/>
      <c r="DZ126" s="1018"/>
    </row>
    <row r="127" spans="1:130" s="248" customFormat="1" ht="26.25" customHeight="1" x14ac:dyDescent="0.15">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436</v>
      </c>
      <c r="AB127" s="1055"/>
      <c r="AC127" s="1055"/>
      <c r="AD127" s="1055"/>
      <c r="AE127" s="1056"/>
      <c r="AF127" s="1057" t="s">
        <v>231</v>
      </c>
      <c r="AG127" s="1055"/>
      <c r="AH127" s="1055"/>
      <c r="AI127" s="1055"/>
      <c r="AJ127" s="1056"/>
      <c r="AK127" s="1057" t="s">
        <v>436</v>
      </c>
      <c r="AL127" s="1055"/>
      <c r="AM127" s="1055"/>
      <c r="AN127" s="1055"/>
      <c r="AO127" s="1056"/>
      <c r="AP127" s="1058" t="s">
        <v>231</v>
      </c>
      <c r="AQ127" s="1059"/>
      <c r="AR127" s="1059"/>
      <c r="AS127" s="1059"/>
      <c r="AT127" s="1060"/>
      <c r="AU127" s="284"/>
      <c r="AV127" s="284"/>
      <c r="AW127" s="284"/>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436</v>
      </c>
      <c r="DH127" s="1016"/>
      <c r="DI127" s="1016"/>
      <c r="DJ127" s="1016"/>
      <c r="DK127" s="1016"/>
      <c r="DL127" s="1016" t="s">
        <v>436</v>
      </c>
      <c r="DM127" s="1016"/>
      <c r="DN127" s="1016"/>
      <c r="DO127" s="1016"/>
      <c r="DP127" s="1016"/>
      <c r="DQ127" s="1016" t="s">
        <v>436</v>
      </c>
      <c r="DR127" s="1016"/>
      <c r="DS127" s="1016"/>
      <c r="DT127" s="1016"/>
      <c r="DU127" s="1016"/>
      <c r="DV127" s="1017" t="s">
        <v>231</v>
      </c>
      <c r="DW127" s="1017"/>
      <c r="DX127" s="1017"/>
      <c r="DY127" s="1017"/>
      <c r="DZ127" s="1018"/>
    </row>
    <row r="128" spans="1:130" s="248" customFormat="1" ht="26.25" customHeight="1" thickBot="1" x14ac:dyDescent="0.2">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v>169469</v>
      </c>
      <c r="AB128" s="1144"/>
      <c r="AC128" s="1144"/>
      <c r="AD128" s="1144"/>
      <c r="AE128" s="1145"/>
      <c r="AF128" s="1146">
        <v>185118</v>
      </c>
      <c r="AG128" s="1144"/>
      <c r="AH128" s="1144"/>
      <c r="AI128" s="1144"/>
      <c r="AJ128" s="1145"/>
      <c r="AK128" s="1146">
        <v>184178</v>
      </c>
      <c r="AL128" s="1144"/>
      <c r="AM128" s="1144"/>
      <c r="AN128" s="1144"/>
      <c r="AO128" s="1145"/>
      <c r="AP128" s="1147"/>
      <c r="AQ128" s="1148"/>
      <c r="AR128" s="1148"/>
      <c r="AS128" s="1148"/>
      <c r="AT128" s="1149"/>
      <c r="AU128" s="284"/>
      <c r="AV128" s="284"/>
      <c r="AW128" s="284"/>
      <c r="AX128" s="984" t="s">
        <v>488</v>
      </c>
      <c r="AY128" s="985"/>
      <c r="AZ128" s="985"/>
      <c r="BA128" s="985"/>
      <c r="BB128" s="985"/>
      <c r="BC128" s="985"/>
      <c r="BD128" s="985"/>
      <c r="BE128" s="986"/>
      <c r="BF128" s="1150" t="s">
        <v>436</v>
      </c>
      <c r="BG128" s="1151"/>
      <c r="BH128" s="1151"/>
      <c r="BI128" s="1151"/>
      <c r="BJ128" s="1151"/>
      <c r="BK128" s="1151"/>
      <c r="BL128" s="1152"/>
      <c r="BM128" s="1150">
        <v>14.96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t="s">
        <v>436</v>
      </c>
      <c r="DH128" s="1136"/>
      <c r="DI128" s="1136"/>
      <c r="DJ128" s="1136"/>
      <c r="DK128" s="1136"/>
      <c r="DL128" s="1136" t="s">
        <v>231</v>
      </c>
      <c r="DM128" s="1136"/>
      <c r="DN128" s="1136"/>
      <c r="DO128" s="1136"/>
      <c r="DP128" s="1136"/>
      <c r="DQ128" s="1136" t="s">
        <v>231</v>
      </c>
      <c r="DR128" s="1136"/>
      <c r="DS128" s="1136"/>
      <c r="DT128" s="1136"/>
      <c r="DU128" s="1136"/>
      <c r="DV128" s="1137" t="s">
        <v>231</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4902059</v>
      </c>
      <c r="AB129" s="1055"/>
      <c r="AC129" s="1055"/>
      <c r="AD129" s="1055"/>
      <c r="AE129" s="1056"/>
      <c r="AF129" s="1057">
        <v>4917671</v>
      </c>
      <c r="AG129" s="1055"/>
      <c r="AH129" s="1055"/>
      <c r="AI129" s="1055"/>
      <c r="AJ129" s="1056"/>
      <c r="AK129" s="1057">
        <v>5063890</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231</v>
      </c>
      <c r="BG129" s="1165"/>
      <c r="BH129" s="1165"/>
      <c r="BI129" s="1165"/>
      <c r="BJ129" s="1165"/>
      <c r="BK129" s="1165"/>
      <c r="BL129" s="1166"/>
      <c r="BM129" s="1164">
        <v>19.96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575212</v>
      </c>
      <c r="AB130" s="1055"/>
      <c r="AC130" s="1055"/>
      <c r="AD130" s="1055"/>
      <c r="AE130" s="1056"/>
      <c r="AF130" s="1057">
        <v>568299</v>
      </c>
      <c r="AG130" s="1055"/>
      <c r="AH130" s="1055"/>
      <c r="AI130" s="1055"/>
      <c r="AJ130" s="1056"/>
      <c r="AK130" s="1057">
        <v>555453</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1.5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4326847</v>
      </c>
      <c r="AB131" s="1080"/>
      <c r="AC131" s="1080"/>
      <c r="AD131" s="1080"/>
      <c r="AE131" s="1081"/>
      <c r="AF131" s="1079">
        <v>4349372</v>
      </c>
      <c r="AG131" s="1080"/>
      <c r="AH131" s="1080"/>
      <c r="AI131" s="1080"/>
      <c r="AJ131" s="1081"/>
      <c r="AK131" s="1079">
        <v>4508437</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v>49.4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1.1611457489999999</v>
      </c>
      <c r="AB132" s="1196"/>
      <c r="AC132" s="1196"/>
      <c r="AD132" s="1196"/>
      <c r="AE132" s="1197"/>
      <c r="AF132" s="1198">
        <v>1.2756094440000001</v>
      </c>
      <c r="AG132" s="1196"/>
      <c r="AH132" s="1196"/>
      <c r="AI132" s="1196"/>
      <c r="AJ132" s="1197"/>
      <c r="AK132" s="1198">
        <v>2.0803440310000001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0</v>
      </c>
      <c r="AB133" s="1179"/>
      <c r="AC133" s="1179"/>
      <c r="AD133" s="1179"/>
      <c r="AE133" s="1180"/>
      <c r="AF133" s="1178">
        <v>0.4</v>
      </c>
      <c r="AG133" s="1179"/>
      <c r="AH133" s="1179"/>
      <c r="AI133" s="1179"/>
      <c r="AJ133" s="1180"/>
      <c r="AK133" s="1178">
        <v>1.5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YUb4BGwqzezL6h3HtJ7uo8ye68pOvhPu9WANYGi7yZXmMAto3V14O/Z6Oammmjs7sTKJBg+n9alqE7N0aU8mQ==" saltValue="bCTz5kOUEAmeR8ecgmAp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X8wlaj4FHecD8HKqDWnebsqWE4nVmXYTiPYSic1fKjW1ORqvc/ftimtZph7OXH2g55nhb3q7d2++jLnn72nKg==" saltValue="kaQviarAbYzlJfQfLeap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UHUaQ1b2/2P2tkdDpzlLzQoLo2hTRjcaYlsCb7qzwPK1mnZooMQwWvCUDXxgA1BGR8Rta+bOxiI6+I1JFbt+Q==" saltValue="45829GqNkZNTXdspgCceq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508</v>
      </c>
      <c r="AL9" s="1216"/>
      <c r="AM9" s="1216"/>
      <c r="AN9" s="1217"/>
      <c r="AO9" s="314">
        <v>1643531</v>
      </c>
      <c r="AP9" s="314">
        <v>71779</v>
      </c>
      <c r="AQ9" s="315">
        <v>63681</v>
      </c>
      <c r="AR9" s="316">
        <v>12.7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509</v>
      </c>
      <c r="AL10" s="1216"/>
      <c r="AM10" s="1216"/>
      <c r="AN10" s="1217"/>
      <c r="AO10" s="317">
        <v>246088</v>
      </c>
      <c r="AP10" s="317">
        <v>10748</v>
      </c>
      <c r="AQ10" s="318">
        <v>8003</v>
      </c>
      <c r="AR10" s="319">
        <v>34.299999999999997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510</v>
      </c>
      <c r="AL11" s="1216"/>
      <c r="AM11" s="1216"/>
      <c r="AN11" s="1217"/>
      <c r="AO11" s="317" t="s">
        <v>511</v>
      </c>
      <c r="AP11" s="317" t="s">
        <v>511</v>
      </c>
      <c r="AQ11" s="318">
        <v>360</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t="s">
        <v>511</v>
      </c>
      <c r="AP12" s="317" t="s">
        <v>511</v>
      </c>
      <c r="AQ12" s="318">
        <v>18</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513</v>
      </c>
      <c r="AL13" s="1216"/>
      <c r="AM13" s="1216"/>
      <c r="AN13" s="1217"/>
      <c r="AO13" s="317">
        <v>52468</v>
      </c>
      <c r="AP13" s="317">
        <v>2291</v>
      </c>
      <c r="AQ13" s="318">
        <v>2539</v>
      </c>
      <c r="AR13" s="319">
        <v>-9.8000000000000007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514</v>
      </c>
      <c r="AL14" s="1216"/>
      <c r="AM14" s="1216"/>
      <c r="AN14" s="1217"/>
      <c r="AO14" s="317" t="s">
        <v>511</v>
      </c>
      <c r="AP14" s="317" t="s">
        <v>511</v>
      </c>
      <c r="AQ14" s="318">
        <v>1117</v>
      </c>
      <c r="AR14" s="319" t="s">
        <v>511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515</v>
      </c>
      <c r="AL15" s="1222"/>
      <c r="AM15" s="1222"/>
      <c r="AN15" s="1223"/>
      <c r="AO15" s="317">
        <v>-164705</v>
      </c>
      <c r="AP15" s="317">
        <v>-7193</v>
      </c>
      <c r="AQ15" s="318">
        <v>-4412</v>
      </c>
      <c r="AR15" s="319">
        <v>63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1777382</v>
      </c>
      <c r="AP16" s="317">
        <v>77625</v>
      </c>
      <c r="AQ16" s="318">
        <v>71307</v>
      </c>
      <c r="AR16" s="319">
        <v>8.9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520</v>
      </c>
      <c r="AL21" s="1225"/>
      <c r="AM21" s="1225"/>
      <c r="AN21" s="1226"/>
      <c r="AO21" s="330">
        <v>6.86</v>
      </c>
      <c r="AP21" s="331">
        <v>6.49</v>
      </c>
      <c r="AQ21" s="332">
        <v>0.37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521</v>
      </c>
      <c r="AL22" s="1225"/>
      <c r="AM22" s="1225"/>
      <c r="AN22" s="1226"/>
      <c r="AO22" s="335">
        <v>96.5</v>
      </c>
      <c r="AP22" s="336">
        <v>97.2</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525</v>
      </c>
      <c r="AL32" s="1219"/>
      <c r="AM32" s="1219"/>
      <c r="AN32" s="1220"/>
      <c r="AO32" s="345">
        <v>559214</v>
      </c>
      <c r="AP32" s="345">
        <v>24423</v>
      </c>
      <c r="AQ32" s="346">
        <v>31105</v>
      </c>
      <c r="AR32" s="347">
        <v>-21.5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526</v>
      </c>
      <c r="AL33" s="1219"/>
      <c r="AM33" s="1219"/>
      <c r="AN33" s="1220"/>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527</v>
      </c>
      <c r="AL34" s="1219"/>
      <c r="AM34" s="1219"/>
      <c r="AN34" s="1220"/>
      <c r="AO34" s="345" t="s">
        <v>511</v>
      </c>
      <c r="AP34" s="345" t="s">
        <v>511</v>
      </c>
      <c r="AQ34" s="346">
        <v>0</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528</v>
      </c>
      <c r="AL35" s="1219"/>
      <c r="AM35" s="1219"/>
      <c r="AN35" s="1220"/>
      <c r="AO35" s="345">
        <v>260000</v>
      </c>
      <c r="AP35" s="345">
        <v>11355</v>
      </c>
      <c r="AQ35" s="346">
        <v>8747</v>
      </c>
      <c r="AR35" s="347">
        <v>29.8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529</v>
      </c>
      <c r="AL36" s="1219"/>
      <c r="AM36" s="1219"/>
      <c r="AN36" s="1220"/>
      <c r="AO36" s="345">
        <v>14208</v>
      </c>
      <c r="AP36" s="345">
        <v>621</v>
      </c>
      <c r="AQ36" s="346">
        <v>2193</v>
      </c>
      <c r="AR36" s="347">
        <v>-71.7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530</v>
      </c>
      <c r="AL37" s="1219"/>
      <c r="AM37" s="1219"/>
      <c r="AN37" s="1220"/>
      <c r="AO37" s="345" t="s">
        <v>511</v>
      </c>
      <c r="AP37" s="345" t="s">
        <v>511</v>
      </c>
      <c r="AQ37" s="346">
        <v>863</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531</v>
      </c>
      <c r="AL38" s="1228"/>
      <c r="AM38" s="1228"/>
      <c r="AN38" s="1229"/>
      <c r="AO38" s="348" t="s">
        <v>511</v>
      </c>
      <c r="AP38" s="348" t="s">
        <v>511</v>
      </c>
      <c r="AQ38" s="349">
        <v>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532</v>
      </c>
      <c r="AL39" s="1228"/>
      <c r="AM39" s="1228"/>
      <c r="AN39" s="1229"/>
      <c r="AO39" s="345">
        <v>-184178</v>
      </c>
      <c r="AP39" s="345">
        <v>-8044</v>
      </c>
      <c r="AQ39" s="346">
        <v>-3092</v>
      </c>
      <c r="AR39" s="347">
        <v>160.19999999999999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533</v>
      </c>
      <c r="AL40" s="1219"/>
      <c r="AM40" s="1219"/>
      <c r="AN40" s="1220"/>
      <c r="AO40" s="345">
        <v>-555453</v>
      </c>
      <c r="AP40" s="345">
        <v>-24259</v>
      </c>
      <c r="AQ40" s="346">
        <v>-27116</v>
      </c>
      <c r="AR40" s="347">
        <v>-10.5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93791</v>
      </c>
      <c r="AP41" s="345">
        <v>4096</v>
      </c>
      <c r="AQ41" s="346">
        <v>12702</v>
      </c>
      <c r="AR41" s="347">
        <v>-67.8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503</v>
      </c>
      <c r="AN49" s="1235" t="s">
        <v>537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748167</v>
      </c>
      <c r="AN51" s="367">
        <v>32163</v>
      </c>
      <c r="AO51" s="368">
        <v>74.8</v>
      </c>
      <c r="AP51" s="369">
        <v>47738</v>
      </c>
      <c r="AQ51" s="370">
        <v>-4.4000000000000004</v>
      </c>
      <c r="AR51" s="371">
        <v>79.2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374118</v>
      </c>
      <c r="AN52" s="375">
        <v>16083</v>
      </c>
      <c r="AO52" s="376">
        <v>118.2</v>
      </c>
      <c r="AP52" s="377">
        <v>24937</v>
      </c>
      <c r="AQ52" s="378">
        <v>-5.5</v>
      </c>
      <c r="AR52" s="379">
        <v>123.7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1247211</v>
      </c>
      <c r="AN53" s="367">
        <v>53919</v>
      </c>
      <c r="AO53" s="368">
        <v>67.599999999999994</v>
      </c>
      <c r="AP53" s="369">
        <v>52191</v>
      </c>
      <c r="AQ53" s="370">
        <v>9.3000000000000007</v>
      </c>
      <c r="AR53" s="371">
        <v>58.3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995331</v>
      </c>
      <c r="AN54" s="375">
        <v>43030</v>
      </c>
      <c r="AO54" s="376">
        <v>167.5</v>
      </c>
      <c r="AP54" s="377">
        <v>24843</v>
      </c>
      <c r="AQ54" s="378">
        <v>-0.4</v>
      </c>
      <c r="AR54" s="379">
        <v>167.9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3267421</v>
      </c>
      <c r="AN55" s="367">
        <v>141508</v>
      </c>
      <c r="AO55" s="368">
        <v>162.4</v>
      </c>
      <c r="AP55" s="369">
        <v>47387</v>
      </c>
      <c r="AQ55" s="370">
        <v>-9.1999999999999993</v>
      </c>
      <c r="AR55" s="371">
        <v>171.6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3081304</v>
      </c>
      <c r="AN56" s="375">
        <v>133448</v>
      </c>
      <c r="AO56" s="376">
        <v>210.1</v>
      </c>
      <c r="AP56" s="377">
        <v>24928</v>
      </c>
      <c r="AQ56" s="378">
        <v>0.3</v>
      </c>
      <c r="AR56" s="379">
        <v>209.8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941930</v>
      </c>
      <c r="AN57" s="367">
        <v>41030</v>
      </c>
      <c r="AO57" s="368">
        <v>-71</v>
      </c>
      <c r="AP57" s="369">
        <v>51264</v>
      </c>
      <c r="AQ57" s="370">
        <v>8.1999999999999993</v>
      </c>
      <c r="AR57" s="371">
        <v>-79.2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439722</v>
      </c>
      <c r="AN58" s="375">
        <v>19154</v>
      </c>
      <c r="AO58" s="376">
        <v>-85.6</v>
      </c>
      <c r="AP58" s="377">
        <v>26040</v>
      </c>
      <c r="AQ58" s="378">
        <v>4.5</v>
      </c>
      <c r="AR58" s="379">
        <v>-90.1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960064</v>
      </c>
      <c r="AN59" s="367">
        <v>41930</v>
      </c>
      <c r="AO59" s="368">
        <v>2.2000000000000002</v>
      </c>
      <c r="AP59" s="369">
        <v>52068</v>
      </c>
      <c r="AQ59" s="370">
        <v>1.6</v>
      </c>
      <c r="AR59" s="371">
        <v>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458629</v>
      </c>
      <c r="AN60" s="375">
        <v>20030</v>
      </c>
      <c r="AO60" s="376">
        <v>4.5999999999999996</v>
      </c>
      <c r="AP60" s="377">
        <v>26936</v>
      </c>
      <c r="AQ60" s="378">
        <v>3.4</v>
      </c>
      <c r="AR60" s="379">
        <v>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1432959</v>
      </c>
      <c r="AN61" s="382">
        <v>62110</v>
      </c>
      <c r="AO61" s="383">
        <v>47.2</v>
      </c>
      <c r="AP61" s="384">
        <v>50130</v>
      </c>
      <c r="AQ61" s="385">
        <v>1.1000000000000001</v>
      </c>
      <c r="AR61" s="371">
        <v>46.1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1069821</v>
      </c>
      <c r="AN62" s="375">
        <v>46349</v>
      </c>
      <c r="AO62" s="376">
        <v>83</v>
      </c>
      <c r="AP62" s="377">
        <v>25537</v>
      </c>
      <c r="AQ62" s="378">
        <v>0.5</v>
      </c>
      <c r="AR62" s="379">
        <v>82.5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s81X0urOw8KtP6f3+sSWLyFbYHXC7JvLiMQMHGfQBOoiaJ3l9LFnSlVvMEdbAvx6GN7Frzh1ZgkzV7ixB9Hw==" saltValue="J2l78Pe5dBfX9vEBxDpiG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1" spans="125:125" ht="13.5" hidden="1" customHeight="1" x14ac:dyDescent="0.15">
      <c r="DU121" s="292"/>
    </row>
  </sheetData>
  <sheetProtection algorithmName="SHA-512" hashValue="1xzJL5OL/QYbveq9XCDOELnbNelR4GQ/G3YRyG7kGjJsSfyC9czjaQY+OWHitaJw6yxQIzmdq5/6k5w4wC3B9A==" saltValue="nlPZ80CW7fWUK9xGXTRl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IakBFK8hB6ptwWnAXxeaxDq44hknSXKSuVtN2QEEO9h+EPvNTzeLnpjasd485hpj66Nzy+DGYDD16JjaWuRLTQ==" saltValue="n9Hob8Xq/xWfA26hs3Em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20.92</v>
      </c>
      <c r="G47" s="12">
        <v>26.65</v>
      </c>
      <c r="H47" s="12">
        <v>24.61</v>
      </c>
      <c r="I47" s="12">
        <v>24.55</v>
      </c>
      <c r="J47" s="13">
        <v>23.87</v>
      </c>
    </row>
    <row r="48" spans="2:10" ht="57.75" customHeight="1" x14ac:dyDescent="0.15">
      <c r="B48" s="14"/>
      <c r="C48" s="1240" t="s">
        <v>4</v>
      </c>
      <c r="D48" s="1240"/>
      <c r="E48" s="1241"/>
      <c r="F48" s="15">
        <v>5.81</v>
      </c>
      <c r="G48" s="16">
        <v>11.6</v>
      </c>
      <c r="H48" s="16">
        <v>10.3</v>
      </c>
      <c r="I48" s="16">
        <v>8.0399999999999991</v>
      </c>
      <c r="J48" s="17">
        <v>11.41</v>
      </c>
    </row>
    <row r="49" spans="2:10" ht="57.75" customHeight="1" thickBot="1" x14ac:dyDescent="0.2">
      <c r="B49" s="18"/>
      <c r="C49" s="1242" t="s">
        <v>5</v>
      </c>
      <c r="D49" s="1242"/>
      <c r="E49" s="1243"/>
      <c r="F49" s="19" t="s">
        <v>558</v>
      </c>
      <c r="G49" s="20">
        <v>11.94</v>
      </c>
      <c r="H49" s="20" t="s">
        <v>559</v>
      </c>
      <c r="I49" s="20" t="s">
        <v>560</v>
      </c>
      <c r="J49" s="21">
        <v>3.63</v>
      </c>
    </row>
    <row r="50" spans="2:10" ht="13.5" customHeight="1" x14ac:dyDescent="0.15"/>
  </sheetData>
  <sheetProtection algorithmName="SHA-512" hashValue="iukbzlPIaYlJyEDmFXk/MrdjQ1Oy4WX/L5Q1rJBvMTgqmcDqV27PhpVjAPo3rgkB2L14DAws/LpSJUrhvNly2g==" saltValue="2VQhmzS3gyUdnGj5vFOo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2022-09-26T07:06:29Z</cp:lastPrinted>
  <dcterms:created xsi:type="dcterms:W3CDTF">2022-02-02T06:07:13Z</dcterms:created>
  <dcterms:modified xsi:type="dcterms:W3CDTF">2022-10-05T06:17:28Z</dcterms:modified>
  <cp:category/>
</cp:coreProperties>
</file>