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27E4FA90-CED4-4B65-8F2C-FFE1167E57B2}"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s="1"/>
  <c r="DG42" i="10"/>
  <c r="CQ42" i="10"/>
  <c r="CO42" i="10" s="1"/>
  <c r="BY42" i="10"/>
  <c r="BW42" i="10" s="1"/>
  <c r="BE42" i="10"/>
  <c r="AM42" i="10"/>
  <c r="U42" i="10"/>
  <c r="E42" i="10"/>
  <c r="C42" i="10" s="1"/>
  <c r="DG41" i="10"/>
  <c r="CQ41" i="10"/>
  <c r="CO41" i="10" s="1"/>
  <c r="BY41" i="10"/>
  <c r="BE41" i="10"/>
  <c r="AM41" i="10"/>
  <c r="U41" i="10"/>
  <c r="E41" i="10"/>
  <c r="C41" i="10" s="1"/>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CO35" i="10"/>
  <c r="BY35" i="10"/>
  <c r="BE35" i="10"/>
  <c r="AM35" i="10"/>
  <c r="W35" i="10"/>
  <c r="E35" i="10"/>
  <c r="C35" i="10"/>
  <c r="DG34" i="10"/>
  <c r="CQ34" i="10"/>
  <c r="CO34" i="10" s="1"/>
  <c r="BY34" i="10"/>
  <c r="BG34" i="10"/>
  <c r="AO34" i="10"/>
  <c r="W34" i="10"/>
  <c r="U34" i="10" s="1"/>
  <c r="U35" i="10" s="1"/>
  <c r="E34" i="10"/>
  <c r="C34" i="10" s="1"/>
  <c r="U36" i="10" l="1"/>
  <c r="BE34" i="10" s="1"/>
  <c r="AM34" i="10"/>
  <c r="BW34" i="10" l="1"/>
  <c r="BW35" i="10" s="1"/>
  <c r="BW36" i="10" s="1"/>
  <c r="BW37" i="10" s="1"/>
  <c r="BW38" i="10" s="1"/>
  <c r="BW39" i="10" s="1"/>
  <c r="BW40" i="10" s="1"/>
  <c r="BW41" i="10" s="1"/>
</calcChain>
</file>

<file path=xl/sharedStrings.xml><?xml version="1.0" encoding="utf-8"?>
<sst xmlns="http://schemas.openxmlformats.org/spreadsheetml/2006/main" count="1170" uniqueCount="554">
  <si>
    <t>※2　減債基金
　　積立状況等</t>
    <rPh sb="3" eb="5">
      <t>ゲンサイ</t>
    </rPh>
    <rPh sb="5" eb="7">
      <t>キキン</t>
    </rPh>
    <rPh sb="10" eb="12">
      <t>ツミタテ</t>
    </rPh>
    <rPh sb="12" eb="14">
      <t>ジョウキョウ</t>
    </rPh>
    <rPh sb="14" eb="15">
      <t>トウ</t>
    </rPh>
    <phoneticPr fontId="6"/>
  </si>
  <si>
    <t>財政調整基金残高</t>
    <rPh sb="0" eb="2">
      <t>ザイセイ</t>
    </rPh>
    <rPh sb="2" eb="4">
      <t>チョウセイ</t>
    </rPh>
    <rPh sb="4" eb="6">
      <t>キキン</t>
    </rPh>
    <rPh sb="6" eb="8">
      <t>ザンダカ</t>
    </rPh>
    <phoneticPr fontId="6"/>
  </si>
  <si>
    <t>標準財政規模比（％）</t>
  </si>
  <si>
    <t>歳出総額</t>
  </si>
  <si>
    <t>指定団体等の指定状況</t>
  </si>
  <si>
    <t>ゴルフ場利用税交付金</t>
  </si>
  <si>
    <t>寄附金</t>
  </si>
  <si>
    <t>組合等が起こした地方債の元利償還金に対する負担金等</t>
  </si>
  <si>
    <t>一時借入金の利子</t>
    <rPh sb="0" eb="2">
      <t>イチジ</t>
    </rPh>
    <rPh sb="2" eb="5">
      <t>カリイレキン</t>
    </rPh>
    <rPh sb="6" eb="8">
      <t>リシ</t>
    </rPh>
    <phoneticPr fontId="35"/>
  </si>
  <si>
    <t>区分</t>
    <rPh sb="0" eb="2">
      <t>クブン</t>
    </rPh>
    <phoneticPr fontId="6"/>
  </si>
  <si>
    <t>徴収率
(％)</t>
    <rPh sb="0" eb="2">
      <t>チョウシュウ</t>
    </rPh>
    <rPh sb="2" eb="3">
      <t>リツ</t>
    </rPh>
    <phoneticPr fontId="6"/>
  </si>
  <si>
    <t>（参考）</t>
    <rPh sb="1" eb="3">
      <t>サンコウ</t>
    </rPh>
    <phoneticPr fontId="6"/>
  </si>
  <si>
    <t>第2次</t>
    <rPh sb="0" eb="1">
      <t>ダイ</t>
    </rPh>
    <rPh sb="2" eb="3">
      <t>ジ</t>
    </rPh>
    <phoneticPr fontId="6"/>
  </si>
  <si>
    <t>(Ｂ)</t>
  </si>
  <si>
    <t>特別職等</t>
    <rPh sb="0" eb="2">
      <t>トクベツ</t>
    </rPh>
    <rPh sb="2" eb="3">
      <t>ショク</t>
    </rPh>
    <rPh sb="3" eb="4">
      <t>トウ</t>
    </rPh>
    <phoneticPr fontId="6"/>
  </si>
  <si>
    <t>当該団体からの債務保証に係る債務残高</t>
    <rPh sb="9" eb="11">
      <t>ホショウ</t>
    </rPh>
    <phoneticPr fontId="6"/>
  </si>
  <si>
    <t>算入公債費等</t>
  </si>
  <si>
    <t>基金残高に係る経年分析</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</si>
  <si>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</si>
  <si>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</si>
  <si>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労働費</t>
  </si>
  <si>
    <t>※令和3年度中に市町村合併した団体で、合併前の団体ごとの決算に基づく連結実質赤字比率を算出していない団体については、グラフを表記しない。</t>
    <rPh sb="1" eb="3">
      <t>レイワ</t>
    </rPh>
    <phoneticPr fontId="6"/>
  </si>
  <si>
    <t>奈良県</t>
  </si>
  <si>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</si>
  <si>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</si>
  <si>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</si>
  <si>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歳入合計</t>
  </si>
  <si>
    <t>　うち臨時財政対策債</t>
  </si>
  <si>
    <t>Ⅱ－２</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</si>
  <si>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</si>
  <si>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</si>
  <si>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</si>
  <si>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</si>
  <si>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</si>
  <si>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</si>
  <si>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</si>
  <si>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</si>
  <si>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債務負担行為に基づく支出額</t>
  </si>
  <si>
    <t>対比（差引）</t>
    <rPh sb="0" eb="2">
      <t>タイヒ</t>
    </rPh>
    <rPh sb="3" eb="5">
      <t>サシヒキ</t>
    </rPh>
    <phoneticPr fontId="6"/>
  </si>
  <si>
    <t>収益事業収入</t>
  </si>
  <si>
    <t>公債費負担比率</t>
    <rPh sb="0" eb="3">
      <t>コウサイヒ</t>
    </rPh>
    <rPh sb="3" eb="5">
      <t>フタン</t>
    </rPh>
    <rPh sb="5" eb="7">
      <t>ヒリツ</t>
    </rPh>
    <phoneticPr fontId="6"/>
  </si>
  <si>
    <t>黒字額</t>
    <rPh sb="0" eb="2">
      <t>クロジ</t>
    </rPh>
    <rPh sb="2" eb="3">
      <t>ガク</t>
    </rPh>
    <phoneticPr fontId="37"/>
  </si>
  <si>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</si>
  <si>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</si>
  <si>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うち日本人(％)</t>
  </si>
  <si>
    <t>財政調整基金</t>
    <rPh sb="0" eb="2">
      <t>ザイセイ</t>
    </rPh>
    <rPh sb="2" eb="4">
      <t>チョウセイ</t>
    </rPh>
    <rPh sb="4" eb="6">
      <t>キキン</t>
    </rPh>
    <phoneticPr fontId="6"/>
  </si>
  <si>
    <t>地方消費税交付金</t>
  </si>
  <si>
    <t>　法定外普通税</t>
  </si>
  <si>
    <t>連結実質赤字比率に係る赤字・黒字の構成分析</t>
  </si>
  <si>
    <t xml:space="preserve"> </t>
  </si>
  <si>
    <t>▲ 1.05</t>
  </si>
  <si>
    <t>人口１人当たり決算額</t>
    <rPh sb="0" eb="2">
      <t>ジンコウ</t>
    </rPh>
    <rPh sb="2" eb="4">
      <t>ヒトリ</t>
    </rPh>
    <rPh sb="4" eb="5">
      <t>ア</t>
    </rPh>
    <rPh sb="7" eb="10">
      <t>ケッサンガク</t>
    </rPh>
    <phoneticPr fontId="6"/>
  </si>
  <si>
    <t>地方債
現在高</t>
  </si>
  <si>
    <t>実質単年度収支</t>
    <rPh sb="0" eb="2">
      <t>ジッシツ</t>
    </rPh>
    <rPh sb="2" eb="5">
      <t>タンネンド</t>
    </rPh>
    <rPh sb="5" eb="7">
      <t>シュウシ</t>
    </rPh>
    <phoneticPr fontId="6"/>
  </si>
  <si>
    <t>実質公債費比率の分子</t>
  </si>
  <si>
    <t>国有提供交付金(特別区財調交付金)</t>
  </si>
  <si>
    <t>当該団体
からの
補助金</t>
  </si>
  <si>
    <t>(Ｃ)－(Ｄ)</t>
  </si>
  <si>
    <t>近畿</t>
    <rPh sb="0" eb="2">
      <t>キンキ</t>
    </rPh>
    <phoneticPr fontId="6"/>
  </si>
  <si>
    <t>内訳</t>
    <rPh sb="0" eb="2">
      <t>ウチワケ</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</si>
  <si>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</si>
  <si>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一般会計</t>
  </si>
  <si>
    <t>自動車税環境性能割交付金</t>
  </si>
  <si>
    <t>実質公債費比率（分子）の構造</t>
  </si>
  <si>
    <t>令和2年国調(人)</t>
    <rPh sb="3" eb="4">
      <t>ネン</t>
    </rPh>
    <rPh sb="4" eb="5">
      <t>コク</t>
    </rPh>
    <rPh sb="5" eb="6">
      <t>チョウ</t>
    </rPh>
    <phoneticPr fontId="6"/>
  </si>
  <si>
    <t>会計</t>
    <rPh sb="0" eb="2">
      <t>カイケイ</t>
    </rPh>
    <phoneticPr fontId="6"/>
  </si>
  <si>
    <t>（百万円）</t>
    <rPh sb="1" eb="2">
      <t>ヒャク</t>
    </rPh>
    <rPh sb="2" eb="4">
      <t>マンエン</t>
    </rPh>
    <phoneticPr fontId="6"/>
  </si>
  <si>
    <t>人口</t>
    <rPh sb="0" eb="2">
      <t>ジンコウ</t>
    </rPh>
    <phoneticPr fontId="6"/>
  </si>
  <si>
    <t>手数料</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</si>
  <si>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</si>
  <si>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</si>
  <si>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国保中央病院組合</t>
    <rPh sb="0" eb="2">
      <t>コクホ</t>
    </rPh>
    <rPh sb="2" eb="4">
      <t>チュウオウ</t>
    </rPh>
    <rPh sb="4" eb="6">
      <t>ビョウイン</t>
    </rPh>
    <rPh sb="6" eb="8">
      <t>クミアイ</t>
    </rPh>
    <phoneticPr fontId="6"/>
  </si>
  <si>
    <t>実質収支額</t>
    <rPh sb="0" eb="2">
      <t>ジッシツ</t>
    </rPh>
    <rPh sb="2" eb="4">
      <t>シュウシ</t>
    </rPh>
    <rPh sb="4" eb="5">
      <t>ガク</t>
    </rPh>
    <phoneticPr fontId="6"/>
  </si>
  <si>
    <t>構成比</t>
    <rPh sb="0" eb="3">
      <t>コウセイヒ</t>
    </rPh>
    <phoneticPr fontId="6"/>
  </si>
  <si>
    <t>使用料</t>
  </si>
  <si>
    <t>(A)－(B)</t>
  </si>
  <si>
    <t>(注釈)</t>
    <rPh sb="1" eb="2">
      <t>チュウ</t>
    </rPh>
    <rPh sb="2" eb="3">
      <t>シャク</t>
    </rPh>
    <phoneticPr fontId="6"/>
  </si>
  <si>
    <t>他会計等
からの
繰入金</t>
    <rPh sb="9" eb="11">
      <t>クリイレ</t>
    </rPh>
    <rPh sb="11" eb="12">
      <t>キン</t>
    </rPh>
    <phoneticPr fontId="35"/>
  </si>
  <si>
    <t>-1.1</t>
  </si>
  <si>
    <t>a</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</si>
  <si>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</si>
  <si>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</si>
  <si>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</si>
  <si>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</si>
  <si>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当該団体からの損失補償に係る債務残高</t>
  </si>
  <si>
    <t>（百万円）</t>
  </si>
  <si>
    <t>年度</t>
    <rPh sb="0" eb="2">
      <t>ネンド</t>
    </rPh>
    <phoneticPr fontId="6"/>
  </si>
  <si>
    <t>　積立金</t>
  </si>
  <si>
    <t>土地開発公社に係る将来負担額</t>
    <rPh sb="0" eb="2">
      <t>トチ</t>
    </rPh>
    <rPh sb="2" eb="4">
      <t>カイハツ</t>
    </rPh>
    <rPh sb="4" eb="6">
      <t>コウシャ</t>
    </rPh>
    <rPh sb="7" eb="8">
      <t>カカ</t>
    </rPh>
    <rPh sb="9" eb="11">
      <t>ショウライ</t>
    </rPh>
    <rPh sb="11" eb="14">
      <t>フタンガク</t>
    </rPh>
    <phoneticPr fontId="35"/>
  </si>
  <si>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</si>
  <si>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</si>
  <si>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歳出合計</t>
  </si>
  <si>
    <r>
      <t xml:space="preserve">増減率 </t>
    </r>
    <r>
      <rPr>
        <sz val="9"/>
        <color indexed="8"/>
        <rFont val="ＭＳ ゴシック"/>
        <family val="3"/>
        <charset val="128"/>
      </rPr>
      <t xml:space="preserve"> (％)</t>
    </r>
    <rPh sb="0" eb="2">
      <t>ゾウゲン</t>
    </rPh>
    <rPh sb="2" eb="3">
      <t>リツ</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</si>
  <si>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</si>
  <si>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</si>
  <si>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</si>
  <si>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</si>
  <si>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株式等譲渡所得割交付金</t>
    <rPh sb="0" eb="2">
      <t>カブシキ</t>
    </rPh>
    <rPh sb="2" eb="3">
      <t>トウ</t>
    </rPh>
    <rPh sb="3" eb="5">
      <t>ジョウト</t>
    </rPh>
    <rPh sb="5" eb="7">
      <t>ショトク</t>
    </rPh>
    <rPh sb="7" eb="8">
      <t>ワリ</t>
    </rPh>
    <rPh sb="8" eb="11">
      <t>コウフキン</t>
    </rPh>
    <phoneticPr fontId="38"/>
  </si>
  <si>
    <t>民生費</t>
  </si>
  <si>
    <t>分子の構造</t>
    <rPh sb="0" eb="2">
      <t>ブンシ</t>
    </rPh>
    <rPh sb="3" eb="5">
      <t>コウゾウ</t>
    </rPh>
    <phoneticPr fontId="6"/>
  </si>
  <si>
    <t>市区町村長</t>
    <rPh sb="0" eb="2">
      <t>シク</t>
    </rPh>
    <rPh sb="2" eb="4">
      <t>チョウソン</t>
    </rPh>
    <rPh sb="4" eb="5">
      <t>チョウ</t>
    </rPh>
    <phoneticPr fontId="6"/>
  </si>
  <si>
    <t>計</t>
    <rPh sb="0" eb="1">
      <t>ケイ</t>
    </rPh>
    <phoneticPr fontId="6"/>
  </si>
  <si>
    <t>増減率(%)(B)</t>
    <rPh sb="0" eb="3">
      <t>ゾウゲンリツ</t>
    </rPh>
    <phoneticPr fontId="6"/>
  </si>
  <si>
    <t>　公債費</t>
  </si>
  <si>
    <t>義務的経費計</t>
    <rPh sb="0" eb="3">
      <t>ギムテキ</t>
    </rPh>
    <rPh sb="3" eb="5">
      <t>ケイヒ</t>
    </rPh>
    <rPh sb="5" eb="6">
      <t>ケイ</t>
    </rPh>
    <phoneticPr fontId="6"/>
  </si>
  <si>
    <t>いわゆる五省協定等に係るもの</t>
    <rPh sb="4" eb="6">
      <t>ゴショウ</t>
    </rPh>
    <rPh sb="6" eb="9">
      <t>キョウテイトウ</t>
    </rPh>
    <rPh sb="10" eb="11">
      <t>カカ</t>
    </rPh>
    <phoneticPr fontId="35"/>
  </si>
  <si>
    <t>▲ 4.49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</si>
  <si>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</si>
  <si>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都道府県名</t>
  </si>
  <si>
    <t>法非適用企業</t>
  </si>
  <si>
    <t>元利償還金</t>
  </si>
  <si>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</si>
  <si>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</si>
  <si>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実質収支比率等に係る経年分析</t>
  </si>
  <si>
    <t>将来負担比率の分子</t>
  </si>
  <si>
    <t>介護保険特別会計</t>
  </si>
  <si>
    <t>元利償還金等(A)</t>
  </si>
  <si>
    <t>単年度収支</t>
  </si>
  <si>
    <t>債務負担行為に基づく支出予定額</t>
  </si>
  <si>
    <t>▲地方債に係る元利償還金及び準元利償還金に要する経費として
普通交付税の額の算定に用いる基準財政需要額に算入された額</t>
  </si>
  <si>
    <t>奈良県三宅町</t>
  </si>
  <si>
    <t>標準税収入額等</t>
  </si>
  <si>
    <t>令和2年度　財政状況資料集</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</si>
  <si>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</si>
  <si>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</si>
  <si>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財産収入</t>
  </si>
  <si>
    <t>歳入一般財源等</t>
    <rPh sb="0" eb="2">
      <t>サイニュウ</t>
    </rPh>
    <rPh sb="2" eb="4">
      <t>イッパン</t>
    </rPh>
    <rPh sb="4" eb="6">
      <t>ザイゲン</t>
    </rPh>
    <rPh sb="6" eb="7">
      <t>トウ</t>
    </rPh>
    <phoneticPr fontId="3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</si>
  <si>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</si>
  <si>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rPh sb="0" eb="1">
      <t>レイ</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</si>
  <si>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</si>
  <si>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</si>
  <si>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</si>
  <si>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</si>
  <si>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</si>
  <si>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</si>
  <si>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</si>
  <si>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</si>
  <si>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繰入金</t>
  </si>
  <si>
    <t>　※地方公共団体が①25%以上出資している法人又は②財政支援を行っている法人を記載している。</t>
  </si>
  <si>
    <t>　実質公債費比率</t>
    <rPh sb="1" eb="3">
      <t>ジッシツ</t>
    </rPh>
    <rPh sb="3" eb="6">
      <t>コウサイヒ</t>
    </rPh>
    <rPh sb="6" eb="8">
      <t>ヒリツ</t>
    </rPh>
    <phoneticPr fontId="6"/>
  </si>
  <si>
    <t>　うち消防職員</t>
    <rPh sb="3" eb="5">
      <t>ショウボウ</t>
    </rPh>
    <rPh sb="5" eb="7">
      <t>ショクイン</t>
    </rPh>
    <phoneticPr fontId="6"/>
  </si>
  <si>
    <t>組合等連結実質赤字額負担見込額</t>
  </si>
  <si>
    <t>商工費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</si>
  <si>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</si>
  <si>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</si>
  <si>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健全化判断比率</t>
  </si>
  <si>
    <t>　　　法人均等割</t>
  </si>
  <si>
    <t>利子割交付金</t>
  </si>
  <si>
    <t>基準財政需要額算入見込額</t>
  </si>
  <si>
    <t>自動車取得税交付金</t>
  </si>
  <si>
    <t>公債費に準ずる債務負担行為に係るもの</t>
  </si>
  <si>
    <t>その他特定目的基金</t>
    <rPh sb="2" eb="3">
      <t>タ</t>
    </rPh>
    <rPh sb="3" eb="5">
      <t>トクテイ</t>
    </rPh>
    <rPh sb="5" eb="7">
      <t>モクテキ</t>
    </rPh>
    <rPh sb="7" eb="9">
      <t>キキン</t>
    </rPh>
    <phoneticPr fontId="6"/>
  </si>
  <si>
    <t>×</t>
  </si>
  <si>
    <t>減債基金</t>
    <rPh sb="0" eb="1">
      <t>ゲン</t>
    </rPh>
    <rPh sb="1" eb="2">
      <t>サイ</t>
    </rPh>
    <rPh sb="2" eb="4">
      <t>キキン</t>
    </rPh>
    <phoneticPr fontId="6"/>
  </si>
  <si>
    <t>うち単独分</t>
    <rPh sb="2" eb="4">
      <t>タンドク</t>
    </rPh>
    <rPh sb="4" eb="5">
      <t>ブン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</si>
  <si>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</si>
  <si>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</si>
  <si>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　うち単独</t>
  </si>
  <si>
    <t>令和2年度</t>
    <rPh sb="0" eb="2">
      <t>レイワ</t>
    </rPh>
    <rPh sb="3" eb="5">
      <t>ネンド</t>
    </rPh>
    <phoneticPr fontId="6"/>
  </si>
  <si>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</si>
  <si>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</si>
  <si>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</si>
  <si>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地域振興基金</t>
  </si>
  <si>
    <t>算入公債費等(B)</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</si>
  <si>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</si>
  <si>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</si>
  <si>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</si>
  <si>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経常収支比率</t>
    <rPh sb="0" eb="2">
      <t>ケイジョウ</t>
    </rPh>
    <rPh sb="2" eb="4">
      <t>シュウシ</t>
    </rPh>
    <rPh sb="4" eb="6">
      <t>ヒリツ</t>
    </rPh>
    <phoneticPr fontId="6"/>
  </si>
  <si>
    <t>　　市町村民税</t>
  </si>
  <si>
    <t>元利償還金</t>
    <rPh sb="0" eb="2">
      <t>ガンリ</t>
    </rPh>
    <rPh sb="2" eb="5">
      <t>ショウカンキン</t>
    </rPh>
    <phoneticPr fontId="35"/>
  </si>
  <si>
    <t>地方債</t>
  </si>
  <si>
    <t>　うち利子</t>
  </si>
  <si>
    <t>区分</t>
  </si>
  <si>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</si>
  <si>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</si>
  <si>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</si>
  <si>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-5.8</t>
  </si>
  <si>
    <t>失業対策事業費</t>
  </si>
  <si>
    <t>公営企業債等繰入見込額</t>
  </si>
  <si>
    <t>財源超過</t>
    <rPh sb="0" eb="2">
      <t>ザイゲン</t>
    </rPh>
    <rPh sb="2" eb="4">
      <t>チョウカ</t>
    </rPh>
    <phoneticPr fontId="6"/>
  </si>
  <si>
    <t>組合等負担等見込額</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</si>
  <si>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</si>
  <si>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</si>
  <si>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</si>
  <si>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</si>
  <si>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翌年度に繰越すべき財源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</si>
  <si>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</si>
  <si>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</si>
  <si>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設立法人等の負債額等負担見込額</t>
  </si>
  <si>
    <t>退職手当負担見込額</t>
  </si>
  <si>
    <t>　自動車税減収補塡特例交付金</t>
    <rPh sb="7" eb="9">
      <t>ホテン</t>
    </rPh>
    <rPh sb="13" eb="14">
      <t>キン</t>
    </rPh>
    <phoneticPr fontId="40"/>
  </si>
  <si>
    <t>利子補給に係るもの</t>
  </si>
  <si>
    <t>合計</t>
  </si>
  <si>
    <t>他会計等
からの
繰入金</t>
  </si>
  <si>
    <t>うち、健全化法施行規則附則第三条に係る負担見込額</t>
  </si>
  <si>
    <r>
      <t>(※</t>
    </r>
    <r>
      <rPr>
        <sz val="9"/>
        <color indexed="8"/>
        <rFont val="ＭＳ ゴシック"/>
        <family val="3"/>
        <charset val="128"/>
      </rPr>
      <t>3)</t>
    </r>
  </si>
  <si>
    <t>公営企業（法非適）の一覧</t>
    <rPh sb="0" eb="2">
      <t>コウエイ</t>
    </rPh>
    <rPh sb="2" eb="4">
      <t>キギョウ</t>
    </rPh>
    <rPh sb="6" eb="7">
      <t>ヒ</t>
    </rPh>
    <phoneticPr fontId="6"/>
  </si>
  <si>
    <t>企業債
（地方債）
現在高</t>
  </si>
  <si>
    <t>　　特別土地保有税</t>
  </si>
  <si>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</si>
  <si>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</si>
  <si>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</si>
  <si>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人件費</t>
  </si>
  <si>
    <t>繰上償還金</t>
  </si>
  <si>
    <t>※5：産業構造の比率は、分母を就業人口総数とし、分類不能の産業を除いて算出。</t>
  </si>
  <si>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</si>
  <si>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41"/>
  </si>
  <si>
    <t>　　うち人件費</t>
  </si>
  <si>
    <t>(3ヵ年平均)</t>
    <rPh sb="3" eb="4">
      <t>ネン</t>
    </rPh>
    <rPh sb="4" eb="6">
      <t>ヘイキン</t>
    </rPh>
    <phoneticPr fontId="6"/>
  </si>
  <si>
    <t>連結実質赤字額</t>
  </si>
  <si>
    <t>▲特定財源の額</t>
  </si>
  <si>
    <t>議会議員</t>
    <rPh sb="0" eb="2">
      <t>ギカイ</t>
    </rPh>
    <rPh sb="2" eb="4">
      <t>ギイン</t>
    </rPh>
    <phoneticPr fontId="6"/>
  </si>
  <si>
    <t>　法定外目的税</t>
  </si>
  <si>
    <t>ラスパイレス指数</t>
    <rPh sb="6" eb="8">
      <t>シスウ</t>
    </rPh>
    <phoneticPr fontId="42"/>
  </si>
  <si>
    <t>水道事業会計</t>
  </si>
  <si>
    <t>特定財源の額</t>
    <rPh sb="0" eb="2">
      <t>トクテイ</t>
    </rPh>
    <rPh sb="2" eb="4">
      <t>ザイゲン</t>
    </rPh>
    <rPh sb="5" eb="6">
      <t>ガク</t>
    </rPh>
    <phoneticPr fontId="6"/>
  </si>
  <si>
    <t>歳出の状況（単位 千円・％）</t>
  </si>
  <si>
    <t>上水道</t>
  </si>
  <si>
    <t>実質赤字比率</t>
    <rPh sb="0" eb="2">
      <t>ジッシツ</t>
    </rPh>
    <rPh sb="2" eb="4">
      <t>アカジ</t>
    </rPh>
    <rPh sb="4" eb="6">
      <t>ヒリツ</t>
    </rPh>
    <phoneticPr fontId="41"/>
  </si>
  <si>
    <t>災害復旧費</t>
  </si>
  <si>
    <t>算入公債費等</t>
    <rPh sb="0" eb="2">
      <t>サンニュウ</t>
    </rPh>
    <rPh sb="2" eb="6">
      <t>コウサイヒトウ</t>
    </rPh>
    <phoneticPr fontId="6"/>
  </si>
  <si>
    <t>項番</t>
    <rPh sb="0" eb="2">
      <t>コウバン</t>
    </rPh>
    <phoneticPr fontId="6"/>
  </si>
  <si>
    <t>　前年度繰上充用金</t>
  </si>
  <si>
    <t>実質収支額</t>
  </si>
  <si>
    <t>当該団体決算額
（千円）</t>
    <rPh sb="0" eb="2">
      <t>トウガイ</t>
    </rPh>
    <rPh sb="2" eb="4">
      <t>ダンタイ</t>
    </rPh>
    <rPh sb="4" eb="6">
      <t>ケッサン</t>
    </rPh>
    <rPh sb="6" eb="7">
      <t>ガク</t>
    </rPh>
    <rPh sb="9" eb="11">
      <t>センエン</t>
    </rPh>
    <phoneticPr fontId="6"/>
  </si>
  <si>
    <t>地方譲与税</t>
  </si>
  <si>
    <t>財政調整基金</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</si>
  <si>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</si>
  <si>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7"/>
  </si>
  <si>
    <t>令和2年度(千円･％)</t>
    <rPh sb="0" eb="2">
      <t>レイワ</t>
    </rPh>
    <rPh sb="3" eb="5">
      <t>ネンド</t>
    </rPh>
    <rPh sb="6" eb="8">
      <t>センエン</t>
    </rPh>
    <phoneticPr fontId="6"/>
  </si>
  <si>
    <t>第1次</t>
    <rPh sb="0" eb="1">
      <t>ダイ</t>
    </rPh>
    <rPh sb="2" eb="3">
      <t>ジ</t>
    </rPh>
    <phoneticPr fontId="6"/>
  </si>
  <si>
    <t>充当可能財源等(B)</t>
  </si>
  <si>
    <t>分母比</t>
    <rPh sb="0" eb="2">
      <t>ブンボ</t>
    </rPh>
    <rPh sb="2" eb="3">
      <t>ヒ</t>
    </rPh>
    <phoneticPr fontId="6"/>
  </si>
  <si>
    <t>充当可能基金</t>
  </si>
  <si>
    <t>事業会計の一覧</t>
    <rPh sb="0" eb="2">
      <t>ジギョウ</t>
    </rPh>
    <rPh sb="2" eb="4">
      <t>カイケイ</t>
    </rPh>
    <phoneticPr fontId="6"/>
  </si>
  <si>
    <t>　繰出金</t>
  </si>
  <si>
    <t>充当可能特定歳入</t>
  </si>
  <si>
    <t>第3次</t>
    <rPh sb="0" eb="1">
      <t>ダイ</t>
    </rPh>
    <rPh sb="2" eb="3">
      <t>ジ</t>
    </rPh>
    <phoneticPr fontId="6"/>
  </si>
  <si>
    <t>（百万円）</t>
    <rPh sb="1" eb="4">
      <t>ヒャクマンエン</t>
    </rPh>
    <phoneticPr fontId="6"/>
  </si>
  <si>
    <t>内訳</t>
    <rPh sb="0" eb="2">
      <t>ウチワケ</t>
    </rPh>
    <phoneticPr fontId="35"/>
  </si>
  <si>
    <t>歳入歳出差引</t>
  </si>
  <si>
    <t>(　参考　）</t>
    <rPh sb="2" eb="4">
      <t>サンコウ</t>
    </rPh>
    <phoneticPr fontId="6"/>
  </si>
  <si>
    <t>(Ｅ)</t>
  </si>
  <si>
    <t>会計名</t>
    <rPh sb="0" eb="2">
      <t>カイケイ</t>
    </rPh>
    <rPh sb="2" eb="3">
      <t>メイ</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</si>
  <si>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</si>
  <si>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</si>
  <si>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軽油引取税交付金</t>
  </si>
  <si>
    <t>普通税</t>
    <rPh sb="0" eb="2">
      <t>フツウ</t>
    </rPh>
    <rPh sb="2" eb="3">
      <t>ゼイ</t>
    </rPh>
    <phoneticPr fontId="38"/>
  </si>
  <si>
    <t>超過課税分</t>
    <rPh sb="0" eb="2">
      <t>チョウカ</t>
    </rPh>
    <rPh sb="2" eb="4">
      <t>カゼイ</t>
    </rPh>
    <rPh sb="4" eb="5">
      <t>ブン</t>
    </rPh>
    <phoneticPr fontId="6"/>
  </si>
  <si>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</si>
  <si>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</si>
  <si>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</si>
  <si>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</si>
  <si>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</si>
  <si>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 xml:space="preserve"> 過去５年間平均</t>
    <rPh sb="1" eb="3">
      <t>カコ</t>
    </rPh>
    <rPh sb="4" eb="6">
      <t>ネンカン</t>
    </rPh>
    <rPh sb="6" eb="8">
      <t>ヘイキン</t>
    </rPh>
    <phoneticPr fontId="6"/>
  </si>
  <si>
    <t>旧法による税</t>
  </si>
  <si>
    <t>債務負担行為</t>
    <rPh sb="0" eb="2">
      <t>サイム</t>
    </rPh>
    <rPh sb="2" eb="4">
      <t>フタン</t>
    </rPh>
    <rPh sb="4" eb="6">
      <t>コウイ</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</si>
  <si>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</si>
  <si>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</si>
  <si>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</si>
  <si>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</si>
  <si>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過疎</t>
    <rPh sb="0" eb="2">
      <t>カソ</t>
    </rPh>
    <phoneticPr fontId="6"/>
  </si>
  <si>
    <t>一般会計等の一覧</t>
  </si>
  <si>
    <t>保険税(料)収入額</t>
  </si>
  <si>
    <t>　震災復興特別交付税</t>
  </si>
  <si>
    <t>歳出</t>
  </si>
  <si>
    <t>赤字額</t>
    <rPh sb="0" eb="2">
      <t>アカジ</t>
    </rPh>
    <rPh sb="2" eb="3">
      <t>ガク</t>
    </rPh>
    <phoneticPr fontId="37"/>
  </si>
  <si>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</si>
  <si>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</si>
  <si>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</si>
  <si>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</si>
  <si>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　うち技能労務職員</t>
    <rPh sb="3" eb="5">
      <t>ギノウ</t>
    </rPh>
    <rPh sb="5" eb="7">
      <t>ロウム</t>
    </rPh>
    <rPh sb="7" eb="9">
      <t>ショクイン</t>
    </rPh>
    <phoneticPr fontId="6"/>
  </si>
  <si>
    <t>類似団体平均</t>
    <rPh sb="0" eb="2">
      <t>ルイジ</t>
    </rPh>
    <rPh sb="2" eb="4">
      <t>ダンタイ</t>
    </rPh>
    <rPh sb="4" eb="6">
      <t>ヘイキン</t>
    </rPh>
    <phoneticPr fontId="6"/>
  </si>
  <si>
    <t>　　　所得割</t>
  </si>
  <si>
    <t>被保険者数(人)</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</si>
  <si>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</si>
  <si>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　　鉱産税</t>
  </si>
  <si>
    <t>将来負担額</t>
    <rPh sb="0" eb="2">
      <t>ショウライ</t>
    </rPh>
    <rPh sb="2" eb="4">
      <t>フタン</t>
    </rPh>
    <rPh sb="4" eb="5">
      <t>ガク</t>
    </rPh>
    <phoneticPr fontId="6"/>
  </si>
  <si>
    <t>　　　個人均等割</t>
  </si>
  <si>
    <t>　　うち職員給</t>
    <rPh sb="4" eb="6">
      <t>ショクイン</t>
    </rPh>
    <rPh sb="6" eb="7">
      <t>キュウ</t>
    </rPh>
    <phoneticPr fontId="6"/>
  </si>
  <si>
    <t xml:space="preserve"> H30</t>
  </si>
  <si>
    <t>当該団体（円）</t>
    <rPh sb="0" eb="2">
      <t>トウガイ</t>
    </rPh>
    <rPh sb="2" eb="4">
      <t>ダンタイ</t>
    </rPh>
    <rPh sb="5" eb="6">
      <t>エン</t>
    </rPh>
    <phoneticPr fontId="6"/>
  </si>
  <si>
    <t>充当可能財源等</t>
    <rPh sb="0" eb="2">
      <t>ジュウトウ</t>
    </rPh>
    <rPh sb="2" eb="4">
      <t>カノウ</t>
    </rPh>
    <rPh sb="4" eb="6">
      <t>ザイゲン</t>
    </rPh>
    <rPh sb="6" eb="7">
      <t>トウ</t>
    </rPh>
    <phoneticPr fontId="6"/>
  </si>
  <si>
    <t>減債基金</t>
  </si>
  <si>
    <t>分離課税所得割交付金</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</si>
  <si>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</si>
  <si>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</si>
  <si>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性質別歳出の状況（単位 千円・％）</t>
    <rPh sb="0" eb="2">
      <t>セイシツ</t>
    </rPh>
    <phoneticPr fontId="6"/>
  </si>
  <si>
    <t>その他特定目的基金</t>
  </si>
  <si>
    <t>令和元年度</t>
    <rPh sb="0" eb="2">
      <t>レイワ</t>
    </rPh>
    <rPh sb="2" eb="4">
      <t>ガンネン</t>
    </rPh>
    <rPh sb="4" eb="5">
      <t>ド</t>
    </rPh>
    <phoneticPr fontId="6"/>
  </si>
  <si>
    <t>総括表（市町村）</t>
    <rPh sb="0" eb="2">
      <t>ソウカツ</t>
    </rPh>
    <rPh sb="2" eb="3">
      <t>ヒョウ</t>
    </rPh>
    <rPh sb="4" eb="7">
      <t>シチョウソン</t>
    </rPh>
    <phoneticPr fontId="6"/>
  </si>
  <si>
    <t xml:space="preserve"> H28</t>
  </si>
  <si>
    <t>将来負担比率（(Ｅ)－(Ｆ)）／（(Ｃ)－(Ｄ)）×１００</t>
    <rPh sb="0" eb="2">
      <t>ショウライ</t>
    </rPh>
    <rPh sb="2" eb="4">
      <t>フタン</t>
    </rPh>
    <rPh sb="4" eb="6">
      <t>ヒリツ</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</si>
  <si>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</si>
  <si>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</si>
  <si>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類似団体平均(円)</t>
    <rPh sb="0" eb="2">
      <t>ルイジ</t>
    </rPh>
    <rPh sb="2" eb="4">
      <t>ダンタイ</t>
    </rPh>
    <rPh sb="4" eb="6">
      <t>ヘイキン</t>
    </rPh>
    <rPh sb="7" eb="8">
      <t>エン</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</si>
  <si>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</si>
  <si>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40"/>
  </si>
  <si>
    <t>※1：経常収支比率の( )内の数値は、令和元年度は「減収補塡債（特例分）」及び「臨時財政対策債」を、令和2年度は「減収補塡債（特例分）」「猶予特例債」及び「臨時財政対策債」を除いて算出したものである。</t>
  </si>
  <si>
    <t>充当一般財源等</t>
  </si>
  <si>
    <t>有形固定資産減価償却率</t>
  </si>
  <si>
    <t>令和元年度(千円)</t>
    <rPh sb="0" eb="2">
      <t>レイワ</t>
    </rPh>
    <rPh sb="2" eb="4">
      <t>ガンネン</t>
    </rPh>
    <rPh sb="4" eb="5">
      <t>ド</t>
    </rPh>
    <rPh sb="6" eb="8">
      <t>センエン</t>
    </rPh>
    <phoneticPr fontId="6"/>
  </si>
  <si>
    <t>公社・
三セク等</t>
    <rPh sb="0" eb="2">
      <t>コウシャ</t>
    </rPh>
    <rPh sb="4" eb="5">
      <t>サン</t>
    </rPh>
    <rPh sb="7" eb="8">
      <t>トウ</t>
    </rPh>
    <phoneticPr fontId="6"/>
  </si>
  <si>
    <t>増減率(%)(A)</t>
    <rPh sb="0" eb="3">
      <t>ゾウゲンリツ</t>
    </rPh>
    <phoneticPr fontId="6"/>
  </si>
  <si>
    <t>当該団体(円)</t>
    <rPh sb="0" eb="2">
      <t>トウガイ</t>
    </rPh>
    <rPh sb="2" eb="4">
      <t>ダンタイ</t>
    </rPh>
    <rPh sb="5" eb="6">
      <t>エン</t>
    </rPh>
    <phoneticPr fontId="6"/>
  </si>
  <si>
    <t>実質収支</t>
  </si>
  <si>
    <t>一時借入金利子
（同一団体における会計間の現金運用に係る利子は除く）</t>
  </si>
  <si>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</si>
  <si>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</si>
  <si>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</si>
  <si>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市町村民税</t>
    <rPh sb="0" eb="3">
      <t>シチョウソン</t>
    </rPh>
    <rPh sb="3" eb="4">
      <t>ミン</t>
    </rPh>
    <rPh sb="4" eb="5">
      <t>ゼイ</t>
    </rPh>
    <phoneticPr fontId="6"/>
  </si>
  <si>
    <t>決算額</t>
  </si>
  <si>
    <t>繰越金</t>
  </si>
  <si>
    <t>財政健全化等</t>
    <rPh sb="0" eb="2">
      <t>ザイセイ</t>
    </rPh>
    <rPh sb="2" eb="5">
      <t>ケンゼンカ</t>
    </rPh>
    <rPh sb="5" eb="6">
      <t>トウ</t>
    </rPh>
    <phoneticPr fontId="6"/>
  </si>
  <si>
    <t>分担金・負担金</t>
  </si>
  <si>
    <t>一部事務組合等名</t>
    <rPh sb="0" eb="2">
      <t>イチブ</t>
    </rPh>
    <rPh sb="2" eb="4">
      <t>ジム</t>
    </rPh>
    <rPh sb="4" eb="6">
      <t>クミアイ</t>
    </rPh>
    <rPh sb="6" eb="7">
      <t>トウ</t>
    </rPh>
    <rPh sb="7" eb="8">
      <t>メイ</t>
    </rPh>
    <phoneticPr fontId="35"/>
  </si>
  <si>
    <t>当該団体
からの
貸付金</t>
  </si>
  <si>
    <t>病院</t>
  </si>
  <si>
    <t>H29</t>
  </si>
  <si>
    <t>地方独立行政法人に係る将来負担額</t>
  </si>
  <si>
    <t>経常損益</t>
  </si>
  <si>
    <t>　法定目的税</t>
  </si>
  <si>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</si>
  <si>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</si>
  <si>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</si>
  <si>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　※地方公共団体財政健全化法に基づき将来負担比率の算定対象となっている法人については、○印を付与している。</t>
  </si>
  <si>
    <t>消防基金</t>
    <rPh sb="0" eb="2">
      <t>ショウボウ</t>
    </rPh>
    <rPh sb="2" eb="4">
      <t>キキン</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</si>
  <si>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</si>
  <si>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</si>
  <si>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</si>
  <si>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総収益
（歳入）</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</si>
  <si>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3"/>
  </si>
  <si>
    <t>三宅町</t>
  </si>
  <si>
    <t>収入済額</t>
    <rPh sb="0" eb="2">
      <t>シュウニュウ</t>
    </rPh>
    <rPh sb="2" eb="3">
      <t>スミ</t>
    </rPh>
    <rPh sb="3" eb="4">
      <t>ガク</t>
    </rPh>
    <phoneticPr fontId="6"/>
  </si>
  <si>
    <t>令02.01.01(人)</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</si>
  <si>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</si>
  <si>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</si>
  <si>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</si>
  <si>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</si>
  <si>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消防費</t>
  </si>
  <si>
    <t>経常経費充当一般財源等</t>
  </si>
  <si>
    <t>保険給付費</t>
  </si>
  <si>
    <t>2-6</t>
  </si>
  <si>
    <t>　　(※1)</t>
  </si>
  <si>
    <t>首都</t>
    <rPh sb="0" eb="2">
      <t>シュト</t>
    </rPh>
    <phoneticPr fontId="6"/>
  </si>
  <si>
    <t>法人事業税交付金</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</si>
  <si>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</si>
  <si>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</si>
  <si>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標準財政規模</t>
    <rPh sb="0" eb="2">
      <t>ヒョウジュン</t>
    </rPh>
    <rPh sb="2" eb="4">
      <t>ザイセイ</t>
    </rPh>
    <rPh sb="4" eb="6">
      <t>キボ</t>
    </rPh>
    <phoneticPr fontId="6"/>
  </si>
  <si>
    <t>H28</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</si>
  <si>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</si>
  <si>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</si>
  <si>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t>
  </si>
  <si>
    <t>参考</t>
    <rPh sb="0" eb="2">
      <t>サンコウ</t>
    </rPh>
    <phoneticPr fontId="6"/>
  </si>
  <si>
    <t>財政力指数</t>
    <rPh sb="0" eb="3">
      <t>ザイセイリョク</t>
    </rPh>
    <rPh sb="3" eb="5">
      <t>シスウ</t>
    </rPh>
    <phoneticPr fontId="6"/>
  </si>
  <si>
    <t>-</t>
  </si>
  <si>
    <t>　うち公的資金</t>
    <rPh sb="3" eb="5">
      <t>コウテキ</t>
    </rPh>
    <phoneticPr fontId="6"/>
  </si>
  <si>
    <t>中部</t>
    <rPh sb="0" eb="2">
      <t>チュウブ</t>
    </rPh>
    <phoneticPr fontId="6"/>
  </si>
  <si>
    <t>職員数
(人)</t>
    <rPh sb="0" eb="3">
      <t>ショクインスウ</t>
    </rPh>
    <phoneticPr fontId="6"/>
  </si>
  <si>
    <t>　うち猶予特例債</t>
  </si>
  <si>
    <t>公営企業に要する経費の財源とする地方債の償還の財源に
充てたと認められる繰入金</t>
  </si>
  <si>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</si>
  <si>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</si>
  <si>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現年</t>
    <rPh sb="0" eb="1">
      <t>ゲン</t>
    </rPh>
    <rPh sb="1" eb="2">
      <t>ネン</t>
    </rPh>
    <phoneticPr fontId="6"/>
  </si>
  <si>
    <t>議会議長</t>
    <rPh sb="0" eb="2">
      <t>ギカイ</t>
    </rPh>
    <rPh sb="2" eb="4">
      <t>ギチョウ</t>
    </rPh>
    <phoneticPr fontId="6"/>
  </si>
  <si>
    <t>積立金</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</si>
  <si>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</si>
  <si>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</si>
  <si>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</si>
  <si>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山振</t>
    <rPh sb="0" eb="1">
      <t>ヤマ</t>
    </rPh>
    <rPh sb="1" eb="2">
      <t>フ</t>
    </rPh>
    <phoneticPr fontId="6"/>
  </si>
  <si>
    <t>公営事業等への繰出</t>
    <rPh sb="0" eb="2">
      <t>コウエイ</t>
    </rPh>
    <rPh sb="2" eb="4">
      <t>ジギョウ</t>
    </rPh>
    <rPh sb="4" eb="5">
      <t>トウ</t>
    </rPh>
    <rPh sb="7" eb="9">
      <t>クリダ</t>
    </rPh>
    <phoneticPr fontId="6"/>
  </si>
  <si>
    <t>公債費負担の状況</t>
    <rPh sb="0" eb="3">
      <t>コウサイヒ</t>
    </rPh>
    <rPh sb="3" eb="5">
      <t>フタン</t>
    </rPh>
    <rPh sb="6" eb="8">
      <t>ジョウキョウ</t>
    </rPh>
    <phoneticPr fontId="6"/>
  </si>
  <si>
    <t>　実質赤字比率</t>
    <rPh sb="1" eb="3">
      <t>ジッシツ</t>
    </rPh>
    <rPh sb="3" eb="5">
      <t>アカジ</t>
    </rPh>
    <rPh sb="5" eb="7">
      <t>ヒリツ</t>
    </rPh>
    <phoneticPr fontId="6"/>
  </si>
  <si>
    <t xml:space="preserve">充当可能特定歳入 </t>
    <rPh sb="0" eb="2">
      <t>ジュウトウ</t>
    </rPh>
    <rPh sb="2" eb="4">
      <t>カノウ</t>
    </rPh>
    <rPh sb="4" eb="6">
      <t>トクテイ</t>
    </rPh>
    <rPh sb="6" eb="8">
      <t>サイニュウ</t>
    </rPh>
    <phoneticPr fontId="35"/>
  </si>
  <si>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</si>
  <si>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</si>
  <si>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(A)のうち普通建設事業費</t>
    <rPh sb="6" eb="8">
      <t>フツウ</t>
    </rPh>
    <rPh sb="8" eb="10">
      <t>ケンセツ</t>
    </rPh>
    <rPh sb="10" eb="13">
      <t>ジギョウヒ</t>
    </rPh>
    <phoneticPr fontId="6"/>
  </si>
  <si>
    <t>(Ａ)</t>
  </si>
  <si>
    <t>総費用
（歳出）</t>
  </si>
  <si>
    <t>世帯数 (世帯)</t>
    <rPh sb="0" eb="3">
      <t>セタイスウ</t>
    </rPh>
    <phoneticPr fontId="6"/>
  </si>
  <si>
    <t>(Ｃ)</t>
  </si>
  <si>
    <t>奈良県広域消防組合</t>
    <rPh sb="0" eb="3">
      <t>ナラケン</t>
    </rPh>
    <rPh sb="3" eb="5">
      <t>コウイキ</t>
    </rPh>
    <rPh sb="5" eb="7">
      <t>ショウボウ</t>
    </rPh>
    <rPh sb="7" eb="9">
      <t>クミアイ</t>
    </rPh>
    <phoneticPr fontId="6"/>
  </si>
  <si>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</si>
  <si>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</si>
  <si>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</si>
  <si>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定数</t>
    <rPh sb="0" eb="2">
      <t>テイスウ</t>
    </rPh>
    <phoneticPr fontId="6"/>
  </si>
  <si>
    <t>被保険者
1人当り</t>
  </si>
  <si>
    <t>-1.0</t>
  </si>
  <si>
    <t>普通建設事業費</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</si>
  <si>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</si>
  <si>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</si>
  <si>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</si>
  <si>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実質単年度収支</t>
  </si>
  <si>
    <t>　　軽自動車税</t>
  </si>
  <si>
    <t>　将来負担比率</t>
    <rPh sb="1" eb="3">
      <t>ショウライ</t>
    </rPh>
    <rPh sb="3" eb="5">
      <t>フタン</t>
    </rPh>
    <rPh sb="5" eb="7">
      <t>ヒリツ</t>
    </rPh>
    <phoneticPr fontId="6"/>
  </si>
  <si>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6"/>
  </si>
  <si>
    <t>　扶助費</t>
  </si>
  <si>
    <t>　うち、健全化法施行規則附則第三条に係る負担見込額</t>
  </si>
  <si>
    <t>　　　法人税割</t>
  </si>
  <si>
    <t>地方交付税</t>
  </si>
  <si>
    <t>国庫支出金</t>
  </si>
  <si>
    <t xml:space="preserve">組合等負担等見込額 </t>
    <rPh sb="0" eb="2">
      <t>クミアイ</t>
    </rPh>
    <rPh sb="2" eb="3">
      <t>トウ</t>
    </rPh>
    <rPh sb="3" eb="5">
      <t>フタン</t>
    </rPh>
    <rPh sb="5" eb="6">
      <t>トウ</t>
    </rPh>
    <rPh sb="6" eb="9">
      <t>ミコミガク</t>
    </rPh>
    <phoneticPr fontId="35"/>
  </si>
  <si>
    <t>対比（％）</t>
    <rPh sb="0" eb="2">
      <t>タイヒ</t>
    </rPh>
    <phoneticPr fontId="6"/>
  </si>
  <si>
    <t>基準財政収入額</t>
  </si>
  <si>
    <t>後期高齢者医療特別会計</t>
  </si>
  <si>
    <t>面積 (k㎡)</t>
    <rPh sb="0" eb="2">
      <t>メンセキ</t>
    </rPh>
    <phoneticPr fontId="6"/>
  </si>
  <si>
    <t xml:space="preserve"> H29</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</si>
  <si>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</si>
  <si>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</si>
  <si>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</si>
  <si>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41"/>
  </si>
  <si>
    <t>算入公債費等の額</t>
    <rPh sb="0" eb="2">
      <t>サンニュウ</t>
    </rPh>
    <rPh sb="2" eb="4">
      <t>コウサイ</t>
    </rPh>
    <rPh sb="4" eb="5">
      <t>ヒ</t>
    </rPh>
    <rPh sb="5" eb="6">
      <t>トウ</t>
    </rPh>
    <rPh sb="7" eb="8">
      <t>ガク</t>
    </rPh>
    <phoneticPr fontId="6"/>
  </si>
  <si>
    <t>災害復旧事業費</t>
  </si>
  <si>
    <t>実質公債費比率</t>
    <rPh sb="0" eb="2">
      <t>ジッシツ</t>
    </rPh>
    <rPh sb="2" eb="5">
      <t>コウサイヒ</t>
    </rPh>
    <rPh sb="5" eb="7">
      <t>ヒリツ</t>
    </rPh>
    <phoneticPr fontId="41"/>
  </si>
  <si>
    <t>　　入湯税</t>
  </si>
  <si>
    <t>職員の状況</t>
    <rPh sb="0" eb="2">
      <t>ショクイン</t>
    </rPh>
    <rPh sb="3" eb="5">
      <t>ジョウキョウ</t>
    </rPh>
    <phoneticPr fontId="6"/>
  </si>
  <si>
    <t>国民健康保険特別会計</t>
  </si>
  <si>
    <t>一般職員等(※6)</t>
    <rPh sb="0" eb="2">
      <t>イッパン</t>
    </rPh>
    <rPh sb="2" eb="4">
      <t>ショクイン</t>
    </rPh>
    <rPh sb="4" eb="5">
      <t>トウ</t>
    </rPh>
    <phoneticPr fontId="6"/>
  </si>
  <si>
    <t>▲ 0.29</t>
  </si>
  <si>
    <t>資金不足
比率</t>
    <rPh sb="0" eb="2">
      <t>シキン</t>
    </rPh>
    <rPh sb="2" eb="4">
      <t>フソク</t>
    </rPh>
    <rPh sb="5" eb="7">
      <t>ヒリツ</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</si>
  <si>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</si>
  <si>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</si>
  <si>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</si>
  <si>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</si>
  <si>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(Ｆ)</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</si>
  <si>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</si>
  <si>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</si>
  <si>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</si>
  <si>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教育長</t>
  </si>
  <si>
    <t>左のうち
一般会計等
負担見込額</t>
  </si>
  <si>
    <t>交通安全対策特別交付金</t>
  </si>
  <si>
    <t>　※一般会計等（純計）は、各会計の相互間の繰入・繰出等の重複を控除したものであり、各会計の合計と一致しない場合がある。</t>
  </si>
  <si>
    <t>団体名</t>
    <rPh sb="0" eb="2">
      <t>ダンタイ</t>
    </rPh>
    <phoneticPr fontId="6"/>
  </si>
  <si>
    <t>土地開発基金現在高</t>
    <rPh sb="0" eb="2">
      <t>トチ</t>
    </rPh>
    <rPh sb="2" eb="4">
      <t>カイハツ</t>
    </rPh>
    <rPh sb="4" eb="6">
      <t>キキン</t>
    </rPh>
    <rPh sb="6" eb="8">
      <t>ゲンザイ</t>
    </rPh>
    <rPh sb="8" eb="9">
      <t>タカ</t>
    </rPh>
    <phoneticPr fontId="39"/>
  </si>
  <si>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</si>
  <si>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</si>
  <si>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その他の会計</t>
  </si>
  <si>
    <t>健全化判断比率</t>
    <rPh sb="0" eb="3">
      <t>ケンゼンカ</t>
    </rPh>
    <rPh sb="3" eb="5">
      <t>ハンダン</t>
    </rPh>
    <rPh sb="5" eb="7">
      <t>ヒリツ</t>
    </rPh>
    <phoneticPr fontId="41"/>
  </si>
  <si>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</si>
  <si>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</si>
  <si>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</si>
  <si>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</si>
  <si>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</si>
  <si>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</si>
  <si>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（注釈）</t>
    <rPh sb="1" eb="3">
      <t>チュウシャク</t>
    </rPh>
    <phoneticPr fontId="6"/>
  </si>
  <si>
    <t>令和2年度</t>
  </si>
  <si>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</si>
  <si>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</si>
  <si>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</si>
  <si>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地方公社・第三セクター等名</t>
    <rPh sb="12" eb="13">
      <t>メイ</t>
    </rPh>
    <phoneticPr fontId="6"/>
  </si>
  <si>
    <t>前年度繰上充用金</t>
  </si>
  <si>
    <t>地方税の状況（単位 千円・％）</t>
    <rPh sb="0" eb="2">
      <t>チホウ</t>
    </rPh>
    <rPh sb="2" eb="3">
      <t>ゼイ</t>
    </rPh>
    <rPh sb="4" eb="6">
      <t>ジョウキョウ</t>
    </rPh>
    <rPh sb="7" eb="9">
      <t>タンイ</t>
    </rPh>
    <rPh sb="10" eb="12">
      <t>センエン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</si>
  <si>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</si>
  <si>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地方税</t>
  </si>
  <si>
    <t>決算額</t>
    <rPh sb="0" eb="2">
      <t>ケッサン</t>
    </rPh>
    <rPh sb="2" eb="3">
      <t>ガク</t>
    </rPh>
    <phoneticPr fontId="6"/>
  </si>
  <si>
    <t>▲退職金</t>
    <rPh sb="1" eb="3">
      <t>タイショク</t>
    </rPh>
    <rPh sb="3" eb="4">
      <t>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</si>
  <si>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</si>
  <si>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実質公債費比率</t>
  </si>
  <si>
    <t>再差引収支</t>
    <rPh sb="0" eb="1">
      <t>サイ</t>
    </rPh>
    <rPh sb="1" eb="3">
      <t>サシヒキ</t>
    </rPh>
    <rPh sb="3" eb="5">
      <t>シュウシ</t>
    </rPh>
    <phoneticPr fontId="6"/>
  </si>
  <si>
    <t>財政再生基準</t>
  </si>
  <si>
    <t>目的別歳出の状況（単位 千円・％）</t>
  </si>
  <si>
    <t>決算額 (A)</t>
    <rPh sb="0" eb="2">
      <t>ケッサン</t>
    </rPh>
    <rPh sb="2" eb="3">
      <t>ガク</t>
    </rPh>
    <phoneticPr fontId="6"/>
  </si>
  <si>
    <t>純資産又は
正味財産</t>
  </si>
  <si>
    <t>(A)のうち充当一般財源等</t>
    <rPh sb="6" eb="8">
      <t>ジュウトウ</t>
    </rPh>
    <rPh sb="8" eb="10">
      <t>イッパン</t>
    </rPh>
    <rPh sb="10" eb="12">
      <t>ザイゲン</t>
    </rPh>
    <rPh sb="12" eb="13">
      <t>ナド</t>
    </rPh>
    <phoneticPr fontId="6"/>
  </si>
  <si>
    <t>議会費</t>
  </si>
  <si>
    <t>農林水産業費</t>
  </si>
  <si>
    <t>　　固定資産税</t>
  </si>
  <si>
    <t>特別地方消費税交付金</t>
  </si>
  <si>
    <t>土木費</t>
  </si>
  <si>
    <t>　　市町村たばこ税</t>
  </si>
  <si>
    <t>　　水利地益税等</t>
  </si>
  <si>
    <t>類似団体内平均(円)</t>
    <rPh sb="0" eb="2">
      <t>ルイジ</t>
    </rPh>
    <rPh sb="2" eb="4">
      <t>ダンタイ</t>
    </rPh>
    <phoneticPr fontId="6"/>
  </si>
  <si>
    <t>教育費</t>
  </si>
  <si>
    <t>公債費</t>
  </si>
  <si>
    <t>諸支出金</t>
    <rPh sb="3" eb="4">
      <t>キン</t>
    </rPh>
    <phoneticPr fontId="39"/>
  </si>
  <si>
    <t>　個人住民税減収補塡特例交付金</t>
  </si>
  <si>
    <t>目的税</t>
  </si>
  <si>
    <t>　軽自動車税減収補塡特例交付金</t>
    <rPh sb="8" eb="10">
      <t>ホテン</t>
    </rPh>
    <phoneticPr fontId="40"/>
  </si>
  <si>
    <t>　　事業所税</t>
  </si>
  <si>
    <t>　投資・出資金・貸付金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</si>
  <si>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</si>
  <si>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</si>
  <si>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</si>
  <si>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経常収支比率</t>
    <rPh sb="0" eb="2">
      <t>ケイジョウ</t>
    </rPh>
    <rPh sb="2" eb="4">
      <t>シュウシ</t>
    </rPh>
    <rPh sb="4" eb="6">
      <t>ヒリツ</t>
    </rPh>
    <phoneticPr fontId="41"/>
  </si>
  <si>
    <t>類似団体平均（円）</t>
    <rPh sb="0" eb="2">
      <t>ルイジ</t>
    </rPh>
    <rPh sb="2" eb="4">
      <t>ダンタイ</t>
    </rPh>
    <rPh sb="4" eb="6">
      <t>ヘイキン</t>
    </rPh>
    <rPh sb="7" eb="8">
      <t>エン</t>
    </rPh>
    <phoneticPr fontId="6"/>
  </si>
  <si>
    <t>　うち元金</t>
  </si>
  <si>
    <t>都道府県支出金</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</si>
  <si>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</si>
  <si>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実質収支</t>
    <rPh sb="0" eb="2">
      <t>ジッシツ</t>
    </rPh>
    <rPh sb="2" eb="4">
      <t>シュウシ</t>
    </rPh>
    <phoneticPr fontId="6"/>
  </si>
  <si>
    <t>下水道</t>
  </si>
  <si>
    <t>加入世帯数(世帯)</t>
  </si>
  <si>
    <t>　うち減収補塡債(特例分)</t>
    <rPh sb="4" eb="5">
      <t>シュウ</t>
    </rPh>
    <rPh sb="9" eb="10">
      <t>トク</t>
    </rPh>
    <rPh sb="10" eb="11">
      <t>レイ</t>
    </rPh>
    <rPh sb="11" eb="12">
      <t>ブン</t>
    </rPh>
    <phoneticPr fontId="37"/>
  </si>
  <si>
    <t>工業用水道</t>
  </si>
  <si>
    <t>国民健康保険</t>
  </si>
  <si>
    <t>その他</t>
  </si>
  <si>
    <t>　うち補助</t>
  </si>
  <si>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</si>
  <si>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</si>
  <si>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</si>
  <si>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形式収支</t>
  </si>
  <si>
    <t>備考</t>
    <rPh sb="0" eb="2">
      <t>ビコウ</t>
    </rPh>
    <phoneticPr fontId="6"/>
  </si>
  <si>
    <t>一般会計等
負担見込額</t>
  </si>
  <si>
    <t>地方公社・第三セクター等</t>
    <rPh sb="0" eb="4">
      <t>チホウコウシャ</t>
    </rPh>
    <rPh sb="5" eb="6">
      <t>ダイ</t>
    </rPh>
    <rPh sb="6" eb="7">
      <t>サン</t>
    </rPh>
    <rPh sb="11" eb="12">
      <t>ナド</t>
    </rPh>
    <phoneticPr fontId="6"/>
  </si>
  <si>
    <t>左のうち
一般会計等
繰入見込額</t>
  </si>
  <si>
    <t>法適用企業</t>
  </si>
  <si>
    <t>公共下水道事業特別会計</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</si>
  <si>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</si>
  <si>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</si>
  <si>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</si>
  <si>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</si>
  <si>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</si>
  <si>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41"/>
  </si>
  <si>
    <t>(単年度)</t>
    <rPh sb="1" eb="4">
      <t>タンネンド</t>
    </rPh>
    <phoneticPr fontId="6"/>
  </si>
  <si>
    <t>(Ｄ)</t>
  </si>
  <si>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</si>
  <si>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</si>
  <si>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</si>
  <si>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</si>
  <si>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</si>
  <si>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</si>
  <si>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</si>
  <si>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</si>
  <si>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</si>
  <si>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積立不足額を考慮して算定した額</t>
    <rPh sb="0" eb="1">
      <t>ツ</t>
    </rPh>
    <rPh sb="1" eb="2">
      <t>タ</t>
    </rPh>
    <rPh sb="2" eb="5">
      <t>フソクガク</t>
    </rPh>
    <rPh sb="6" eb="8">
      <t>コウリョ</t>
    </rPh>
    <rPh sb="10" eb="12">
      <t>サンテイ</t>
    </rPh>
    <rPh sb="14" eb="15">
      <t>ガク</t>
    </rPh>
    <phoneticPr fontId="44"/>
  </si>
  <si>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</si>
  <si>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</si>
  <si>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</si>
  <si>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</si>
  <si>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</si>
  <si>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</si>
  <si>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(A)-(B)</t>
  </si>
  <si>
    <t xml:space="preserve"> R01</t>
  </si>
  <si>
    <t>H30</t>
  </si>
  <si>
    <t>R01</t>
  </si>
  <si>
    <t>R02</t>
  </si>
  <si>
    <t>その他会計（赤字）</t>
  </si>
  <si>
    <t>H27末</t>
  </si>
  <si>
    <t>H28末</t>
  </si>
  <si>
    <t>H29末</t>
  </si>
  <si>
    <t>H30末</t>
  </si>
  <si>
    <t>R01末</t>
  </si>
  <si>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6"/>
  </si>
  <si>
    <t>奈良県市町村総合事務組合</t>
    <rPh sb="0" eb="3">
      <t>ナラケン</t>
    </rPh>
    <rPh sb="3" eb="6">
      <t>シチョウソン</t>
    </rPh>
    <rPh sb="6" eb="8">
      <t>ソウゴウ</t>
    </rPh>
    <rPh sb="8" eb="10">
      <t>ジム</t>
    </rPh>
    <rPh sb="10" eb="12">
      <t>クミアイ</t>
    </rPh>
    <phoneticPr fontId="6"/>
  </si>
  <si>
    <t>奈良県広域水質検査センター組合</t>
    <rPh sb="0" eb="3">
      <t>ナラケン</t>
    </rPh>
    <rPh sb="3" eb="5">
      <t>コウイキ</t>
    </rPh>
    <rPh sb="5" eb="7">
      <t>スイシツ</t>
    </rPh>
    <rPh sb="7" eb="9">
      <t>ケンサ</t>
    </rPh>
    <rPh sb="13" eb="15">
      <t>クミアイ</t>
    </rPh>
    <phoneticPr fontId="6"/>
  </si>
  <si>
    <t>奈良県後期高齢者医療広域連合</t>
    <rPh sb="0" eb="3">
      <t>ナラケン</t>
    </rPh>
    <rPh sb="3" eb="5">
      <t>コウキ</t>
    </rPh>
    <rPh sb="5" eb="8">
      <t>コウレイシャ</t>
    </rPh>
    <rPh sb="8" eb="10">
      <t>イリョウ</t>
    </rPh>
    <rPh sb="10" eb="12">
      <t>コウイキ</t>
    </rPh>
    <rPh sb="12" eb="14">
      <t>レンゴウ</t>
    </rPh>
    <phoneticPr fontId="6"/>
  </si>
  <si>
    <t>ふるさと納税基金</t>
    <rPh sb="4" eb="6">
      <t>ノウゼイ</t>
    </rPh>
    <rPh sb="6" eb="8">
      <t>キキン</t>
    </rPh>
    <phoneticPr fontId="6"/>
  </si>
  <si>
    <t>小学校施設整備基金</t>
    <rPh sb="0" eb="3">
      <t>ショウガッコウ</t>
    </rPh>
    <rPh sb="3" eb="5">
      <t>シセツ</t>
    </rPh>
    <rPh sb="5" eb="7">
      <t>セイビ</t>
    </rPh>
    <rPh sb="7" eb="9">
      <t>キキン</t>
    </rPh>
    <phoneticPr fontId="6"/>
  </si>
  <si>
    <t>公共施設等整備基金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</si>
  <si>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</si>
  <si>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</si>
  <si>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類似団体と比べると、将来負担比率及び有形固定資産減価償却率は類似団体に比べ高くなっている。資産の計画的な長寿命化を図り、耐用年数まで安全に使用可能な状態を維持できるように取り組む。また、中長期的な視点での財政負担の軽減、平準化を図るため、適正かつ効率的な維持管理に努める。</t>
    <rPh sb="61" eb="63">
      <t>タイヨウ</t>
    </rPh>
    <rPh sb="63" eb="65">
      <t>ネンスウ</t>
    </rPh>
    <rPh sb="67" eb="69">
      <t>アンゼン</t>
    </rPh>
    <rPh sb="70" eb="72">
      <t>シヨウ</t>
    </rPh>
    <rPh sb="72" eb="74">
      <t>カノウ</t>
    </rPh>
    <rPh sb="75" eb="77">
      <t>ジョウタイ</t>
    </rPh>
    <rPh sb="78" eb="80">
      <t>イジ</t>
    </rPh>
    <rPh sb="86" eb="87">
      <t>ト</t>
    </rPh>
    <rPh sb="88" eb="89">
      <t>ク</t>
    </rPh>
    <phoneticPr fontId="6"/>
  </si>
  <si>
    <t>当該団体値</t>
    <rPh sb="0" eb="2">
      <t>トウガイ</t>
    </rPh>
    <rPh sb="2" eb="4">
      <t>ダンタイ</t>
    </rPh>
    <rPh sb="4" eb="5">
      <t>アタイ</t>
    </rPh>
    <phoneticPr fontId="6"/>
  </si>
  <si>
    <t>　将来負担比率・実質公債費比率ともに類似団体より高い状態になっている。今後も地方債の発行を最小限に抑え、事業実施の適正化を図り、財政の健全化に努める。</t>
  </si>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</sst>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charset val="128"/>
    </font>
    <font>
      <sz val="8"/>
      <color indexed="8"/>
      <name val="ＭＳ ゴシック"/>
      <family val="3"/>
      <charset val="128"/>
    </font>
    <font>
      <sz val="9"/>
      <name val="ＭＳ ゴシック"/>
      <family val="3"/>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6"/>
      <name val="游ゴシック"/>
      <family val="3"/>
    </font>
    <font>
      <sz val="14"/>
      <color theme="1"/>
      <name val="ＭＳ Ｐゴシック"/>
      <family val="3"/>
      <charset val="128"/>
    </font>
    <font>
      <b/>
      <sz val="18"/>
      <color indexed="8"/>
      <name val="ＭＳ ゴシック"/>
      <family val="3"/>
      <charset val="128"/>
    </font>
    <font>
      <sz val="11"/>
      <color indexed="8"/>
      <name val="ＭＳ Ｐゴシック"/>
      <family val="3"/>
      <charset val="128"/>
    </font>
    <font>
      <sz val="11"/>
      <name val="ＭＳ Ｐゴシック"/>
      <family val="3"/>
      <charset val="128"/>
    </font>
    <font>
      <sz val="9"/>
      <name val="ＭＳ ゴシック"/>
      <family val="3"/>
    </font>
    <font>
      <sz val="6"/>
      <name val="ＭＳ ゴシック"/>
      <family val="3"/>
      <charset val="128"/>
    </font>
    <font>
      <b/>
      <sz val="9"/>
      <color indexed="9"/>
      <name val="ＭＳ ゴシック"/>
      <family val="3"/>
      <charset val="128"/>
    </font>
    <font>
      <sz val="9"/>
      <color indexed="8"/>
      <name val="ＭＳ ゴシック"/>
      <family val="3"/>
    </font>
    <font>
      <sz val="11"/>
      <color indexed="8"/>
      <name val="ＭＳ ゴシック"/>
      <family val="3"/>
      <charset val="128"/>
    </font>
    <font>
      <b/>
      <sz val="13"/>
      <color indexed="56"/>
      <name val="ＭＳ ゴシック"/>
      <family val="3"/>
      <charset val="128"/>
    </font>
    <font>
      <sz val="11"/>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4"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D322-46ED-9709-F5CCF7EA32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88742</c:v>
                </c:pt>
                <c:pt idx="1">
                  <c:v>45723</c:v>
                </c:pt>
                <c:pt idx="2">
                  <c:v>55977</c:v>
                </c:pt>
                <c:pt idx="3">
                  <c:v>45324</c:v>
                </c:pt>
                <c:pt idx="4">
                  <c:v>148111</c:v>
                </c:pt>
              </c:numCache>
            </c:numRef>
          </c:val>
          <c:smooth val="0"/>
          <c:extLst>
            <c:ext xmlns:c16="http://schemas.microsoft.com/office/drawing/2014/chart" uri="{C3380CC4-5D6E-409C-BE32-E72D297353CC}">
              <c16:uniqueId val="{00000001-D322-46ED-9709-F5CCF7EA327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140183296763E-2"/>
              <c:y val="7.516465441819772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8.4600000000000009</c:v>
                </c:pt>
                <c:pt idx="1">
                  <c:v>8.1300000000000008</c:v>
                </c:pt>
                <c:pt idx="2">
                  <c:v>6.9</c:v>
                </c:pt>
                <c:pt idx="3">
                  <c:v>2.3199999999999998</c:v>
                </c:pt>
                <c:pt idx="4">
                  <c:v>6.49</c:v>
                </c:pt>
              </c:numCache>
            </c:numRef>
          </c:val>
          <c:extLst>
            <c:ext xmlns:c16="http://schemas.microsoft.com/office/drawing/2014/chart" uri="{C3380CC4-5D6E-409C-BE32-E72D297353CC}">
              <c16:uniqueId val="{00000000-9D54-4D4A-9D24-AF45BB8D62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53.06</c:v>
                </c:pt>
                <c:pt idx="1">
                  <c:v>53.28</c:v>
                </c:pt>
                <c:pt idx="2">
                  <c:v>52.59</c:v>
                </c:pt>
                <c:pt idx="3">
                  <c:v>52.36</c:v>
                </c:pt>
                <c:pt idx="4">
                  <c:v>49.62</c:v>
                </c:pt>
              </c:numCache>
            </c:numRef>
          </c:val>
          <c:extLst>
            <c:ext xmlns:c16="http://schemas.microsoft.com/office/drawing/2014/chart" uri="{C3380CC4-5D6E-409C-BE32-E72D297353CC}">
              <c16:uniqueId val="{00000001-9D54-4D4A-9D24-AF45BB8D62E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2.65</c:v>
                </c:pt>
                <c:pt idx="1">
                  <c:v>-0.28999999999999998</c:v>
                </c:pt>
                <c:pt idx="2">
                  <c:v>-1.05</c:v>
                </c:pt>
                <c:pt idx="3">
                  <c:v>-4.49</c:v>
                </c:pt>
                <c:pt idx="4">
                  <c:v>4.33</c:v>
                </c:pt>
              </c:numCache>
            </c:numRef>
          </c:val>
          <c:smooth val="0"/>
          <c:extLst>
            <c:ext xmlns:c16="http://schemas.microsoft.com/office/drawing/2014/chart" uri="{C3380CC4-5D6E-409C-BE32-E72D297353CC}">
              <c16:uniqueId val="{00000002-9D54-4D4A-9D24-AF45BB8D62E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CA-4E7C-AE73-642B16096B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CA-4E7C-AE73-642B16096B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CA-4E7C-AE73-642B16096B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CA-4E7C-AE73-642B16096B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BCA-4E7C-AE73-642B16096B5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5-9BCA-4E7C-AE73-642B16096B5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0.26</c:v>
                </c:pt>
                <c:pt idx="4">
                  <c:v>#N/A</c:v>
                </c:pt>
                <c:pt idx="5">
                  <c:v>0.41</c:v>
                </c:pt>
                <c:pt idx="6">
                  <c:v>#N/A</c:v>
                </c:pt>
                <c:pt idx="7">
                  <c:v>0.08</c:v>
                </c:pt>
                <c:pt idx="8">
                  <c:v>#N/A</c:v>
                </c:pt>
                <c:pt idx="9">
                  <c:v>0.48</c:v>
                </c:pt>
              </c:numCache>
            </c:numRef>
          </c:val>
          <c:extLst>
            <c:ext xmlns:c16="http://schemas.microsoft.com/office/drawing/2014/chart" uri="{C3380CC4-5D6E-409C-BE32-E72D297353CC}">
              <c16:uniqueId val="{00000006-9BCA-4E7C-AE73-642B16096B5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1.75</c:v>
                </c:pt>
                <c:pt idx="2">
                  <c:v>#N/A</c:v>
                </c:pt>
                <c:pt idx="3">
                  <c:v>1.56</c:v>
                </c:pt>
                <c:pt idx="4">
                  <c:v>#N/A</c:v>
                </c:pt>
                <c:pt idx="5">
                  <c:v>0.86</c:v>
                </c:pt>
                <c:pt idx="6">
                  <c:v>#N/A</c:v>
                </c:pt>
                <c:pt idx="7">
                  <c:v>0.79</c:v>
                </c:pt>
                <c:pt idx="8">
                  <c:v>#N/A</c:v>
                </c:pt>
                <c:pt idx="9">
                  <c:v>1.36</c:v>
                </c:pt>
              </c:numCache>
            </c:numRef>
          </c:val>
          <c:extLst>
            <c:ext xmlns:c16="http://schemas.microsoft.com/office/drawing/2014/chart" uri="{C3380CC4-5D6E-409C-BE32-E72D297353CC}">
              <c16:uniqueId val="{00000007-9BCA-4E7C-AE73-642B16096B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8.4499999999999993</c:v>
                </c:pt>
                <c:pt idx="2">
                  <c:v>#N/A</c:v>
                </c:pt>
                <c:pt idx="3">
                  <c:v>8.1199999999999992</c:v>
                </c:pt>
                <c:pt idx="4">
                  <c:v>#N/A</c:v>
                </c:pt>
                <c:pt idx="5">
                  <c:v>6.9</c:v>
                </c:pt>
                <c:pt idx="6">
                  <c:v>#N/A</c:v>
                </c:pt>
                <c:pt idx="7">
                  <c:v>2.3199999999999998</c:v>
                </c:pt>
                <c:pt idx="8">
                  <c:v>#N/A</c:v>
                </c:pt>
                <c:pt idx="9">
                  <c:v>6.48</c:v>
                </c:pt>
              </c:numCache>
            </c:numRef>
          </c:val>
          <c:extLst>
            <c:ext xmlns:c16="http://schemas.microsoft.com/office/drawing/2014/chart" uri="{C3380CC4-5D6E-409C-BE32-E72D297353CC}">
              <c16:uniqueId val="{00000008-9BCA-4E7C-AE73-642B16096B5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23.62</c:v>
                </c:pt>
                <c:pt idx="2">
                  <c:v>#N/A</c:v>
                </c:pt>
                <c:pt idx="3">
                  <c:v>24.69</c:v>
                </c:pt>
                <c:pt idx="4">
                  <c:v>#N/A</c:v>
                </c:pt>
                <c:pt idx="5">
                  <c:v>24.6</c:v>
                </c:pt>
                <c:pt idx="6">
                  <c:v>#N/A</c:v>
                </c:pt>
                <c:pt idx="7">
                  <c:v>23.48</c:v>
                </c:pt>
                <c:pt idx="8">
                  <c:v>#N/A</c:v>
                </c:pt>
                <c:pt idx="9">
                  <c:v>18.64</c:v>
                </c:pt>
              </c:numCache>
            </c:numRef>
          </c:val>
          <c:extLst>
            <c:ext xmlns:c16="http://schemas.microsoft.com/office/drawing/2014/chart" uri="{C3380CC4-5D6E-409C-BE32-E72D297353CC}">
              <c16:uniqueId val="{00000009-9BCA-4E7C-AE73-642B16096B5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368</c:v>
                </c:pt>
                <c:pt idx="5">
                  <c:v>355</c:v>
                </c:pt>
                <c:pt idx="8">
                  <c:v>343</c:v>
                </c:pt>
                <c:pt idx="11">
                  <c:v>346</c:v>
                </c:pt>
                <c:pt idx="14">
                  <c:v>349</c:v>
                </c:pt>
              </c:numCache>
            </c:numRef>
          </c:val>
          <c:extLst>
            <c:ext xmlns:c16="http://schemas.microsoft.com/office/drawing/2014/chart" uri="{C3380CC4-5D6E-409C-BE32-E72D297353CC}">
              <c16:uniqueId val="{00000000-E599-4CB5-ADAB-346A8A2264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99-4CB5-ADAB-346A8A2264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599-4CB5-ADAB-346A8A2264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53</c:v>
                </c:pt>
                <c:pt idx="6">
                  <c:v>51</c:v>
                </c:pt>
                <c:pt idx="9">
                  <c:v>52</c:v>
                </c:pt>
                <c:pt idx="12">
                  <c:v>55</c:v>
                </c:pt>
              </c:numCache>
            </c:numRef>
          </c:val>
          <c:extLst>
            <c:ext xmlns:c16="http://schemas.microsoft.com/office/drawing/2014/chart" uri="{C3380CC4-5D6E-409C-BE32-E72D297353CC}">
              <c16:uniqueId val="{00000003-E599-4CB5-ADAB-346A8A2264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133</c:v>
                </c:pt>
                <c:pt idx="3">
                  <c:v>164</c:v>
                </c:pt>
                <c:pt idx="6">
                  <c:v>161</c:v>
                </c:pt>
                <c:pt idx="9">
                  <c:v>164</c:v>
                </c:pt>
                <c:pt idx="12">
                  <c:v>160</c:v>
                </c:pt>
              </c:numCache>
            </c:numRef>
          </c:val>
          <c:extLst>
            <c:ext xmlns:c16="http://schemas.microsoft.com/office/drawing/2014/chart" uri="{C3380CC4-5D6E-409C-BE32-E72D297353CC}">
              <c16:uniqueId val="{00000004-E599-4CB5-ADAB-346A8A2264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99-4CB5-ADAB-346A8A2264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99-4CB5-ADAB-346A8A2264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321</c:v>
                </c:pt>
                <c:pt idx="3">
                  <c:v>317</c:v>
                </c:pt>
                <c:pt idx="6">
                  <c:v>312</c:v>
                </c:pt>
                <c:pt idx="9">
                  <c:v>322</c:v>
                </c:pt>
                <c:pt idx="12">
                  <c:v>346</c:v>
                </c:pt>
              </c:numCache>
            </c:numRef>
          </c:val>
          <c:extLst>
            <c:ext xmlns:c16="http://schemas.microsoft.com/office/drawing/2014/chart" uri="{C3380CC4-5D6E-409C-BE32-E72D297353CC}">
              <c16:uniqueId val="{00000007-E599-4CB5-ADAB-346A8A2264A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132</c:v>
                </c:pt>
                <c:pt idx="2">
                  <c:v>#N/A</c:v>
                </c:pt>
                <c:pt idx="3">
                  <c:v>#N/A</c:v>
                </c:pt>
                <c:pt idx="4">
                  <c:v>179</c:v>
                </c:pt>
                <c:pt idx="5">
                  <c:v>#N/A</c:v>
                </c:pt>
                <c:pt idx="6">
                  <c:v>#N/A</c:v>
                </c:pt>
                <c:pt idx="7">
                  <c:v>181</c:v>
                </c:pt>
                <c:pt idx="8">
                  <c:v>#N/A</c:v>
                </c:pt>
                <c:pt idx="9">
                  <c:v>#N/A</c:v>
                </c:pt>
                <c:pt idx="10">
                  <c:v>192</c:v>
                </c:pt>
                <c:pt idx="11">
                  <c:v>#N/A</c:v>
                </c:pt>
                <c:pt idx="12">
                  <c:v>#N/A</c:v>
                </c:pt>
                <c:pt idx="13">
                  <c:v>212</c:v>
                </c:pt>
                <c:pt idx="14">
                  <c:v>#N/A</c:v>
                </c:pt>
              </c:numCache>
            </c:numRef>
          </c:val>
          <c:smooth val="0"/>
          <c:extLst>
            <c:ext xmlns:c16="http://schemas.microsoft.com/office/drawing/2014/chart" uri="{C3380CC4-5D6E-409C-BE32-E72D297353CC}">
              <c16:uniqueId val="{00000008-E599-4CB5-ADAB-346A8A2264A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3306</c:v>
                </c:pt>
                <c:pt idx="5">
                  <c:v>3231</c:v>
                </c:pt>
                <c:pt idx="8">
                  <c:v>3225</c:v>
                </c:pt>
                <c:pt idx="11">
                  <c:v>3121</c:v>
                </c:pt>
                <c:pt idx="14">
                  <c:v>3437</c:v>
                </c:pt>
              </c:numCache>
            </c:numRef>
          </c:val>
          <c:extLst>
            <c:ext xmlns:c16="http://schemas.microsoft.com/office/drawing/2014/chart" uri="{C3380CC4-5D6E-409C-BE32-E72D297353CC}">
              <c16:uniqueId val="{00000000-D8ED-44E3-9DBD-017CB4A5FF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c:v>
                </c:pt>
                <c:pt idx="5">
                  <c:v>26</c:v>
                </c:pt>
                <c:pt idx="8">
                  <c:v>11</c:v>
                </c:pt>
                <c:pt idx="11">
                  <c:v>3</c:v>
                </c:pt>
                <c:pt idx="14">
                  <c:v>2</c:v>
                </c:pt>
              </c:numCache>
            </c:numRef>
          </c:val>
          <c:extLst>
            <c:ext xmlns:c16="http://schemas.microsoft.com/office/drawing/2014/chart" uri="{C3380CC4-5D6E-409C-BE32-E72D297353CC}">
              <c16:uniqueId val="{00000001-D8ED-44E3-9DBD-017CB4A5FF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1563</c:v>
                </c:pt>
                <c:pt idx="5">
                  <c:v>1602</c:v>
                </c:pt>
                <c:pt idx="8">
                  <c:v>1699</c:v>
                </c:pt>
                <c:pt idx="11">
                  <c:v>1714</c:v>
                </c:pt>
                <c:pt idx="14">
                  <c:v>1784</c:v>
                </c:pt>
              </c:numCache>
            </c:numRef>
          </c:val>
          <c:extLst>
            <c:ext xmlns:c16="http://schemas.microsoft.com/office/drawing/2014/chart" uri="{C3380CC4-5D6E-409C-BE32-E72D297353CC}">
              <c16:uniqueId val="{00000002-D8ED-44E3-9DBD-017CB4A5FF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ED-44E3-9DBD-017CB4A5FF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ED-44E3-9DBD-017CB4A5FF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ED-44E3-9DBD-017CB4A5FF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681</c:v>
                </c:pt>
                <c:pt idx="3">
                  <c:v>603</c:v>
                </c:pt>
                <c:pt idx="6">
                  <c:v>468</c:v>
                </c:pt>
                <c:pt idx="9">
                  <c:v>430</c:v>
                </c:pt>
                <c:pt idx="12">
                  <c:v>391</c:v>
                </c:pt>
              </c:numCache>
            </c:numRef>
          </c:val>
          <c:extLst>
            <c:ext xmlns:c16="http://schemas.microsoft.com/office/drawing/2014/chart" uri="{C3380CC4-5D6E-409C-BE32-E72D297353CC}">
              <c16:uniqueId val="{00000006-D8ED-44E3-9DBD-017CB4A5FF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454</c:v>
                </c:pt>
                <c:pt idx="3">
                  <c:v>425</c:v>
                </c:pt>
                <c:pt idx="6">
                  <c:v>381</c:v>
                </c:pt>
                <c:pt idx="9">
                  <c:v>365</c:v>
                </c:pt>
                <c:pt idx="12">
                  <c:v>345</c:v>
                </c:pt>
              </c:numCache>
            </c:numRef>
          </c:val>
          <c:extLst>
            <c:ext xmlns:c16="http://schemas.microsoft.com/office/drawing/2014/chart" uri="{C3380CC4-5D6E-409C-BE32-E72D297353CC}">
              <c16:uniqueId val="{00000007-D8ED-44E3-9DBD-017CB4A5FF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1105</c:v>
                </c:pt>
                <c:pt idx="3">
                  <c:v>1808</c:v>
                </c:pt>
                <c:pt idx="6">
                  <c:v>1597</c:v>
                </c:pt>
                <c:pt idx="9">
                  <c:v>1505</c:v>
                </c:pt>
                <c:pt idx="12">
                  <c:v>1353</c:v>
                </c:pt>
              </c:numCache>
            </c:numRef>
          </c:val>
          <c:extLst>
            <c:ext xmlns:c16="http://schemas.microsoft.com/office/drawing/2014/chart" uri="{C3380CC4-5D6E-409C-BE32-E72D297353CC}">
              <c16:uniqueId val="{00000008-D8ED-44E3-9DBD-017CB4A5FF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ED-44E3-9DBD-017CB4A5FF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3119</c:v>
                </c:pt>
                <c:pt idx="3">
                  <c:v>3129</c:v>
                </c:pt>
                <c:pt idx="6">
                  <c:v>3189</c:v>
                </c:pt>
                <c:pt idx="9">
                  <c:v>3150</c:v>
                </c:pt>
                <c:pt idx="12">
                  <c:v>3684</c:v>
                </c:pt>
              </c:numCache>
            </c:numRef>
          </c:val>
          <c:extLst>
            <c:ext xmlns:c16="http://schemas.microsoft.com/office/drawing/2014/chart" uri="{C3380CC4-5D6E-409C-BE32-E72D297353CC}">
              <c16:uniqueId val="{0000000A-D8ED-44E3-9DBD-017CB4A5FFF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458</c:v>
                </c:pt>
                <c:pt idx="2">
                  <c:v>#N/A</c:v>
                </c:pt>
                <c:pt idx="3">
                  <c:v>#N/A</c:v>
                </c:pt>
                <c:pt idx="4">
                  <c:v>1105</c:v>
                </c:pt>
                <c:pt idx="5">
                  <c:v>#N/A</c:v>
                </c:pt>
                <c:pt idx="6">
                  <c:v>#N/A</c:v>
                </c:pt>
                <c:pt idx="7">
                  <c:v>701</c:v>
                </c:pt>
                <c:pt idx="8">
                  <c:v>#N/A</c:v>
                </c:pt>
                <c:pt idx="9">
                  <c:v>#N/A</c:v>
                </c:pt>
                <c:pt idx="10">
                  <c:v>611</c:v>
                </c:pt>
                <c:pt idx="11">
                  <c:v>#N/A</c:v>
                </c:pt>
                <c:pt idx="12">
                  <c:v>#N/A</c:v>
                </c:pt>
                <c:pt idx="13">
                  <c:v>549</c:v>
                </c:pt>
                <c:pt idx="14">
                  <c:v>#N/A</c:v>
                </c:pt>
              </c:numCache>
            </c:numRef>
          </c:val>
          <c:smooth val="0"/>
          <c:extLst>
            <c:ext xmlns:c16="http://schemas.microsoft.com/office/drawing/2014/chart" uri="{C3380CC4-5D6E-409C-BE32-E72D297353CC}">
              <c16:uniqueId val="{0000000B-D8ED-44E3-9DBD-017CB4A5FF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1149</c:v>
                </c:pt>
                <c:pt idx="1">
                  <c:v>1150</c:v>
                </c:pt>
                <c:pt idx="2">
                  <c:v>1151</c:v>
                </c:pt>
              </c:numCache>
            </c:numRef>
          </c:val>
          <c:extLst>
            <c:ext xmlns:c16="http://schemas.microsoft.com/office/drawing/2014/chart" uri="{C3380CC4-5D6E-409C-BE32-E72D297353CC}">
              <c16:uniqueId val="{00000000-FE1C-4212-BE13-1E4162809B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550</c:v>
                </c:pt>
                <c:pt idx="1">
                  <c:v>564</c:v>
                </c:pt>
                <c:pt idx="2">
                  <c:v>634</c:v>
                </c:pt>
              </c:numCache>
            </c:numRef>
          </c:val>
          <c:extLst>
            <c:ext xmlns:c16="http://schemas.microsoft.com/office/drawing/2014/chart" uri="{C3380CC4-5D6E-409C-BE32-E72D297353CC}">
              <c16:uniqueId val="{00000001-FE1C-4212-BE13-1E4162809B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490</c:v>
                </c:pt>
                <c:pt idx="1">
                  <c:v>472</c:v>
                </c:pt>
                <c:pt idx="2">
                  <c:v>453</c:v>
                </c:pt>
              </c:numCache>
            </c:numRef>
          </c:val>
          <c:extLst>
            <c:ext xmlns:c16="http://schemas.microsoft.com/office/drawing/2014/chart" uri="{C3380CC4-5D6E-409C-BE32-E72D297353CC}">
              <c16:uniqueId val="{00000002-FE1C-4212-BE13-1E4162809B0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E54-4602-A003-8A7710D8FD7F}"/>
              </c:ext>
            </c:extLst>
          </c:dPt>
          <c:dPt>
            <c:idx val="1"/>
            <c:bubble3D val="0"/>
            <c:extLst>
              <c:ext xmlns:c16="http://schemas.microsoft.com/office/drawing/2014/chart" uri="{C3380CC4-5D6E-409C-BE32-E72D297353CC}">
                <c16:uniqueId val="{00000001-3E54-4602-A003-8A7710D8FD7F}"/>
              </c:ext>
            </c:extLst>
          </c:dPt>
          <c:dPt>
            <c:idx val="2"/>
            <c:bubble3D val="0"/>
            <c:extLst>
              <c:ext xmlns:c16="http://schemas.microsoft.com/office/drawing/2014/chart" uri="{C3380CC4-5D6E-409C-BE32-E72D297353CC}">
                <c16:uniqueId val="{00000002-3E54-4602-A003-8A7710D8FD7F}"/>
              </c:ext>
            </c:extLst>
          </c:dPt>
          <c:dPt>
            <c:idx val="3"/>
            <c:bubble3D val="0"/>
            <c:extLst>
              <c:ext xmlns:c16="http://schemas.microsoft.com/office/drawing/2014/chart" uri="{C3380CC4-5D6E-409C-BE32-E72D297353CC}">
                <c16:uniqueId val="{00000003-3E54-4602-A003-8A7710D8FD7F}"/>
              </c:ext>
            </c:extLst>
          </c:dPt>
          <c:dPt>
            <c:idx val="4"/>
            <c:bubble3D val="0"/>
            <c:extLst>
              <c:ext xmlns:c16="http://schemas.microsoft.com/office/drawing/2014/chart" uri="{C3380CC4-5D6E-409C-BE32-E72D297353CC}">
                <c16:uniqueId val="{00000004-3E54-4602-A003-8A7710D8FD7F}"/>
              </c:ext>
            </c:extLst>
          </c:dPt>
          <c:dPt>
            <c:idx val="8"/>
            <c:bubble3D val="0"/>
            <c:extLst>
              <c:ext xmlns:c16="http://schemas.microsoft.com/office/drawing/2014/chart" uri="{C3380CC4-5D6E-409C-BE32-E72D297353CC}">
                <c16:uniqueId val="{00000005-3E54-4602-A003-8A7710D8FD7F}"/>
              </c:ext>
            </c:extLst>
          </c:dPt>
          <c:dPt>
            <c:idx val="16"/>
            <c:bubble3D val="0"/>
            <c:extLst>
              <c:ext xmlns:c16="http://schemas.microsoft.com/office/drawing/2014/chart" uri="{C3380CC4-5D6E-409C-BE32-E72D297353CC}">
                <c16:uniqueId val="{00000006-3E54-4602-A003-8A7710D8FD7F}"/>
              </c:ext>
            </c:extLst>
          </c:dPt>
          <c:dPt>
            <c:idx val="24"/>
            <c:bubble3D val="0"/>
            <c:extLst>
              <c:ext xmlns:c16="http://schemas.microsoft.com/office/drawing/2014/chart" uri="{C3380CC4-5D6E-409C-BE32-E72D297353CC}">
                <c16:uniqueId val="{00000007-3E54-4602-A003-8A7710D8FD7F}"/>
              </c:ext>
            </c:extLst>
          </c:dPt>
          <c:dPt>
            <c:idx val="32"/>
            <c:bubble3D val="0"/>
            <c:extLst>
              <c:ext xmlns:c16="http://schemas.microsoft.com/office/drawing/2014/chart" uri="{C3380CC4-5D6E-409C-BE32-E72D297353CC}">
                <c16:uniqueId val="{00000008-3E54-4602-A003-8A7710D8FD7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E54-4602-A003-8A7710D8FD7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E54-4602-A003-8A7710D8FD7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E54-4602-A003-8A7710D8FD7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E54-4602-A003-8A7710D8FD7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E54-4602-A003-8A7710D8FD7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E54-4602-A003-8A7710D8FD7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E54-4602-A003-8A7710D8FD7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E54-4602-A003-8A7710D8FD7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E54-4602-A003-8A7710D8FD7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62.4</c:v>
                </c:pt>
                <c:pt idx="8">
                  <c:v>69.400000000000006</c:v>
                </c:pt>
                <c:pt idx="16">
                  <c:v>72.2</c:v>
                </c:pt>
                <c:pt idx="24">
                  <c:v>69.8</c:v>
                </c:pt>
                <c:pt idx="32">
                  <c:v>67.3</c:v>
                </c:pt>
              </c:numCache>
            </c:numRef>
          </c:xVal>
          <c:yVal>
            <c:numRef>
              <c:f>[1]公会計指標分析・財政指標組合せ分析表!$BP$51:$DC$51</c:f>
              <c:numCache>
                <c:formatCode>General</c:formatCode>
                <c:ptCount val="40"/>
                <c:pt idx="0">
                  <c:v>25.1</c:v>
                </c:pt>
                <c:pt idx="8">
                  <c:v>60.6</c:v>
                </c:pt>
                <c:pt idx="16">
                  <c:v>37.6</c:v>
                </c:pt>
                <c:pt idx="24">
                  <c:v>32.6</c:v>
                </c:pt>
                <c:pt idx="32">
                  <c:v>27.6</c:v>
                </c:pt>
              </c:numCache>
            </c:numRef>
          </c:yVal>
          <c:smooth val="0"/>
          <c:extLst>
            <c:ext xmlns:c16="http://schemas.microsoft.com/office/drawing/2014/chart" uri="{C3380CC4-5D6E-409C-BE32-E72D297353CC}">
              <c16:uniqueId val="{00000009-3E54-4602-A003-8A7710D8FD7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E54-4602-A003-8A7710D8FD7F}"/>
              </c:ext>
            </c:extLst>
          </c:dPt>
          <c:dPt>
            <c:idx val="1"/>
            <c:bubble3D val="0"/>
            <c:extLst>
              <c:ext xmlns:c16="http://schemas.microsoft.com/office/drawing/2014/chart" uri="{C3380CC4-5D6E-409C-BE32-E72D297353CC}">
                <c16:uniqueId val="{0000000B-3E54-4602-A003-8A7710D8FD7F}"/>
              </c:ext>
            </c:extLst>
          </c:dPt>
          <c:dPt>
            <c:idx val="2"/>
            <c:bubble3D val="0"/>
            <c:extLst>
              <c:ext xmlns:c16="http://schemas.microsoft.com/office/drawing/2014/chart" uri="{C3380CC4-5D6E-409C-BE32-E72D297353CC}">
                <c16:uniqueId val="{0000000C-3E54-4602-A003-8A7710D8FD7F}"/>
              </c:ext>
            </c:extLst>
          </c:dPt>
          <c:dPt>
            <c:idx val="3"/>
            <c:bubble3D val="0"/>
            <c:extLst>
              <c:ext xmlns:c16="http://schemas.microsoft.com/office/drawing/2014/chart" uri="{C3380CC4-5D6E-409C-BE32-E72D297353CC}">
                <c16:uniqueId val="{0000000D-3E54-4602-A003-8A7710D8FD7F}"/>
              </c:ext>
            </c:extLst>
          </c:dPt>
          <c:dPt>
            <c:idx val="4"/>
            <c:bubble3D val="0"/>
            <c:extLst>
              <c:ext xmlns:c16="http://schemas.microsoft.com/office/drawing/2014/chart" uri="{C3380CC4-5D6E-409C-BE32-E72D297353CC}">
                <c16:uniqueId val="{0000000E-3E54-4602-A003-8A7710D8FD7F}"/>
              </c:ext>
            </c:extLst>
          </c:dPt>
          <c:dPt>
            <c:idx val="8"/>
            <c:bubble3D val="0"/>
            <c:extLst>
              <c:ext xmlns:c16="http://schemas.microsoft.com/office/drawing/2014/chart" uri="{C3380CC4-5D6E-409C-BE32-E72D297353CC}">
                <c16:uniqueId val="{0000000F-3E54-4602-A003-8A7710D8FD7F}"/>
              </c:ext>
            </c:extLst>
          </c:dPt>
          <c:dPt>
            <c:idx val="16"/>
            <c:bubble3D val="0"/>
            <c:extLst>
              <c:ext xmlns:c16="http://schemas.microsoft.com/office/drawing/2014/chart" uri="{C3380CC4-5D6E-409C-BE32-E72D297353CC}">
                <c16:uniqueId val="{00000010-3E54-4602-A003-8A7710D8FD7F}"/>
              </c:ext>
            </c:extLst>
          </c:dPt>
          <c:dPt>
            <c:idx val="24"/>
            <c:bubble3D val="0"/>
            <c:extLst>
              <c:ext xmlns:c16="http://schemas.microsoft.com/office/drawing/2014/chart" uri="{C3380CC4-5D6E-409C-BE32-E72D297353CC}">
                <c16:uniqueId val="{00000011-3E54-4602-A003-8A7710D8FD7F}"/>
              </c:ext>
            </c:extLst>
          </c:dPt>
          <c:dPt>
            <c:idx val="32"/>
            <c:bubble3D val="0"/>
            <c:extLst>
              <c:ext xmlns:c16="http://schemas.microsoft.com/office/drawing/2014/chart" uri="{C3380CC4-5D6E-409C-BE32-E72D297353CC}">
                <c16:uniqueId val="{00000012-3E54-4602-A003-8A7710D8FD7F}"/>
              </c:ext>
            </c:extLst>
          </c:dPt>
          <c:dLbls>
            <c:dLbl>
              <c:idx val="0"/>
              <c:layout>
                <c:manualLayout>
                  <c:x val="-2.4211193375897073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E54-4602-A003-8A7710D8FD7F}"/>
                </c:ext>
              </c:extLst>
            </c:dLbl>
            <c:dLbl>
              <c:idx val="1"/>
              <c:delete val="1"/>
              <c:extLst>
                <c:ext xmlns:c15="http://schemas.microsoft.com/office/drawing/2012/chart" uri="{CE6537A1-D6FC-4f65-9D91-7224C49458BB}"/>
                <c:ext xmlns:c16="http://schemas.microsoft.com/office/drawing/2014/chart" uri="{C3380CC4-5D6E-409C-BE32-E72D297353CC}">
                  <c16:uniqueId val="{0000000B-3E54-4602-A003-8A7710D8FD7F}"/>
                </c:ext>
              </c:extLst>
            </c:dLbl>
            <c:dLbl>
              <c:idx val="2"/>
              <c:delete val="1"/>
              <c:extLst>
                <c:ext xmlns:c15="http://schemas.microsoft.com/office/drawing/2012/chart" uri="{CE6537A1-D6FC-4f65-9D91-7224C49458BB}"/>
                <c:ext xmlns:c16="http://schemas.microsoft.com/office/drawing/2014/chart" uri="{C3380CC4-5D6E-409C-BE32-E72D297353CC}">
                  <c16:uniqueId val="{0000000C-3E54-4602-A003-8A7710D8FD7F}"/>
                </c:ext>
              </c:extLst>
            </c:dLbl>
            <c:dLbl>
              <c:idx val="3"/>
              <c:delete val="1"/>
              <c:extLst>
                <c:ext xmlns:c15="http://schemas.microsoft.com/office/drawing/2012/chart" uri="{CE6537A1-D6FC-4f65-9D91-7224C49458BB}"/>
                <c:ext xmlns:c16="http://schemas.microsoft.com/office/drawing/2014/chart" uri="{C3380CC4-5D6E-409C-BE32-E72D297353CC}">
                  <c16:uniqueId val="{0000000D-3E54-4602-A003-8A7710D8FD7F}"/>
                </c:ext>
              </c:extLst>
            </c:dLbl>
            <c:dLbl>
              <c:idx val="4"/>
              <c:delete val="1"/>
              <c:extLst>
                <c:ext xmlns:c15="http://schemas.microsoft.com/office/drawing/2012/chart" uri="{CE6537A1-D6FC-4f65-9D91-7224C49458BB}"/>
                <c:ext xmlns:c16="http://schemas.microsoft.com/office/drawing/2014/chart" uri="{C3380CC4-5D6E-409C-BE32-E72D297353CC}">
                  <c16:uniqueId val="{0000000E-3E54-4602-A003-8A7710D8FD7F}"/>
                </c:ext>
              </c:extLst>
            </c:dLbl>
            <c:dLbl>
              <c:idx val="8"/>
              <c:layout>
                <c:manualLayout>
                  <c:x val="-4.0079207563247801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3E54-4602-A003-8A7710D8FD7F}"/>
                </c:ext>
              </c:extLst>
            </c:dLbl>
            <c:dLbl>
              <c:idx val="16"/>
              <c:layout>
                <c:manualLayout>
                  <c:x val="-3.3967836452312009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E54-4602-A003-8A7710D8FD7F}"/>
                </c:ext>
              </c:extLst>
            </c:dLbl>
            <c:dLbl>
              <c:idx val="24"/>
              <c:layout>
                <c:manualLayout>
                  <c:x val="-3.8390608204468324E-2"/>
                  <c:y val="-8.338937099632655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3E54-4602-A003-8A7710D8FD7F}"/>
                </c:ext>
              </c:extLst>
            </c:dLbl>
            <c:dLbl>
              <c:idx val="32"/>
              <c:layout>
                <c:manualLayout>
                  <c:x val="-2.3818329919682933E-2"/>
                  <c:y val="-4.608871321540380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3E54-4602-A003-8A7710D8FD7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58.8</c:v>
                </c:pt>
                <c:pt idx="8">
                  <c:v>59.2</c:v>
                </c:pt>
                <c:pt idx="16">
                  <c:v>63.4</c:v>
                </c:pt>
                <c:pt idx="24">
                  <c:v>63.3</c:v>
                </c:pt>
                <c:pt idx="32">
                  <c:v>62.8</c:v>
                </c:pt>
              </c:numCache>
            </c:numRef>
          </c:xVal>
          <c:yVal>
            <c:numRef>
              <c:f>[1]公会計指標分析・財政指標組合せ分析表!$BP$55:$DC$55</c:f>
              <c:numCache>
                <c:formatCode>General</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3E54-4602-A003-8A7710D8FD7F}"/>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796197772575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313-41B5-9E37-495D7967E227}"/>
              </c:ext>
            </c:extLst>
          </c:dPt>
          <c:dPt>
            <c:idx val="1"/>
            <c:bubble3D val="0"/>
            <c:extLst>
              <c:ext xmlns:c16="http://schemas.microsoft.com/office/drawing/2014/chart" uri="{C3380CC4-5D6E-409C-BE32-E72D297353CC}">
                <c16:uniqueId val="{00000001-B313-41B5-9E37-495D7967E227}"/>
              </c:ext>
            </c:extLst>
          </c:dPt>
          <c:dPt>
            <c:idx val="2"/>
            <c:bubble3D val="0"/>
            <c:extLst>
              <c:ext xmlns:c16="http://schemas.microsoft.com/office/drawing/2014/chart" uri="{C3380CC4-5D6E-409C-BE32-E72D297353CC}">
                <c16:uniqueId val="{00000002-B313-41B5-9E37-495D7967E227}"/>
              </c:ext>
            </c:extLst>
          </c:dPt>
          <c:dPt>
            <c:idx val="3"/>
            <c:bubble3D val="0"/>
            <c:extLst>
              <c:ext xmlns:c16="http://schemas.microsoft.com/office/drawing/2014/chart" uri="{C3380CC4-5D6E-409C-BE32-E72D297353CC}">
                <c16:uniqueId val="{00000003-B313-41B5-9E37-495D7967E227}"/>
              </c:ext>
            </c:extLst>
          </c:dPt>
          <c:dPt>
            <c:idx val="4"/>
            <c:bubble3D val="0"/>
            <c:extLst>
              <c:ext xmlns:c16="http://schemas.microsoft.com/office/drawing/2014/chart" uri="{C3380CC4-5D6E-409C-BE32-E72D297353CC}">
                <c16:uniqueId val="{00000004-B313-41B5-9E37-495D7967E227}"/>
              </c:ext>
            </c:extLst>
          </c:dPt>
          <c:dPt>
            <c:idx val="8"/>
            <c:bubble3D val="0"/>
            <c:extLst>
              <c:ext xmlns:c16="http://schemas.microsoft.com/office/drawing/2014/chart" uri="{C3380CC4-5D6E-409C-BE32-E72D297353CC}">
                <c16:uniqueId val="{00000005-B313-41B5-9E37-495D7967E227}"/>
              </c:ext>
            </c:extLst>
          </c:dPt>
          <c:dPt>
            <c:idx val="16"/>
            <c:bubble3D val="0"/>
            <c:extLst>
              <c:ext xmlns:c16="http://schemas.microsoft.com/office/drawing/2014/chart" uri="{C3380CC4-5D6E-409C-BE32-E72D297353CC}">
                <c16:uniqueId val="{00000006-B313-41B5-9E37-495D7967E227}"/>
              </c:ext>
            </c:extLst>
          </c:dPt>
          <c:dPt>
            <c:idx val="24"/>
            <c:bubble3D val="0"/>
            <c:extLst>
              <c:ext xmlns:c16="http://schemas.microsoft.com/office/drawing/2014/chart" uri="{C3380CC4-5D6E-409C-BE32-E72D297353CC}">
                <c16:uniqueId val="{00000007-B313-41B5-9E37-495D7967E227}"/>
              </c:ext>
            </c:extLst>
          </c:dPt>
          <c:dPt>
            <c:idx val="32"/>
            <c:bubble3D val="0"/>
            <c:extLst>
              <c:ext xmlns:c16="http://schemas.microsoft.com/office/drawing/2014/chart" uri="{C3380CC4-5D6E-409C-BE32-E72D297353CC}">
                <c16:uniqueId val="{00000008-B313-41B5-9E37-495D7967E227}"/>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313-41B5-9E37-495D7967E22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13-41B5-9E37-495D7967E22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13-41B5-9E37-495D7967E22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13-41B5-9E37-495D7967E22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13-41B5-9E37-495D7967E227}"/>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313-41B5-9E37-495D7967E227}"/>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313-41B5-9E37-495D7967E227}"/>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313-41B5-9E37-495D7967E227}"/>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313-41B5-9E37-495D7967E22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3.7</c:v>
                </c:pt>
                <c:pt idx="8">
                  <c:v>6.5</c:v>
                </c:pt>
                <c:pt idx="16">
                  <c:v>8.9</c:v>
                </c:pt>
                <c:pt idx="24">
                  <c:v>9.9</c:v>
                </c:pt>
                <c:pt idx="32">
                  <c:v>10.199999999999999</c:v>
                </c:pt>
              </c:numCache>
            </c:numRef>
          </c:xVal>
          <c:yVal>
            <c:numRef>
              <c:f>[1]公会計指標分析・財政指標組合せ分析表!$BP$73:$DC$73</c:f>
              <c:numCache>
                <c:formatCode>General</c:formatCode>
                <c:ptCount val="40"/>
                <c:pt idx="0">
                  <c:v>25.1</c:v>
                </c:pt>
                <c:pt idx="8">
                  <c:v>60.6</c:v>
                </c:pt>
                <c:pt idx="16">
                  <c:v>37.6</c:v>
                </c:pt>
                <c:pt idx="24">
                  <c:v>32.6</c:v>
                </c:pt>
                <c:pt idx="32">
                  <c:v>27.6</c:v>
                </c:pt>
              </c:numCache>
            </c:numRef>
          </c:yVal>
          <c:smooth val="0"/>
          <c:extLst>
            <c:ext xmlns:c16="http://schemas.microsoft.com/office/drawing/2014/chart" uri="{C3380CC4-5D6E-409C-BE32-E72D297353CC}">
              <c16:uniqueId val="{00000009-B313-41B5-9E37-495D7967E22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313-41B5-9E37-495D7967E227}"/>
              </c:ext>
            </c:extLst>
          </c:dPt>
          <c:dPt>
            <c:idx val="1"/>
            <c:bubble3D val="0"/>
            <c:extLst>
              <c:ext xmlns:c16="http://schemas.microsoft.com/office/drawing/2014/chart" uri="{C3380CC4-5D6E-409C-BE32-E72D297353CC}">
                <c16:uniqueId val="{0000000B-B313-41B5-9E37-495D7967E227}"/>
              </c:ext>
            </c:extLst>
          </c:dPt>
          <c:dPt>
            <c:idx val="2"/>
            <c:bubble3D val="0"/>
            <c:extLst>
              <c:ext xmlns:c16="http://schemas.microsoft.com/office/drawing/2014/chart" uri="{C3380CC4-5D6E-409C-BE32-E72D297353CC}">
                <c16:uniqueId val="{0000000C-B313-41B5-9E37-495D7967E227}"/>
              </c:ext>
            </c:extLst>
          </c:dPt>
          <c:dPt>
            <c:idx val="3"/>
            <c:bubble3D val="0"/>
            <c:extLst>
              <c:ext xmlns:c16="http://schemas.microsoft.com/office/drawing/2014/chart" uri="{C3380CC4-5D6E-409C-BE32-E72D297353CC}">
                <c16:uniqueId val="{0000000D-B313-41B5-9E37-495D7967E227}"/>
              </c:ext>
            </c:extLst>
          </c:dPt>
          <c:dPt>
            <c:idx val="4"/>
            <c:bubble3D val="0"/>
            <c:extLst>
              <c:ext xmlns:c16="http://schemas.microsoft.com/office/drawing/2014/chart" uri="{C3380CC4-5D6E-409C-BE32-E72D297353CC}">
                <c16:uniqueId val="{0000000E-B313-41B5-9E37-495D7967E227}"/>
              </c:ext>
            </c:extLst>
          </c:dPt>
          <c:dPt>
            <c:idx val="8"/>
            <c:bubble3D val="0"/>
            <c:extLst>
              <c:ext xmlns:c16="http://schemas.microsoft.com/office/drawing/2014/chart" uri="{C3380CC4-5D6E-409C-BE32-E72D297353CC}">
                <c16:uniqueId val="{0000000F-B313-41B5-9E37-495D7967E227}"/>
              </c:ext>
            </c:extLst>
          </c:dPt>
          <c:dPt>
            <c:idx val="16"/>
            <c:bubble3D val="0"/>
            <c:extLst>
              <c:ext xmlns:c16="http://schemas.microsoft.com/office/drawing/2014/chart" uri="{C3380CC4-5D6E-409C-BE32-E72D297353CC}">
                <c16:uniqueId val="{00000010-B313-41B5-9E37-495D7967E227}"/>
              </c:ext>
            </c:extLst>
          </c:dPt>
          <c:dPt>
            <c:idx val="24"/>
            <c:bubble3D val="0"/>
            <c:extLst>
              <c:ext xmlns:c16="http://schemas.microsoft.com/office/drawing/2014/chart" uri="{C3380CC4-5D6E-409C-BE32-E72D297353CC}">
                <c16:uniqueId val="{00000011-B313-41B5-9E37-495D7967E227}"/>
              </c:ext>
            </c:extLst>
          </c:dPt>
          <c:dPt>
            <c:idx val="32"/>
            <c:bubble3D val="0"/>
            <c:extLst>
              <c:ext xmlns:c16="http://schemas.microsoft.com/office/drawing/2014/chart" uri="{C3380CC4-5D6E-409C-BE32-E72D297353CC}">
                <c16:uniqueId val="{00000012-B313-41B5-9E37-495D7967E227}"/>
              </c:ext>
            </c:extLst>
          </c:dPt>
          <c:dLbls>
            <c:dLbl>
              <c:idx val="0"/>
              <c:layout>
                <c:manualLayout>
                  <c:x val="0"/>
                  <c:y val="9.181406760841615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313-41B5-9E37-495D7967E227}"/>
                </c:ext>
              </c:extLst>
            </c:dLbl>
            <c:dLbl>
              <c:idx val="1"/>
              <c:delete val="1"/>
              <c:extLst>
                <c:ext xmlns:c15="http://schemas.microsoft.com/office/drawing/2012/chart" uri="{CE6537A1-D6FC-4f65-9D91-7224C49458BB}"/>
                <c:ext xmlns:c16="http://schemas.microsoft.com/office/drawing/2014/chart" uri="{C3380CC4-5D6E-409C-BE32-E72D297353CC}">
                  <c16:uniqueId val="{0000000B-B313-41B5-9E37-495D7967E227}"/>
                </c:ext>
              </c:extLst>
            </c:dLbl>
            <c:dLbl>
              <c:idx val="2"/>
              <c:delete val="1"/>
              <c:extLst>
                <c:ext xmlns:c15="http://schemas.microsoft.com/office/drawing/2012/chart" uri="{CE6537A1-D6FC-4f65-9D91-7224C49458BB}"/>
                <c:ext xmlns:c16="http://schemas.microsoft.com/office/drawing/2014/chart" uri="{C3380CC4-5D6E-409C-BE32-E72D297353CC}">
                  <c16:uniqueId val="{0000000C-B313-41B5-9E37-495D7967E227}"/>
                </c:ext>
              </c:extLst>
            </c:dLbl>
            <c:dLbl>
              <c:idx val="3"/>
              <c:delete val="1"/>
              <c:extLst>
                <c:ext xmlns:c15="http://schemas.microsoft.com/office/drawing/2012/chart" uri="{CE6537A1-D6FC-4f65-9D91-7224C49458BB}"/>
                <c:ext xmlns:c16="http://schemas.microsoft.com/office/drawing/2014/chart" uri="{C3380CC4-5D6E-409C-BE32-E72D297353CC}">
                  <c16:uniqueId val="{0000000D-B313-41B5-9E37-495D7967E227}"/>
                </c:ext>
              </c:extLst>
            </c:dLbl>
            <c:dLbl>
              <c:idx val="4"/>
              <c:delete val="1"/>
              <c:extLst>
                <c:ext xmlns:c15="http://schemas.microsoft.com/office/drawing/2012/chart" uri="{CE6537A1-D6FC-4f65-9D91-7224C49458BB}"/>
                <c:ext xmlns:c16="http://schemas.microsoft.com/office/drawing/2014/chart" uri="{C3380CC4-5D6E-409C-BE32-E72D297353CC}">
                  <c16:uniqueId val="{0000000E-B313-41B5-9E37-495D7967E227}"/>
                </c:ext>
              </c:extLst>
            </c:dLbl>
            <c:dLbl>
              <c:idx val="8"/>
              <c:layout>
                <c:manualLayout>
                  <c:x val="0"/>
                  <c:y val="-9.1814067608416549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313-41B5-9E37-495D7967E227}"/>
                </c:ext>
              </c:extLst>
            </c:dLbl>
            <c:dLbl>
              <c:idx val="16"/>
              <c:layout>
                <c:manualLayout>
                  <c:x val="0"/>
                  <c:y val="9.1281499437977504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313-41B5-9E37-495D7967E227}"/>
                </c:ext>
              </c:extLst>
            </c:dLbl>
            <c:dLbl>
              <c:idx val="24"/>
              <c:layout>
                <c:manualLayout>
                  <c:x val="0"/>
                  <c:y val="-2.251085171863687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313-41B5-9E37-495D7967E227}"/>
                </c:ext>
              </c:extLst>
            </c:dLbl>
            <c:dLbl>
              <c:idx val="32"/>
              <c:layout>
                <c:manualLayout>
                  <c:x val="0"/>
                  <c:y val="1.338287301862378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313-41B5-9E37-495D7967E22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8.6</c:v>
                </c:pt>
                <c:pt idx="8">
                  <c:v>8.5</c:v>
                </c:pt>
                <c:pt idx="16">
                  <c:v>8.6</c:v>
                </c:pt>
                <c:pt idx="24">
                  <c:v>8.8000000000000007</c:v>
                </c:pt>
                <c:pt idx="32">
                  <c:v>8.8000000000000007</c:v>
                </c:pt>
              </c:numCache>
            </c:numRef>
          </c:xVal>
          <c:yVal>
            <c:numRef>
              <c:f>[1]公会計指標分析・財政指標組合せ分析表!$BP$77:$DC$77</c:f>
              <c:numCache>
                <c:formatCode>General</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B313-41B5-9E37-495D7967E227}"/>
            </c:ext>
          </c:extLst>
        </c:ser>
        <c:dLbls>
          <c:showLegendKey val="0"/>
          <c:showVal val="1"/>
          <c:showCatName val="0"/>
          <c:showSerName val="0"/>
          <c:showPercent val="0"/>
          <c:showBubbleSize val="0"/>
        </c:dLbls>
        <c:axId val="3"/>
        <c:axId val="2"/>
      </c:scatterChart>
      <c:valAx>
        <c:axId val="3"/>
        <c:scaling>
          <c:orientation val="maxMin"/>
          <c:max val="11"/>
          <c:min val="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6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849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実質公債費比率は、前年度と比べやや増加している。これは複合施設整備事業の償還が始まったことによる地方債償還額の増加によるものである。</a:t>
          </a:r>
        </a:p>
        <a:p>
          <a:r>
            <a:rPr kumimoji="1" lang="ja-JP" altLang="en-US" sz="1400">
              <a:latin typeface="ＭＳ ゴシック"/>
              <a:ea typeface="ＭＳ ゴシック"/>
            </a:rPr>
            <a:t>　今後も、緊急度・住民ニーズを的確に把握した事業の選択により、地方債の発行を最小限に抑え、公債費の削減に努める。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810" y="12325985"/>
          <a:ext cx="424878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1465" y="7572375"/>
          <a:ext cx="466788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335915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1790" y="7604125"/>
          <a:ext cx="242887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001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864870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119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7035"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将来負担比率は、前年度と比べて減少している。これは公営企業債の償還に伴い公営企業債等繰入見込額の減少によるものである。</a:t>
          </a:r>
        </a:p>
        <a:p>
          <a:r>
            <a:rPr kumimoji="1" lang="ja-JP" altLang="en-US" sz="1400">
              <a:latin typeface="ＭＳ ゴシック"/>
              <a:ea typeface="ＭＳ ゴシック"/>
            </a:rPr>
            <a:t>　今後も後世への負担を少しでも軽減できるよう、事業実施の適正化を図り、財政の健全化に努める。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339090</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59815" y="165100"/>
          <a:ext cx="39909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奈良県三宅町</a:t>
          </a:r>
        </a:p>
      </xdr:txBody>
    </xdr:sp>
    <xdr:clientData/>
  </xdr:twoCellAnchor>
  <xdr:twoCellAnchor>
    <xdr:from>
      <xdr:col>0</xdr:col>
      <xdr:colOff>533400</xdr:colOff>
      <xdr:row>4</xdr:row>
      <xdr:rowOff>119380</xdr:rowOff>
    </xdr:from>
    <xdr:to>
      <xdr:col>2</xdr:col>
      <xdr:colOff>1010920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39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339090</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59815" y="806450"/>
          <a:ext cx="11630025" cy="4331335"/>
        </a:xfrm>
        <a:prstGeom prst="rect">
          <a:avLst/>
        </a:prstGeom>
        <a:noFill/>
        <a:ln w="19050">
          <a:solidFill>
            <a:srgbClr val="000000"/>
          </a:solidFill>
          <a:miter lim="800000"/>
          <a:headEnd/>
          <a:tailEnd/>
        </a:ln>
      </xdr:spPr>
    </xdr:sp>
    <xdr:clientData/>
  </xdr:twoCellAnchor>
  <xdr:twoCellAnchor>
    <xdr:from>
      <xdr:col>8</xdr:col>
      <xdr:colOff>339090</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59815" y="1297305"/>
          <a:ext cx="1162875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今後発生する償還の備えとして積み立てると同時に取り崩しを行い、70百万円の増加。公共施設等整備基金は、複合施設整備事業で取り崩しを行い、27百万円の減少。また、ふるさと納税基金等を積み立てたことにより、基金全体としては52百万円の増額となっ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突発的な財政事情に対応するために、ある一定の金額を確保しているが、基金の使途の明確化を図るために、今後は減債基金及び個々の特定目的基金に積み立てを行っていくことを予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4</xdr:row>
      <xdr:rowOff>73025</xdr:rowOff>
    </xdr:from>
    <xdr:to>
      <xdr:col>8</xdr:col>
      <xdr:colOff>1680845</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490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339090</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59815" y="12463145"/>
          <a:ext cx="11630025" cy="5424805"/>
        </a:xfrm>
        <a:prstGeom prst="rect">
          <a:avLst/>
        </a:prstGeom>
        <a:noFill/>
        <a:ln w="19050">
          <a:solidFill>
            <a:srgbClr val="000000"/>
          </a:solidFill>
          <a:miter lim="800000"/>
          <a:headEnd/>
          <a:tailEnd/>
        </a:ln>
      </xdr:spPr>
    </xdr:sp>
    <xdr:clientData/>
  </xdr:twoCellAnchor>
  <xdr:twoCellAnchor>
    <xdr:from>
      <xdr:col>8</xdr:col>
      <xdr:colOff>339090</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59815" y="12928600"/>
          <a:ext cx="1162875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：地域における福祉活動の促進と快適な生活環境の形成に活用</a:t>
          </a:r>
        </a:p>
        <a:p>
          <a:r>
            <a:rPr kumimoji="1" lang="ja-JP" altLang="en-US" sz="1300">
              <a:solidFill>
                <a:schemeClr val="dk1"/>
              </a:solidFill>
              <a:effectLst/>
              <a:latin typeface="ＭＳ ゴシック"/>
              <a:ea typeface="ＭＳ ゴシック"/>
              <a:cs typeface="+mn-cs"/>
            </a:rPr>
            <a:t>  ・公共施設等整備基金：公共施設等の改修、広域ごみ処理施設建設等に活用</a:t>
          </a:r>
        </a:p>
        <a:p>
          <a:r>
            <a:rPr kumimoji="1" lang="ja-JP" altLang="en-US" sz="1300">
              <a:solidFill>
                <a:schemeClr val="dk1"/>
              </a:solidFill>
              <a:effectLst/>
              <a:latin typeface="ＭＳ ゴシック"/>
              <a:ea typeface="ＭＳ ゴシック"/>
              <a:cs typeface="+mn-cs"/>
            </a:rPr>
            <a:t>　・消防基金　　　　　：消防施設等の整備に活用</a:t>
          </a:r>
        </a:p>
        <a:p>
          <a:r>
            <a:rPr kumimoji="1" lang="ja-JP" altLang="en-US" sz="1300">
              <a:solidFill>
                <a:schemeClr val="dk1"/>
              </a:solidFill>
              <a:effectLst/>
              <a:latin typeface="ＭＳ ゴシック"/>
              <a:ea typeface="ＭＳ ゴシック"/>
              <a:cs typeface="+mn-cs"/>
            </a:rPr>
            <a:t>　・小学校施設整備基金：小学校施設等の整備に活用</a:t>
          </a:r>
        </a:p>
        <a:p>
          <a:r>
            <a:rPr kumimoji="1" lang="ja-JP" altLang="en-US" sz="1300">
              <a:solidFill>
                <a:schemeClr val="dk1"/>
              </a:solidFill>
              <a:effectLst/>
              <a:latin typeface="ＭＳ ゴシック"/>
              <a:ea typeface="ＭＳ ゴシック"/>
              <a:cs typeface="+mn-cs"/>
            </a:rPr>
            <a:t>　・ふるさと納税基金　：寄付者の意向（子育て・まちづくり等）に沿った活用</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・公共施設等整備基金：複合施設整備事業に伴い令和２年度30百万円取り崩し及び３百万円の積立を行ったことにより減少。</a:t>
          </a:r>
        </a:p>
        <a:p>
          <a:r>
            <a:rPr kumimoji="1" lang="ja-JP" altLang="en-US" sz="1300">
              <a:solidFill>
                <a:schemeClr val="dk1"/>
              </a:solidFill>
              <a:effectLst/>
              <a:latin typeface="ＭＳ ゴシック"/>
              <a:ea typeface="ＭＳ ゴシック"/>
              <a:cs typeface="+mn-cs"/>
            </a:rPr>
            <a:t>　・ふるさと納税基金　：ふるさと納税寄附金をふるさと納税基金に積み立てたことにより増加。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・公共施設等整備基金：公共施設の複合化、維持補修、改修等に適宜活用していく予定。</a:t>
          </a:r>
        </a:p>
        <a:p>
          <a:r>
            <a:rPr kumimoji="1" lang="ja-JP" altLang="en-US" sz="1300">
              <a:solidFill>
                <a:schemeClr val="dk1"/>
              </a:solidFill>
              <a:effectLst/>
              <a:latin typeface="ＭＳ ゴシック"/>
              <a:ea typeface="ＭＳ ゴシック"/>
              <a:cs typeface="+mn-cs"/>
            </a:rPr>
            <a:t>  ・その他基金　　　　：基金の目的に応じて適宜活用していく予定。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54</xdr:row>
      <xdr:rowOff>256540</xdr:rowOff>
    </xdr:from>
    <xdr:to>
      <xdr:col>9</xdr:col>
      <xdr:colOff>950595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4905" y="12562840"/>
          <a:ext cx="250761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339090</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59815" y="5278755"/>
          <a:ext cx="11630025" cy="3450590"/>
        </a:xfrm>
        <a:prstGeom prst="rect">
          <a:avLst/>
        </a:prstGeom>
        <a:noFill/>
        <a:ln w="19050">
          <a:solidFill>
            <a:srgbClr val="000000"/>
          </a:solidFill>
          <a:miter lim="800000"/>
          <a:headEnd/>
          <a:tailEnd/>
        </a:ln>
      </xdr:spPr>
    </xdr:sp>
    <xdr:clientData/>
  </xdr:twoCellAnchor>
  <xdr:twoCellAnchor>
    <xdr:from>
      <xdr:col>8</xdr:col>
      <xdr:colOff>339090</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59815" y="5753100"/>
          <a:ext cx="1162875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・基金運用による利子分の増加。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・災害等の突発的な財政支出及び、年度間の財源調整に対応するため、今後も現在の基金残高を維持する。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4905" y="5372735"/>
          <a:ext cx="20472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339090</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59815" y="8876665"/>
          <a:ext cx="11630025" cy="3448050"/>
        </a:xfrm>
        <a:prstGeom prst="rect">
          <a:avLst/>
        </a:prstGeom>
        <a:noFill/>
        <a:ln w="19050">
          <a:solidFill>
            <a:srgbClr val="000000"/>
          </a:solidFill>
          <a:miter lim="800000"/>
          <a:headEnd/>
          <a:tailEnd/>
        </a:ln>
      </xdr:spPr>
    </xdr:sp>
    <xdr:clientData/>
  </xdr:twoCellAnchor>
  <xdr:twoCellAnchor>
    <xdr:from>
      <xdr:col>8</xdr:col>
      <xdr:colOff>339090</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59815" y="9349740"/>
          <a:ext cx="1162875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・今後の償還金額の一時的な増加に対応するため、歳計剰余金の一部を減債基金に積み立てたことによる増加。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鉄石見駅周辺整備事業や公共施設耐震化事業、複合施設整備事業等の大規模事業の償還により、償還金額が今後一時的に増加していく見込みである。その増加分に対する財源として、減債基金を適宜取崩し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490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6841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40225" y="215265"/>
          <a:ext cx="3902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102235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36880" y="889635"/>
          <a:ext cx="10126345" cy="17748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71120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81125" cy="17119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71120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19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6,775
6,674
4.06
5,172,340
4,955,431
150,495
2,319,635
3,684,359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71120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19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2540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2540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54125"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27.6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15240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127000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3865"/>
          <a:ext cx="20320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127000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3865"/>
          <a:ext cx="3667125"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107950</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61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15240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25225" y="953135"/>
          <a:ext cx="13335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27940</xdr:rowOff>
    </xdr:from>
    <xdr:to>
      <xdr:col>64</xdr:col>
      <xdr:colOff>171450</xdr:colOff>
      <xdr:row>6</xdr:row>
      <xdr:rowOff>33655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25225" y="121856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27940</xdr:rowOff>
    </xdr:from>
    <xdr:to>
      <xdr:col>65</xdr:col>
      <xdr:colOff>117475</xdr:colOff>
      <xdr:row>8</xdr:row>
      <xdr:rowOff>158115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25225" y="1561465"/>
          <a:ext cx="1470025" cy="644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46355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55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27940</xdr:rowOff>
    </xdr:from>
    <xdr:to>
      <xdr:col>57</xdr:col>
      <xdr:colOff>101600</xdr:colOff>
      <xdr:row>5</xdr:row>
      <xdr:rowOff>163830</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146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27940</xdr:rowOff>
    </xdr:from>
    <xdr:to>
      <xdr:col>58</xdr:col>
      <xdr:colOff>3175</xdr:colOff>
      <xdr:row>5</xdr:row>
      <xdr:rowOff>27940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14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92710</xdr:rowOff>
    </xdr:from>
    <xdr:to>
      <xdr:col>57</xdr:col>
      <xdr:colOff>101600</xdr:colOff>
      <xdr:row>7</xdr:row>
      <xdr:rowOff>60960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79768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119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33655</xdr:rowOff>
    </xdr:from>
    <xdr:ext cx="8893810" cy="24955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7330"/>
          <a:ext cx="8893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102235</xdr:rowOff>
    </xdr:from>
    <xdr:ext cx="6043930" cy="24955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7360"/>
          <a:ext cx="60439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2540</xdr:rowOff>
    </xdr:from>
    <xdr:ext cx="8228965" cy="25273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0565"/>
          <a:ext cx="82289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71120</xdr:rowOff>
    </xdr:from>
    <xdr:ext cx="10901045" cy="249555"/>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0595"/>
          <a:ext cx="109010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139700</xdr:rowOff>
    </xdr:from>
    <xdr:ext cx="4431030" cy="25527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0625"/>
          <a:ext cx="4431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a:t>
          </a:r>
          <a:r>
            <a:rPr lang="ja-JP" altLang="en-US" sz="1100">
              <a:latin typeface="ＭＳ Ｐゴシック"/>
              <a:ea typeface="ＭＳ Ｐゴシック"/>
            </a:rPr>
            <a:t>有形固定資産減価償却率は、新しい公共施設の整備等により下降傾向にあるものの類似団体と比較して少し高い水準にあることから、資産の計画的な長寿命化を図り、耐用年数まで安全に使用可能な状態を維持できるように取り組む。また、中長期的な視点での財政負担の軽減、平準化を図るため適正かつ効率的な維持管理に努める。</a:t>
          </a:r>
        </a:p>
      </xdr:txBody>
    </xdr:sp>
    <xdr:clientData/>
  </xdr:twoCellAnchor>
  <xdr:oneCellAnchor>
    <xdr:from>
      <xdr:col>4</xdr:col>
      <xdr:colOff>171450</xdr:colOff>
      <xdr:row>23</xdr:row>
      <xdr:rowOff>47625</xdr:rowOff>
    </xdr:from>
    <xdr:ext cx="349885" cy="22225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28725" y="4762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5600" cy="22161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5600" cy="22542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5600" cy="22479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298565"/>
          <a:ext cx="355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5600"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5600" cy="224790"/>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579110"/>
          <a:ext cx="355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5600" cy="22542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E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162560</xdr:rowOff>
    </xdr:from>
    <xdr:to>
      <xdr:col>23</xdr:col>
      <xdr:colOff>85090</xdr:colOff>
      <xdr:row>35</xdr:row>
      <xdr:rowOff>12065</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flipV="1">
          <a:off x="4760595" y="539178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15875</xdr:rowOff>
    </xdr:from>
    <xdr:ext cx="403860" cy="255905"/>
    <xdr:sp macro="" textlink="">
      <xdr:nvSpPr>
        <xdr:cNvPr id="66" name="有形固定資産減価償却率最小値テキスト">
          <a:extLst>
            <a:ext uri="{FF2B5EF4-FFF2-40B4-BE49-F238E27FC236}">
              <a16:creationId xmlns:a16="http://schemas.microsoft.com/office/drawing/2014/main" id="{00000000-0008-0000-0E00-000042000000}"/>
            </a:ext>
          </a:extLst>
        </xdr:cNvPr>
        <xdr:cNvSpPr txBox="1"/>
      </xdr:nvSpPr>
      <xdr:spPr>
        <a:xfrm>
          <a:off x="4813300" y="6788150"/>
          <a:ext cx="403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22</xdr:col>
      <xdr:colOff>171450</xdr:colOff>
      <xdr:row>35</xdr:row>
      <xdr:rowOff>12065</xdr:rowOff>
    </xdr:from>
    <xdr:to>
      <xdr:col>23</xdr:col>
      <xdr:colOff>171450</xdr:colOff>
      <xdr:row>35</xdr:row>
      <xdr:rowOff>12065</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57725" y="6784340"/>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109220</xdr:rowOff>
    </xdr:from>
    <xdr:ext cx="403860" cy="255270"/>
    <xdr:sp macro="" textlink="">
      <xdr:nvSpPr>
        <xdr:cNvPr id="68" name="有形固定資産減価償却率最大値テキスト">
          <a:extLst>
            <a:ext uri="{FF2B5EF4-FFF2-40B4-BE49-F238E27FC236}">
              <a16:creationId xmlns:a16="http://schemas.microsoft.com/office/drawing/2014/main" id="{00000000-0008-0000-0E00-000044000000}"/>
            </a:ext>
          </a:extLst>
        </xdr:cNvPr>
        <xdr:cNvSpPr txBox="1"/>
      </xdr:nvSpPr>
      <xdr:spPr>
        <a:xfrm>
          <a:off x="4813300" y="5166995"/>
          <a:ext cx="403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a:t>
          </a:r>
          <a:endParaRPr kumimoji="1" lang="ja-JP" altLang="en-US" sz="1000" b="1">
            <a:latin typeface="ＭＳ Ｐゴシック"/>
            <a:ea typeface="ＭＳ Ｐゴシック"/>
          </a:endParaRPr>
        </a:p>
      </xdr:txBody>
    </xdr:sp>
    <xdr:clientData/>
  </xdr:oneCellAnchor>
  <xdr:twoCellAnchor>
    <xdr:from>
      <xdr:col>22</xdr:col>
      <xdr:colOff>171450</xdr:colOff>
      <xdr:row>26</xdr:row>
      <xdr:rowOff>162560</xdr:rowOff>
    </xdr:from>
    <xdr:to>
      <xdr:col>23</xdr:col>
      <xdr:colOff>171450</xdr:colOff>
      <xdr:row>26</xdr:row>
      <xdr:rowOff>162560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57725" y="5391785"/>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19050</xdr:rowOff>
    </xdr:from>
    <xdr:ext cx="403860" cy="257175"/>
    <xdr:sp macro="" textlink="">
      <xdr:nvSpPr>
        <xdr:cNvPr id="70" name="有形固定資産減価償却率平均値テキスト">
          <a:extLst>
            <a:ext uri="{FF2B5EF4-FFF2-40B4-BE49-F238E27FC236}">
              <a16:creationId xmlns:a16="http://schemas.microsoft.com/office/drawing/2014/main" id="{00000000-0008-0000-0E00-000046000000}"/>
            </a:ext>
          </a:extLst>
        </xdr:cNvPr>
        <xdr:cNvSpPr txBox="1"/>
      </xdr:nvSpPr>
      <xdr:spPr>
        <a:xfrm>
          <a:off x="4813300" y="5934075"/>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167640</xdr:rowOff>
    </xdr:from>
    <xdr:to>
      <xdr:col>23</xdr:col>
      <xdr:colOff>136525</xdr:colOff>
      <xdr:row>31</xdr:row>
      <xdr:rowOff>97790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47117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171450</xdr:colOff>
      <xdr:row>31</xdr:row>
      <xdr:rowOff>115570</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4000500" y="6100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17780</xdr:rowOff>
    </xdr:from>
    <xdr:to>
      <xdr:col>15</xdr:col>
      <xdr:colOff>171450</xdr:colOff>
      <xdr:row>31</xdr:row>
      <xdr:rowOff>119380</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3238500" y="61042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38100</xdr:rowOff>
    </xdr:from>
    <xdr:to>
      <xdr:col>11</xdr:col>
      <xdr:colOff>171450</xdr:colOff>
      <xdr:row>30</xdr:row>
      <xdr:rowOff>139700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2476500" y="59531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171450</xdr:colOff>
      <xdr:row>30</xdr:row>
      <xdr:rowOff>125095</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1714500" y="59385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59460" cy="224790"/>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45847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4790"/>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3873500" y="7157720"/>
          <a:ext cx="75819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4790"/>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3111500" y="7157720"/>
          <a:ext cx="75819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4790"/>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2349500" y="7157720"/>
          <a:ext cx="75819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4790"/>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1587500" y="7157720"/>
          <a:ext cx="75819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158115</xdr:rowOff>
    </xdr:from>
    <xdr:to>
      <xdr:col>23</xdr:col>
      <xdr:colOff>136525</xdr:colOff>
      <xdr:row>32</xdr:row>
      <xdr:rowOff>88265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7117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136525</xdr:rowOff>
    </xdr:from>
    <xdr:ext cx="403860" cy="258445"/>
    <xdr:sp macro="" textlink="">
      <xdr:nvSpPr>
        <xdr:cNvPr id="82" name="有形固定資産減価償却率該当値テキスト">
          <a:extLst>
            <a:ext uri="{FF2B5EF4-FFF2-40B4-BE49-F238E27FC236}">
              <a16:creationId xmlns:a16="http://schemas.microsoft.com/office/drawing/2014/main" id="{00000000-0008-0000-0E00-000052000000}"/>
            </a:ext>
          </a:extLst>
        </xdr:cNvPr>
        <xdr:cNvSpPr txBox="1"/>
      </xdr:nvSpPr>
      <xdr:spPr>
        <a:xfrm>
          <a:off x="4813300" y="62230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76200</xdr:rowOff>
    </xdr:from>
    <xdr:to>
      <xdr:col>19</xdr:col>
      <xdr:colOff>171450</xdr:colOff>
      <xdr:row>33</xdr:row>
      <xdr:rowOff>6350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000500" y="63341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37465</xdr:rowOff>
    </xdr:from>
    <xdr:to>
      <xdr:col>23</xdr:col>
      <xdr:colOff>85725</xdr:colOff>
      <xdr:row>32</xdr:row>
      <xdr:rowOff>127000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flipV="1">
          <a:off x="4051300" y="6295390"/>
          <a:ext cx="711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162560</xdr:rowOff>
    </xdr:from>
    <xdr:to>
      <xdr:col>15</xdr:col>
      <xdr:colOff>171450</xdr:colOff>
      <xdr:row>33</xdr:row>
      <xdr:rowOff>92710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238500" y="6420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127000</xdr:rowOff>
    </xdr:from>
    <xdr:to>
      <xdr:col>19</xdr:col>
      <xdr:colOff>136525</xdr:colOff>
      <xdr:row>33</xdr:row>
      <xdr:rowOff>41910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flipV="1">
          <a:off x="3289300" y="6384925"/>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62230</xdr:rowOff>
    </xdr:from>
    <xdr:to>
      <xdr:col>11</xdr:col>
      <xdr:colOff>171450</xdr:colOff>
      <xdr:row>32</xdr:row>
      <xdr:rowOff>163830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476500" y="6320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113030</xdr:rowOff>
    </xdr:from>
    <xdr:to>
      <xdr:col>15</xdr:col>
      <xdr:colOff>136525</xdr:colOff>
      <xdr:row>33</xdr:row>
      <xdr:rowOff>41910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2527300" y="6370955"/>
          <a:ext cx="762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171450</xdr:colOff>
      <xdr:row>31</xdr:row>
      <xdr:rowOff>83185</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1714500" y="6068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32</xdr:row>
      <xdr:rowOff>113030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1765300" y="6118860"/>
          <a:ext cx="762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132080</xdr:rowOff>
    </xdr:from>
    <xdr:ext cx="403860" cy="258445"/>
    <xdr:sp macro="" textlink="">
      <xdr:nvSpPr>
        <xdr:cNvPr id="91" name="n_1aveValue有形固定資産減価償却率">
          <a:extLst>
            <a:ext uri="{FF2B5EF4-FFF2-40B4-BE49-F238E27FC236}">
              <a16:creationId xmlns:a16="http://schemas.microsoft.com/office/drawing/2014/main" id="{00000000-0008-0000-0E00-00005B000000}"/>
            </a:ext>
          </a:extLst>
        </xdr:cNvPr>
        <xdr:cNvSpPr txBox="1"/>
      </xdr:nvSpPr>
      <xdr:spPr>
        <a:xfrm>
          <a:off x="3836035" y="58756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135890</xdr:rowOff>
    </xdr:from>
    <xdr:ext cx="403860" cy="259080"/>
    <xdr:sp macro="" textlink="">
      <xdr:nvSpPr>
        <xdr:cNvPr id="92" name="n_2aveValue有形固定資産減価償却率">
          <a:extLst>
            <a:ext uri="{FF2B5EF4-FFF2-40B4-BE49-F238E27FC236}">
              <a16:creationId xmlns:a16="http://schemas.microsoft.com/office/drawing/2014/main" id="{00000000-0008-0000-0E00-00005C000000}"/>
            </a:ext>
          </a:extLst>
        </xdr:cNvPr>
        <xdr:cNvSpPr txBox="1"/>
      </xdr:nvSpPr>
      <xdr:spPr>
        <a:xfrm>
          <a:off x="3086735" y="5879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156210</xdr:rowOff>
    </xdr:from>
    <xdr:ext cx="403860" cy="258445"/>
    <xdr:sp macro="" textlink="">
      <xdr:nvSpPr>
        <xdr:cNvPr id="93" name="n_3aveValue有形固定資産減価償却率">
          <a:extLst>
            <a:ext uri="{FF2B5EF4-FFF2-40B4-BE49-F238E27FC236}">
              <a16:creationId xmlns:a16="http://schemas.microsoft.com/office/drawing/2014/main" id="{00000000-0008-0000-0E00-00005D000000}"/>
            </a:ext>
          </a:extLst>
        </xdr:cNvPr>
        <xdr:cNvSpPr txBox="1"/>
      </xdr:nvSpPr>
      <xdr:spPr>
        <a:xfrm>
          <a:off x="2324735" y="57283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141605</xdr:rowOff>
    </xdr:from>
    <xdr:ext cx="403860" cy="259080"/>
    <xdr:sp macro="" textlink="">
      <xdr:nvSpPr>
        <xdr:cNvPr id="94" name="n_4aveValue有形固定資産減価償却率">
          <a:extLst>
            <a:ext uri="{FF2B5EF4-FFF2-40B4-BE49-F238E27FC236}">
              <a16:creationId xmlns:a16="http://schemas.microsoft.com/office/drawing/2014/main" id="{00000000-0008-0000-0E00-00005E000000}"/>
            </a:ext>
          </a:extLst>
        </xdr:cNvPr>
        <xdr:cNvSpPr txBox="1"/>
      </xdr:nvSpPr>
      <xdr:spPr>
        <a:xfrm>
          <a:off x="1562735" y="5713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168910</xdr:rowOff>
    </xdr:from>
    <xdr:ext cx="403860" cy="255270"/>
    <xdr:sp macro="" textlink="">
      <xdr:nvSpPr>
        <xdr:cNvPr id="95" name="n_1mainValue有形固定資産減価償却率">
          <a:extLst>
            <a:ext uri="{FF2B5EF4-FFF2-40B4-BE49-F238E27FC236}">
              <a16:creationId xmlns:a16="http://schemas.microsoft.com/office/drawing/2014/main" id="{00000000-0008-0000-0E00-00005F000000}"/>
            </a:ext>
          </a:extLst>
        </xdr:cNvPr>
        <xdr:cNvSpPr txBox="1"/>
      </xdr:nvSpPr>
      <xdr:spPr>
        <a:xfrm>
          <a:off x="3836035" y="6426835"/>
          <a:ext cx="403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83820</xdr:rowOff>
    </xdr:from>
    <xdr:ext cx="403860" cy="259080"/>
    <xdr:sp macro="" textlink="">
      <xdr:nvSpPr>
        <xdr:cNvPr id="96" name="n_2mainValue有形固定資産減価償却率">
          <a:extLst>
            <a:ext uri="{FF2B5EF4-FFF2-40B4-BE49-F238E27FC236}">
              <a16:creationId xmlns:a16="http://schemas.microsoft.com/office/drawing/2014/main" id="{00000000-0008-0000-0E00-000060000000}"/>
            </a:ext>
          </a:extLst>
        </xdr:cNvPr>
        <xdr:cNvSpPr txBox="1"/>
      </xdr:nvSpPr>
      <xdr:spPr>
        <a:xfrm>
          <a:off x="3086735" y="6513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154940</xdr:rowOff>
    </xdr:from>
    <xdr:ext cx="403860" cy="258445"/>
    <xdr:sp macro="" textlink="">
      <xdr:nvSpPr>
        <xdr:cNvPr id="97" name="n_3mainValue有形固定資産減価償却率">
          <a:extLst>
            <a:ext uri="{FF2B5EF4-FFF2-40B4-BE49-F238E27FC236}">
              <a16:creationId xmlns:a16="http://schemas.microsoft.com/office/drawing/2014/main" id="{00000000-0008-0000-0E00-000061000000}"/>
            </a:ext>
          </a:extLst>
        </xdr:cNvPr>
        <xdr:cNvSpPr txBox="1"/>
      </xdr:nvSpPr>
      <xdr:spPr>
        <a:xfrm>
          <a:off x="2324735" y="64128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74930</xdr:rowOff>
    </xdr:from>
    <xdr:ext cx="403860" cy="258445"/>
    <xdr:sp macro="" textlink="">
      <xdr:nvSpPr>
        <xdr:cNvPr id="98" name="n_4mainValue有形固定資産減価償却率">
          <a:extLst>
            <a:ext uri="{FF2B5EF4-FFF2-40B4-BE49-F238E27FC236}">
              <a16:creationId xmlns:a16="http://schemas.microsoft.com/office/drawing/2014/main" id="{00000000-0008-0000-0E00-000062000000}"/>
            </a:ext>
          </a:extLst>
        </xdr:cNvPr>
        <xdr:cNvSpPr txBox="1"/>
      </xdr:nvSpPr>
      <xdr:spPr>
        <a:xfrm>
          <a:off x="1562735" y="61614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64770</xdr:rowOff>
    </xdr:from>
    <xdr:to>
      <xdr:col>75</xdr:col>
      <xdr:colOff>171450</xdr:colOff>
      <xdr:row>24</xdr:row>
      <xdr:rowOff>30480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3801725" y="4608195"/>
          <a:ext cx="95250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a:t>
          </a:r>
          <a:r>
            <a:rPr lang="ja-JP" altLang="en-US" sz="1100">
              <a:latin typeface="ＭＳ Ｐゴシック"/>
              <a:ea typeface="ＭＳ Ｐゴシック"/>
            </a:rPr>
            <a:t>債務償還比率は類似団体をやや下回っている。これは債務の償還に充当可能な減債基金の増加に加え、公営企業債の償還に伴い公営企業債等繰入見込額の減少による将来負担額の減少によるものである。</a:t>
          </a:r>
        </a:p>
        <a:p>
          <a:r>
            <a:rPr lang="ja-JP" altLang="en-US" sz="1100">
              <a:latin typeface="ＭＳ Ｐゴシック"/>
              <a:ea typeface="ＭＳ Ｐゴシック"/>
            </a:rPr>
            <a:t>　今後も地方債の発行を最小限に抑え、事業実施の適正化を図り、財政の健全化に努める。</a:t>
          </a:r>
        </a:p>
      </xdr:txBody>
    </xdr:sp>
    <xdr:clientData/>
  </xdr:twoCellAnchor>
  <xdr:oneCellAnchor>
    <xdr:from>
      <xdr:col>57</xdr:col>
      <xdr:colOff>111125</xdr:colOff>
      <xdr:row>23</xdr:row>
      <xdr:rowOff>47625</xdr:rowOff>
    </xdr:from>
    <xdr:ext cx="347345" cy="22225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1264900" y="476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74930</xdr:rowOff>
    </xdr:from>
    <xdr:ext cx="482600" cy="22161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3725"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109220</xdr:rowOff>
    </xdr:from>
    <xdr:ext cx="482600" cy="22415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3725"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143510</xdr:rowOff>
    </xdr:from>
    <xdr:ext cx="482600" cy="22161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3725" y="640143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7035" cy="22479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6092825"/>
          <a:ext cx="4070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7035" cy="224790"/>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784215"/>
          <a:ext cx="4070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7035" cy="22161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5435" cy="22352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931525" y="5167630"/>
          <a:ext cx="3054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E00-000080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27940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14793595" y="52616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31750</xdr:rowOff>
    </xdr:from>
    <xdr:ext cx="559435" cy="255270"/>
    <xdr:sp macro="" textlink="">
      <xdr:nvSpPr>
        <xdr:cNvPr id="130" name="債務償還比率最小値テキスト">
          <a:extLst>
            <a:ext uri="{FF2B5EF4-FFF2-40B4-BE49-F238E27FC236}">
              <a16:creationId xmlns:a16="http://schemas.microsoft.com/office/drawing/2014/main" id="{00000000-0008-0000-0E00-000082000000}"/>
            </a:ext>
          </a:extLst>
        </xdr:cNvPr>
        <xdr:cNvSpPr txBox="1"/>
      </xdr:nvSpPr>
      <xdr:spPr>
        <a:xfrm>
          <a:off x="14846300" y="6632575"/>
          <a:ext cx="559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27940</xdr:rowOff>
    </xdr:from>
    <xdr:to>
      <xdr:col>76</xdr:col>
      <xdr:colOff>111125</xdr:colOff>
      <xdr:row>34</xdr:row>
      <xdr:rowOff>27940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5905"/>
    <xdr:sp macro="" textlink="">
      <xdr:nvSpPr>
        <xdr:cNvPr id="132" name="債務償還比率最大値テキスト">
          <a:extLst>
            <a:ext uri="{FF2B5EF4-FFF2-40B4-BE49-F238E27FC236}">
              <a16:creationId xmlns:a16="http://schemas.microsoft.com/office/drawing/2014/main" id="{00000000-0008-0000-0E00-000084000000}"/>
            </a:ext>
          </a:extLst>
        </xdr:cNvPr>
        <xdr:cNvSpPr txBox="1"/>
      </xdr:nvSpPr>
      <xdr:spPr>
        <a:xfrm>
          <a:off x="14846300" y="5036820"/>
          <a:ext cx="339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113665</xdr:rowOff>
    </xdr:from>
    <xdr:ext cx="468630" cy="258445"/>
    <xdr:sp macro="" textlink="">
      <xdr:nvSpPr>
        <xdr:cNvPr id="134" name="債務償還比率平均値テキスト">
          <a:extLst>
            <a:ext uri="{FF2B5EF4-FFF2-40B4-BE49-F238E27FC236}">
              <a16:creationId xmlns:a16="http://schemas.microsoft.com/office/drawing/2014/main" id="{00000000-0008-0000-0E00-000086000000}"/>
            </a:ext>
          </a:extLst>
        </xdr:cNvPr>
        <xdr:cNvSpPr txBox="1"/>
      </xdr:nvSpPr>
      <xdr:spPr>
        <a:xfrm>
          <a:off x="14846300" y="568579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135255</xdr:rowOff>
    </xdr:from>
    <xdr:to>
      <xdr:col>76</xdr:col>
      <xdr:colOff>73025</xdr:colOff>
      <xdr:row>29</xdr:row>
      <xdr:rowOff>65405</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4744700" y="57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156210</xdr:rowOff>
    </xdr:from>
    <xdr:to>
      <xdr:col>72</xdr:col>
      <xdr:colOff>123825</xdr:colOff>
      <xdr:row>29</xdr:row>
      <xdr:rowOff>86360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033500"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8255</xdr:rowOff>
    </xdr:from>
    <xdr:to>
      <xdr:col>68</xdr:col>
      <xdr:colOff>123825</xdr:colOff>
      <xdr:row>29</xdr:row>
      <xdr:rowOff>109855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3271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50800</xdr:rowOff>
    </xdr:from>
    <xdr:to>
      <xdr:col>64</xdr:col>
      <xdr:colOff>123825</xdr:colOff>
      <xdr:row>29</xdr:row>
      <xdr:rowOff>152400</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2509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35560</xdr:rowOff>
    </xdr:from>
    <xdr:to>
      <xdr:col>60</xdr:col>
      <xdr:colOff>123825</xdr:colOff>
      <xdr:row>29</xdr:row>
      <xdr:rowOff>137160</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1747500" y="57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59460" cy="224790"/>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46177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790"/>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390650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790"/>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14450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79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238250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790"/>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162050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109220</xdr:rowOff>
    </xdr:from>
    <xdr:to>
      <xdr:col>76</xdr:col>
      <xdr:colOff>73025</xdr:colOff>
      <xdr:row>29</xdr:row>
      <xdr:rowOff>39370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7447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132080</xdr:rowOff>
    </xdr:from>
    <xdr:ext cx="468630" cy="258445"/>
    <xdr:sp macro="" textlink="">
      <xdr:nvSpPr>
        <xdr:cNvPr id="146" name="債務償還比率該当値テキスト">
          <a:extLst>
            <a:ext uri="{FF2B5EF4-FFF2-40B4-BE49-F238E27FC236}">
              <a16:creationId xmlns:a16="http://schemas.microsoft.com/office/drawing/2014/main" id="{00000000-0008-0000-0E00-000092000000}"/>
            </a:ext>
          </a:extLst>
        </xdr:cNvPr>
        <xdr:cNvSpPr txBox="1"/>
      </xdr:nvSpPr>
      <xdr:spPr>
        <a:xfrm>
          <a:off x="14846300" y="55327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132080</xdr:rowOff>
    </xdr:from>
    <xdr:to>
      <xdr:col>72</xdr:col>
      <xdr:colOff>123825</xdr:colOff>
      <xdr:row>29</xdr:row>
      <xdr:rowOff>61595</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4033500" y="57042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160020</xdr:rowOff>
    </xdr:from>
    <xdr:to>
      <xdr:col>76</xdr:col>
      <xdr:colOff>22225</xdr:colOff>
      <xdr:row>29</xdr:row>
      <xdr:rowOff>10795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4084300" y="5732145"/>
          <a:ext cx="711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6350</xdr:rowOff>
    </xdr:from>
    <xdr:to>
      <xdr:col>68</xdr:col>
      <xdr:colOff>123825</xdr:colOff>
      <xdr:row>29</xdr:row>
      <xdr:rowOff>107950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3271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10795</xdr:rowOff>
    </xdr:from>
    <xdr:to>
      <xdr:col>72</xdr:col>
      <xdr:colOff>73025</xdr:colOff>
      <xdr:row>29</xdr:row>
      <xdr:rowOff>57150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13322300" y="5754370"/>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87630</xdr:rowOff>
    </xdr:from>
    <xdr:to>
      <xdr:col>64</xdr:col>
      <xdr:colOff>123825</xdr:colOff>
      <xdr:row>30</xdr:row>
      <xdr:rowOff>17780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2509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57150</xdr:rowOff>
    </xdr:from>
    <xdr:to>
      <xdr:col>68</xdr:col>
      <xdr:colOff>73025</xdr:colOff>
      <xdr:row>29</xdr:row>
      <xdr:rowOff>138430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2560300" y="5800725"/>
          <a:ext cx="762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92710</xdr:rowOff>
    </xdr:from>
    <xdr:to>
      <xdr:col>60</xdr:col>
      <xdr:colOff>123825</xdr:colOff>
      <xdr:row>30</xdr:row>
      <xdr:rowOff>22860</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17475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138430</xdr:rowOff>
    </xdr:from>
    <xdr:to>
      <xdr:col>64</xdr:col>
      <xdr:colOff>73025</xdr:colOff>
      <xdr:row>29</xdr:row>
      <xdr:rowOff>143510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11798300" y="588200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77470</xdr:rowOff>
    </xdr:from>
    <xdr:ext cx="468630" cy="258445"/>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836650" y="58210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100965</xdr:rowOff>
    </xdr:from>
    <xdr:ext cx="468630" cy="258445"/>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3087350" y="58445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168910</xdr:rowOff>
    </xdr:from>
    <xdr:ext cx="468630" cy="255270"/>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325350" y="5569585"/>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153670</xdr:rowOff>
    </xdr:from>
    <xdr:ext cx="468630" cy="259080"/>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563350" y="55543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78105</xdr:rowOff>
    </xdr:from>
    <xdr:ext cx="468630" cy="258445"/>
    <xdr:sp macro="" textlink="">
      <xdr:nvSpPr>
        <xdr:cNvPr id="159" name="n_1mainValue債務償還比率">
          <a:extLst>
            <a:ext uri="{FF2B5EF4-FFF2-40B4-BE49-F238E27FC236}">
              <a16:creationId xmlns:a16="http://schemas.microsoft.com/office/drawing/2014/main" id="{00000000-0008-0000-0E00-00009F000000}"/>
            </a:ext>
          </a:extLst>
        </xdr:cNvPr>
        <xdr:cNvSpPr txBox="1"/>
      </xdr:nvSpPr>
      <xdr:spPr>
        <a:xfrm>
          <a:off x="13836650" y="547878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124460</xdr:rowOff>
    </xdr:from>
    <xdr:ext cx="468630" cy="255270"/>
    <xdr:sp macro="" textlink="">
      <xdr:nvSpPr>
        <xdr:cNvPr id="160" name="n_2mainValue債務償還比率">
          <a:extLst>
            <a:ext uri="{FF2B5EF4-FFF2-40B4-BE49-F238E27FC236}">
              <a16:creationId xmlns:a16="http://schemas.microsoft.com/office/drawing/2014/main" id="{00000000-0008-0000-0E00-0000A0000000}"/>
            </a:ext>
          </a:extLst>
        </xdr:cNvPr>
        <xdr:cNvSpPr txBox="1"/>
      </xdr:nvSpPr>
      <xdr:spPr>
        <a:xfrm>
          <a:off x="13087350" y="5525135"/>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8890</xdr:rowOff>
    </xdr:from>
    <xdr:ext cx="468630" cy="258445"/>
    <xdr:sp macro="" textlink="">
      <xdr:nvSpPr>
        <xdr:cNvPr id="161" name="n_3mainValue債務償還比率">
          <a:extLst>
            <a:ext uri="{FF2B5EF4-FFF2-40B4-BE49-F238E27FC236}">
              <a16:creationId xmlns:a16="http://schemas.microsoft.com/office/drawing/2014/main" id="{00000000-0008-0000-0E00-0000A1000000}"/>
            </a:ext>
          </a:extLst>
        </xdr:cNvPr>
        <xdr:cNvSpPr txBox="1"/>
      </xdr:nvSpPr>
      <xdr:spPr>
        <a:xfrm>
          <a:off x="12325350" y="59239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13970</xdr:rowOff>
    </xdr:from>
    <xdr:ext cx="468630" cy="255905"/>
    <xdr:sp macro="" textlink="">
      <xdr:nvSpPr>
        <xdr:cNvPr id="162" name="n_4mainValue債務償還比率">
          <a:extLst>
            <a:ext uri="{FF2B5EF4-FFF2-40B4-BE49-F238E27FC236}">
              <a16:creationId xmlns:a16="http://schemas.microsoft.com/office/drawing/2014/main" id="{00000000-0008-0000-0E00-0000A2000000}"/>
            </a:ext>
          </a:extLst>
        </xdr:cNvPr>
        <xdr:cNvSpPr txBox="1"/>
      </xdr:nvSpPr>
      <xdr:spPr>
        <a:xfrm>
          <a:off x="11563350" y="5928995"/>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67665" cy="24193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8255000"/>
          <a:ext cx="367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93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0922000"/>
          <a:ext cx="3689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67665" cy="23812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14400" y="12040235"/>
          <a:ext cx="3676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3812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985000" y="14795500"/>
          <a:ext cx="36893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69</xdr:col>
      <xdr:colOff>190500</xdr:colOff>
      <xdr:row>4</xdr:row>
      <xdr:rowOff>73660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89865"/>
          <a:ext cx="39624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36830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463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67945</xdr:rowOff>
    </xdr:from>
    <xdr:to>
      <xdr:col>120</xdr:col>
      <xdr:colOff>95250</xdr:colOff>
      <xdr:row>3</xdr:row>
      <xdr:rowOff>171450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39395"/>
          <a:ext cx="386080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89865"/>
          <a:ext cx="26606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36830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463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67945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3939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56</xdr:col>
      <xdr:colOff>190500</xdr:colOff>
      <xdr:row>15</xdr:row>
      <xdr:rowOff>92710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7730"/>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11</xdr:col>
      <xdr:colOff>190500</xdr:colOff>
      <xdr:row>15</xdr:row>
      <xdr:rowOff>60960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1821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6,775
6,674
4.06
5,172,340
4,955,431
150,495
2,319,635
3,684,359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1821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161290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7895"/>
          <a:ext cx="2032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43</xdr:col>
      <xdr:colOff>190500</xdr:colOff>
      <xdr:row>10</xdr:row>
      <xdr:rowOff>161290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7895"/>
          <a:ext cx="1270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27.6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92710</xdr:rowOff>
    </xdr:from>
    <xdr:to>
      <xdr:col>47</xdr:col>
      <xdr:colOff>127000</xdr:colOff>
      <xdr:row>11</xdr:row>
      <xdr:rowOff>5080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49960"/>
          <a:ext cx="635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56</xdr:col>
      <xdr:colOff>190500</xdr:colOff>
      <xdr:row>13</xdr:row>
      <xdr:rowOff>117475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7730"/>
          <a:ext cx="1524000" cy="1268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92710</xdr:rowOff>
    </xdr:from>
    <xdr:to>
      <xdr:col>66</xdr:col>
      <xdr:colOff>95250</xdr:colOff>
      <xdr:row>7</xdr:row>
      <xdr:rowOff>5080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49960"/>
          <a:ext cx="1333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8565"/>
          <a:ext cx="1333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5080</xdr:rowOff>
    </xdr:from>
    <xdr:to>
      <xdr:col>67</xdr:col>
      <xdr:colOff>31750</xdr:colOff>
      <xdr:row>12</xdr:row>
      <xdr:rowOff>123825</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8130"/>
          <a:ext cx="1460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07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129540</xdr:rowOff>
    </xdr:from>
    <xdr:to>
      <xdr:col>59</xdr:col>
      <xdr:colOff>73025</xdr:colOff>
      <xdr:row>6</xdr:row>
      <xdr:rowOff>60960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867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6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148590</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01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148590</xdr:rowOff>
    </xdr:from>
    <xdr:to>
      <xdr:col>59</xdr:col>
      <xdr:colOff>107950</xdr:colOff>
      <xdr:row>8</xdr:row>
      <xdr:rowOff>148590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019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46355</xdr:rowOff>
    </xdr:from>
    <xdr:to>
      <xdr:col>59</xdr:col>
      <xdr:colOff>15875</xdr:colOff>
      <xdr:row>11</xdr:row>
      <xdr:rowOff>15240</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085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49530</xdr:rowOff>
    </xdr:from>
    <xdr:ext cx="8896350" cy="24955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2730"/>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273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0865"/>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273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142240</xdr:rowOff>
    </xdr:from>
    <xdr:ext cx="4433570" cy="24955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2690"/>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73660</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49530</xdr:rowOff>
    </xdr:from>
    <xdr:to>
      <xdr:col>12</xdr:col>
      <xdr:colOff>127000</xdr:colOff>
      <xdr:row>29</xdr:row>
      <xdr:rowOff>129540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161290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49530</xdr:rowOff>
    </xdr:from>
    <xdr:to>
      <xdr:col>17</xdr:col>
      <xdr:colOff>190500</xdr:colOff>
      <xdr:row>29</xdr:row>
      <xdr:rowOff>129540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17</xdr:col>
      <xdr:colOff>190500</xdr:colOff>
      <xdr:row>30</xdr:row>
      <xdr:rowOff>161290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49530</xdr:rowOff>
    </xdr:from>
    <xdr:to>
      <xdr:col>23</xdr:col>
      <xdr:colOff>190500</xdr:colOff>
      <xdr:row>29</xdr:row>
      <xdr:rowOff>129540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80645</xdr:rowOff>
    </xdr:from>
    <xdr:to>
      <xdr:col>23</xdr:col>
      <xdr:colOff>190500</xdr:colOff>
      <xdr:row>30</xdr:row>
      <xdr:rowOff>161290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73660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3365"/>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19710"/>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73660</xdr:rowOff>
    </xdr:from>
    <xdr:to>
      <xdr:col>28</xdr:col>
      <xdr:colOff>114300</xdr:colOff>
      <xdr:row>44</xdr:row>
      <xdr:rowOff>73660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1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102870</xdr:rowOff>
    </xdr:from>
    <xdr:ext cx="463550" cy="24955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52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36830</xdr:rowOff>
    </xdr:from>
    <xdr:to>
      <xdr:col>28</xdr:col>
      <xdr:colOff>114300</xdr:colOff>
      <xdr:row>42</xdr:row>
      <xdr:rowOff>36830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7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65405</xdr:rowOff>
    </xdr:from>
    <xdr:ext cx="463550" cy="24955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48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27940</xdr:rowOff>
    </xdr:from>
    <xdr:ext cx="400685" cy="24955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449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129540</xdr:rowOff>
    </xdr:from>
    <xdr:to>
      <xdr:col>28</xdr:col>
      <xdr:colOff>114300</xdr:colOff>
      <xdr:row>37</xdr:row>
      <xdr:rowOff>129540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3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158750</xdr:rowOff>
    </xdr:from>
    <xdr:ext cx="400685" cy="24955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095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92710</xdr:rowOff>
    </xdr:from>
    <xdr:to>
      <xdr:col>28</xdr:col>
      <xdr:colOff>114300</xdr:colOff>
      <xdr:row>35</xdr:row>
      <xdr:rowOff>92710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121285</xdr:rowOff>
    </xdr:from>
    <xdr:ext cx="400685" cy="24892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058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3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83820</xdr:rowOff>
    </xdr:from>
    <xdr:ext cx="400685" cy="24955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022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46990</xdr:rowOff>
    </xdr:from>
    <xdr:ext cx="335280" cy="24955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0490"/>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73660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3365"/>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41</xdr:row>
      <xdr:rowOff>165100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15940"/>
          <a:ext cx="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1270</xdr:rowOff>
    </xdr:from>
    <xdr:ext cx="402590" cy="25273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0217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165100</xdr:rowOff>
    </xdr:from>
    <xdr:to>
      <xdr:col>24</xdr:col>
      <xdr:colOff>152400</xdr:colOff>
      <xdr:row>41</xdr:row>
      <xdr:rowOff>165100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9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78105</xdr:rowOff>
    </xdr:from>
    <xdr:ext cx="402590" cy="25273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3930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1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31750</xdr:rowOff>
    </xdr:from>
    <xdr:ext cx="402590" cy="249555"/>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75400"/>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9525</xdr:rowOff>
    </xdr:from>
    <xdr:to>
      <xdr:col>24</xdr:col>
      <xdr:colOff>114300</xdr:colOff>
      <xdr:row>38</xdr:row>
      <xdr:rowOff>109220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24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1905</xdr:rowOff>
    </xdr:from>
    <xdr:to>
      <xdr:col>20</xdr:col>
      <xdr:colOff>38100</xdr:colOff>
      <xdr:row>38</xdr:row>
      <xdr:rowOff>101600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17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13335</xdr:rowOff>
    </xdr:from>
    <xdr:to>
      <xdr:col>15</xdr:col>
      <xdr:colOff>101600</xdr:colOff>
      <xdr:row>38</xdr:row>
      <xdr:rowOff>113030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28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130175</xdr:rowOff>
    </xdr:from>
    <xdr:to>
      <xdr:col>10</xdr:col>
      <xdr:colOff>165100</xdr:colOff>
      <xdr:row>38</xdr:row>
      <xdr:rowOff>61595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738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88265</xdr:rowOff>
    </xdr:from>
    <xdr:to>
      <xdr:col>6</xdr:col>
      <xdr:colOff>38100</xdr:colOff>
      <xdr:row>38</xdr:row>
      <xdr:rowOff>19685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4319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71755</xdr:rowOff>
    </xdr:from>
    <xdr:ext cx="762000" cy="24955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71755</xdr:rowOff>
    </xdr:from>
    <xdr:ext cx="762000" cy="24955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045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71755</xdr:rowOff>
    </xdr:from>
    <xdr:ext cx="759460" cy="24955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55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71755</xdr:rowOff>
    </xdr:from>
    <xdr:ext cx="762000" cy="24955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71755</xdr:rowOff>
    </xdr:from>
    <xdr:ext cx="762000" cy="24955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345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45085</xdr:rowOff>
    </xdr:from>
    <xdr:to>
      <xdr:col>24</xdr:col>
      <xdr:colOff>114300</xdr:colOff>
      <xdr:row>38</xdr:row>
      <xdr:rowOff>144780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60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24130</xdr:rowOff>
    </xdr:from>
    <xdr:ext cx="402590" cy="25273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3923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52705</xdr:rowOff>
    </xdr:from>
    <xdr:to>
      <xdr:col>20</xdr:col>
      <xdr:colOff>38100</xdr:colOff>
      <xdr:row>38</xdr:row>
      <xdr:rowOff>151130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678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38</xdr:row>
      <xdr:rowOff>94615</xdr:rowOff>
    </xdr:from>
    <xdr:to>
      <xdr:col>24</xdr:col>
      <xdr:colOff>63500</xdr:colOff>
      <xdr:row>38</xdr:row>
      <xdr:rowOff>102235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790950" y="6609715"/>
          <a:ext cx="8445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31750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546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171450</xdr:colOff>
      <xdr:row>38</xdr:row>
      <xdr:rowOff>102235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97015"/>
          <a:ext cx="8826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146050</xdr:rowOff>
    </xdr:from>
    <xdr:to>
      <xdr:col>10</xdr:col>
      <xdr:colOff>165100</xdr:colOff>
      <xdr:row>39</xdr:row>
      <xdr:rowOff>77470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6611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81915</xdr:rowOff>
    </xdr:from>
    <xdr:to>
      <xdr:col>15</xdr:col>
      <xdr:colOff>50800</xdr:colOff>
      <xdr:row>39</xdr:row>
      <xdr:rowOff>27940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2019300" y="659701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0</xdr:rowOff>
    </xdr:from>
    <xdr:to>
      <xdr:col>6</xdr:col>
      <xdr:colOff>38100</xdr:colOff>
      <xdr:row>39</xdr:row>
      <xdr:rowOff>99695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6865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39</xdr:row>
      <xdr:rowOff>27940</xdr:rowOff>
    </xdr:from>
    <xdr:to>
      <xdr:col>10</xdr:col>
      <xdr:colOff>114300</xdr:colOff>
      <xdr:row>39</xdr:row>
      <xdr:rowOff>50165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1123950" y="6714490"/>
          <a:ext cx="8953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117475</xdr:rowOff>
    </xdr:from>
    <xdr:ext cx="402590" cy="25273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28967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128270</xdr:rowOff>
    </xdr:from>
    <xdr:ext cx="401320" cy="25273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30047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78740</xdr:rowOff>
    </xdr:from>
    <xdr:ext cx="401320" cy="25273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25094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35560</xdr:rowOff>
    </xdr:from>
    <xdr:ext cx="403860" cy="249555"/>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20776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143510</xdr:rowOff>
    </xdr:from>
    <xdr:ext cx="402590" cy="248920"/>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658610"/>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122555</xdr:rowOff>
    </xdr:from>
    <xdr:ext cx="401320" cy="249555"/>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63765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68580</xdr:rowOff>
    </xdr:from>
    <xdr:ext cx="401320" cy="249555"/>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75513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90805</xdr:rowOff>
    </xdr:from>
    <xdr:ext cx="403860" cy="249555"/>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77735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73660</xdr:rowOff>
    </xdr:from>
    <xdr:to>
      <xdr:col>59</xdr:col>
      <xdr:colOff>88900</xdr:colOff>
      <xdr:row>28</xdr:row>
      <xdr:rowOff>24765</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49530</xdr:rowOff>
    </xdr:from>
    <xdr:to>
      <xdr:col>43</xdr:col>
      <xdr:colOff>63500</xdr:colOff>
      <xdr:row>29</xdr:row>
      <xdr:rowOff>129540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161290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49530</xdr:rowOff>
    </xdr:from>
    <xdr:to>
      <xdr:col>48</xdr:col>
      <xdr:colOff>127000</xdr:colOff>
      <xdr:row>29</xdr:row>
      <xdr:rowOff>129540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161290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49530</xdr:rowOff>
    </xdr:from>
    <xdr:to>
      <xdr:col>54</xdr:col>
      <xdr:colOff>127000</xdr:colOff>
      <xdr:row>29</xdr:row>
      <xdr:rowOff>129540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80645</xdr:rowOff>
    </xdr:from>
    <xdr:to>
      <xdr:col>54</xdr:col>
      <xdr:colOff>127000</xdr:colOff>
      <xdr:row>30</xdr:row>
      <xdr:rowOff>161290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73660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3365"/>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19710"/>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3972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73660</xdr:rowOff>
    </xdr:from>
    <xdr:to>
      <xdr:col>59</xdr:col>
      <xdr:colOff>50800</xdr:colOff>
      <xdr:row>44</xdr:row>
      <xdr:rowOff>73660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1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129540</xdr:rowOff>
    </xdr:from>
    <xdr:to>
      <xdr:col>59</xdr:col>
      <xdr:colOff>50800</xdr:colOff>
      <xdr:row>41</xdr:row>
      <xdr:rowOff>129540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589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158750</xdr:rowOff>
    </xdr:from>
    <xdr:ext cx="463550" cy="24955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0167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46990</xdr:rowOff>
    </xdr:from>
    <xdr:ext cx="528955" cy="24955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56209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73660</xdr:rowOff>
    </xdr:from>
    <xdr:to>
      <xdr:col>59</xdr:col>
      <xdr:colOff>50800</xdr:colOff>
      <xdr:row>36</xdr:row>
      <xdr:rowOff>73660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58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102870</xdr:rowOff>
    </xdr:from>
    <xdr:ext cx="594360" cy="24955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08370" y="6103620"/>
          <a:ext cx="594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129540</xdr:rowOff>
    </xdr:from>
    <xdr:to>
      <xdr:col>59</xdr:col>
      <xdr:colOff>50800</xdr:colOff>
      <xdr:row>33</xdr:row>
      <xdr:rowOff>129540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87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158750</xdr:rowOff>
    </xdr:from>
    <xdr:ext cx="594360" cy="24955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08370" y="5645150"/>
          <a:ext cx="594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46990</xdr:rowOff>
    </xdr:from>
    <xdr:ext cx="594360" cy="24955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08370" y="5190490"/>
          <a:ext cx="594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73660</xdr:rowOff>
    </xdr:to>
    <xdr:sp macro="" textlink="">
      <xdr:nvSpPr>
        <xdr:cNvPr id="111" name="【道路】&#10;一人当たり延長グラフ枠">
          <a:extLst>
            <a:ext uri="{FF2B5EF4-FFF2-40B4-BE49-F238E27FC236}">
              <a16:creationId xmlns:a16="http://schemas.microsoft.com/office/drawing/2014/main" id="{00000000-0008-0000-0F00-00006F000000}"/>
            </a:ext>
          </a:extLst>
        </xdr:cNvPr>
        <xdr:cNvSpPr/>
      </xdr:nvSpPr>
      <xdr:spPr>
        <a:xfrm>
          <a:off x="6604000" y="5333365"/>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45720</xdr:rowOff>
    </xdr:from>
    <xdr:to>
      <xdr:col>54</xdr:col>
      <xdr:colOff>171450</xdr:colOff>
      <xdr:row>41</xdr:row>
      <xdr:rowOff>95250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58450" y="570357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99695</xdr:rowOff>
    </xdr:from>
    <xdr:ext cx="467360" cy="252095"/>
    <xdr:sp macro="" textlink="">
      <xdr:nvSpPr>
        <xdr:cNvPr id="113" name="【道路】&#10;一人当たり延長最小値テキスト">
          <a:extLst>
            <a:ext uri="{FF2B5EF4-FFF2-40B4-BE49-F238E27FC236}">
              <a16:creationId xmlns:a16="http://schemas.microsoft.com/office/drawing/2014/main" id="{00000000-0008-0000-0F00-000071000000}"/>
            </a:ext>
          </a:extLst>
        </xdr:cNvPr>
        <xdr:cNvSpPr txBox="1"/>
      </xdr:nvSpPr>
      <xdr:spPr>
        <a:xfrm>
          <a:off x="10515600" y="7129145"/>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161290</xdr:rowOff>
    </xdr:from>
    <xdr:ext cx="596265" cy="249555"/>
    <xdr:sp macro="" textlink="">
      <xdr:nvSpPr>
        <xdr:cNvPr id="115" name="【道路】&#10;一人当たり延長最大値テキスト">
          <a:extLst>
            <a:ext uri="{FF2B5EF4-FFF2-40B4-BE49-F238E27FC236}">
              <a16:creationId xmlns:a16="http://schemas.microsoft.com/office/drawing/2014/main" id="{00000000-0008-0000-0F00-000073000000}"/>
            </a:ext>
          </a:extLst>
        </xdr:cNvPr>
        <xdr:cNvSpPr txBox="1"/>
      </xdr:nvSpPr>
      <xdr:spPr>
        <a:xfrm>
          <a:off x="10515600" y="5476240"/>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159.442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45720</xdr:rowOff>
    </xdr:from>
    <xdr:to>
      <xdr:col>55</xdr:col>
      <xdr:colOff>88900</xdr:colOff>
      <xdr:row>33</xdr:row>
      <xdr:rowOff>45720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0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140335</xdr:rowOff>
    </xdr:from>
    <xdr:ext cx="532130" cy="249555"/>
    <xdr:sp macro="" textlink="">
      <xdr:nvSpPr>
        <xdr:cNvPr id="117" name="【道路】&#10;一人当たり延長平均値テキスト">
          <a:extLst>
            <a:ext uri="{FF2B5EF4-FFF2-40B4-BE49-F238E27FC236}">
              <a16:creationId xmlns:a16="http://schemas.microsoft.com/office/drawing/2014/main" id="{00000000-0008-0000-0F00-000075000000}"/>
            </a:ext>
          </a:extLst>
        </xdr:cNvPr>
        <xdr:cNvSpPr txBox="1"/>
      </xdr:nvSpPr>
      <xdr:spPr>
        <a:xfrm>
          <a:off x="10515600" y="6655435"/>
          <a:ext cx="532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118110</xdr:rowOff>
    </xdr:from>
    <xdr:to>
      <xdr:col>55</xdr:col>
      <xdr:colOff>50800</xdr:colOff>
      <xdr:row>40</xdr:row>
      <xdr:rowOff>50165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80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109220</xdr:rowOff>
    </xdr:from>
    <xdr:to>
      <xdr:col>50</xdr:col>
      <xdr:colOff>165100</xdr:colOff>
      <xdr:row>40</xdr:row>
      <xdr:rowOff>40640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7957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106045</xdr:rowOff>
    </xdr:from>
    <xdr:to>
      <xdr:col>46</xdr:col>
      <xdr:colOff>38100</xdr:colOff>
      <xdr:row>40</xdr:row>
      <xdr:rowOff>38100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7925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122555</xdr:rowOff>
    </xdr:from>
    <xdr:to>
      <xdr:col>41</xdr:col>
      <xdr:colOff>101600</xdr:colOff>
      <xdr:row>40</xdr:row>
      <xdr:rowOff>54610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8091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90170</xdr:rowOff>
    </xdr:from>
    <xdr:to>
      <xdr:col>36</xdr:col>
      <xdr:colOff>165100</xdr:colOff>
      <xdr:row>40</xdr:row>
      <xdr:rowOff>22225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767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71755</xdr:rowOff>
    </xdr:from>
    <xdr:ext cx="762000" cy="24955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71755</xdr:rowOff>
    </xdr:from>
    <xdr:ext cx="762000" cy="24955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71755</xdr:rowOff>
    </xdr:from>
    <xdr:ext cx="762000" cy="24955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345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71755</xdr:rowOff>
    </xdr:from>
    <xdr:ext cx="759460" cy="24955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55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71755</xdr:rowOff>
    </xdr:from>
    <xdr:ext cx="762000" cy="24955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4445</xdr:rowOff>
    </xdr:from>
    <xdr:to>
      <xdr:col>55</xdr:col>
      <xdr:colOff>50800</xdr:colOff>
      <xdr:row>41</xdr:row>
      <xdr:rowOff>104140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7033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88900</xdr:rowOff>
    </xdr:from>
    <xdr:ext cx="467360" cy="249555"/>
    <xdr:sp macro="" textlink="">
      <xdr:nvSpPr>
        <xdr:cNvPr id="129" name="【道路】&#10;一人当たり延長該当値テキスト">
          <a:extLst>
            <a:ext uri="{FF2B5EF4-FFF2-40B4-BE49-F238E27FC236}">
              <a16:creationId xmlns:a16="http://schemas.microsoft.com/office/drawing/2014/main" id="{00000000-0008-0000-0F00-000081000000}"/>
            </a:ext>
          </a:extLst>
        </xdr:cNvPr>
        <xdr:cNvSpPr txBox="1"/>
      </xdr:nvSpPr>
      <xdr:spPr>
        <a:xfrm>
          <a:off x="10515600" y="694690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5080</xdr:rowOff>
    </xdr:from>
    <xdr:to>
      <xdr:col>50</xdr:col>
      <xdr:colOff>165100</xdr:colOff>
      <xdr:row>41</xdr:row>
      <xdr:rowOff>105410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70345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54610</xdr:rowOff>
    </xdr:from>
    <xdr:to>
      <xdr:col>54</xdr:col>
      <xdr:colOff>190500</xdr:colOff>
      <xdr:row>41</xdr:row>
      <xdr:rowOff>55880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70840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106045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7035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41</xdr:row>
      <xdr:rowOff>55880</xdr:rowOff>
    </xdr:from>
    <xdr:to>
      <xdr:col>50</xdr:col>
      <xdr:colOff>114300</xdr:colOff>
      <xdr:row>41</xdr:row>
      <xdr:rowOff>56515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43950" y="7085330"/>
          <a:ext cx="895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6985</xdr:rowOff>
    </xdr:from>
    <xdr:to>
      <xdr:col>41</xdr:col>
      <xdr:colOff>101600</xdr:colOff>
      <xdr:row>41</xdr:row>
      <xdr:rowOff>106045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70364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56515</xdr:rowOff>
    </xdr:from>
    <xdr:to>
      <xdr:col>45</xdr:col>
      <xdr:colOff>171450</xdr:colOff>
      <xdr:row>41</xdr:row>
      <xdr:rowOff>57150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7085965"/>
          <a:ext cx="8826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xdr:rowOff>
    </xdr:from>
    <xdr:to>
      <xdr:col>36</xdr:col>
      <xdr:colOff>165100</xdr:colOff>
      <xdr:row>41</xdr:row>
      <xdr:rowOff>107315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7037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58420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7086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57150</xdr:rowOff>
    </xdr:from>
    <xdr:ext cx="534670" cy="252730"/>
    <xdr:sp macro="" textlink="">
      <xdr:nvSpPr>
        <xdr:cNvPr id="138" name="n_1aveValue【道路】&#10;一人当たり延長">
          <a:extLst>
            <a:ext uri="{FF2B5EF4-FFF2-40B4-BE49-F238E27FC236}">
              <a16:creationId xmlns:a16="http://schemas.microsoft.com/office/drawing/2014/main" id="{00000000-0008-0000-0F00-00008A000000}"/>
            </a:ext>
          </a:extLst>
        </xdr:cNvPr>
        <xdr:cNvSpPr txBox="1"/>
      </xdr:nvSpPr>
      <xdr:spPr>
        <a:xfrm>
          <a:off x="9359265" y="65722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54610</xdr:rowOff>
    </xdr:from>
    <xdr:ext cx="530860" cy="252730"/>
    <xdr:sp macro="" textlink="">
      <xdr:nvSpPr>
        <xdr:cNvPr id="139" name="n_2aveValue【道路】&#10;一人当たり延長">
          <a:extLst>
            <a:ext uri="{FF2B5EF4-FFF2-40B4-BE49-F238E27FC236}">
              <a16:creationId xmlns:a16="http://schemas.microsoft.com/office/drawing/2014/main" id="{00000000-0008-0000-0F00-00008B000000}"/>
            </a:ext>
          </a:extLst>
        </xdr:cNvPr>
        <xdr:cNvSpPr txBox="1"/>
      </xdr:nvSpPr>
      <xdr:spPr>
        <a:xfrm>
          <a:off x="8482965" y="656971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70485</xdr:rowOff>
    </xdr:from>
    <xdr:ext cx="530860" cy="249555"/>
    <xdr:sp macro="" textlink="">
      <xdr:nvSpPr>
        <xdr:cNvPr id="140" name="n_3aveValue【道路】&#10;一人当たり延長">
          <a:extLst>
            <a:ext uri="{FF2B5EF4-FFF2-40B4-BE49-F238E27FC236}">
              <a16:creationId xmlns:a16="http://schemas.microsoft.com/office/drawing/2014/main" id="{00000000-0008-0000-0F00-00008C000000}"/>
            </a:ext>
          </a:extLst>
        </xdr:cNvPr>
        <xdr:cNvSpPr txBox="1"/>
      </xdr:nvSpPr>
      <xdr:spPr>
        <a:xfrm>
          <a:off x="7593965" y="65855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38100</xdr:rowOff>
    </xdr:from>
    <xdr:ext cx="533400" cy="252730"/>
    <xdr:sp macro="" textlink="">
      <xdr:nvSpPr>
        <xdr:cNvPr id="141" name="n_4aveValue【道路】&#10;一人当たり延長">
          <a:extLst>
            <a:ext uri="{FF2B5EF4-FFF2-40B4-BE49-F238E27FC236}">
              <a16:creationId xmlns:a16="http://schemas.microsoft.com/office/drawing/2014/main" id="{00000000-0008-0000-0F00-00008D000000}"/>
            </a:ext>
          </a:extLst>
        </xdr:cNvPr>
        <xdr:cNvSpPr txBox="1"/>
      </xdr:nvSpPr>
      <xdr:spPr>
        <a:xfrm>
          <a:off x="6704965" y="6553200"/>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95885</xdr:rowOff>
    </xdr:from>
    <xdr:ext cx="469900" cy="253365"/>
    <xdr:sp macro="" textlink="">
      <xdr:nvSpPr>
        <xdr:cNvPr id="142" name="n_1mainValue【道路】&#10;一人当たり延長">
          <a:extLst>
            <a:ext uri="{FF2B5EF4-FFF2-40B4-BE49-F238E27FC236}">
              <a16:creationId xmlns:a16="http://schemas.microsoft.com/office/drawing/2014/main" id="{00000000-0008-0000-0F00-00008E000000}"/>
            </a:ext>
          </a:extLst>
        </xdr:cNvPr>
        <xdr:cNvSpPr txBox="1"/>
      </xdr:nvSpPr>
      <xdr:spPr>
        <a:xfrm>
          <a:off x="9391650" y="71253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97790</xdr:rowOff>
    </xdr:from>
    <xdr:ext cx="468630" cy="252730"/>
    <xdr:sp macro="" textlink="">
      <xdr:nvSpPr>
        <xdr:cNvPr id="143" name="n_2mainValue【道路】&#10;一人当たり延長">
          <a:extLst>
            <a:ext uri="{FF2B5EF4-FFF2-40B4-BE49-F238E27FC236}">
              <a16:creationId xmlns:a16="http://schemas.microsoft.com/office/drawing/2014/main" id="{00000000-0008-0000-0F00-00008F000000}"/>
            </a:ext>
          </a:extLst>
        </xdr:cNvPr>
        <xdr:cNvSpPr txBox="1"/>
      </xdr:nvSpPr>
      <xdr:spPr>
        <a:xfrm>
          <a:off x="8515350" y="712724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97790</xdr:rowOff>
    </xdr:from>
    <xdr:ext cx="468630" cy="252730"/>
    <xdr:sp macro="" textlink="">
      <xdr:nvSpPr>
        <xdr:cNvPr id="144" name="n_3mainValue【道路】&#10;一人当たり延長">
          <a:extLst>
            <a:ext uri="{FF2B5EF4-FFF2-40B4-BE49-F238E27FC236}">
              <a16:creationId xmlns:a16="http://schemas.microsoft.com/office/drawing/2014/main" id="{00000000-0008-0000-0F00-000090000000}"/>
            </a:ext>
          </a:extLst>
        </xdr:cNvPr>
        <xdr:cNvSpPr txBox="1"/>
      </xdr:nvSpPr>
      <xdr:spPr>
        <a:xfrm>
          <a:off x="7626350" y="712724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99060</xdr:rowOff>
    </xdr:from>
    <xdr:ext cx="468630" cy="252730"/>
    <xdr:sp macro="" textlink="">
      <xdr:nvSpPr>
        <xdr:cNvPr id="145" name="n_4mainValue【道路】&#10;一人当たり延長">
          <a:extLst>
            <a:ext uri="{FF2B5EF4-FFF2-40B4-BE49-F238E27FC236}">
              <a16:creationId xmlns:a16="http://schemas.microsoft.com/office/drawing/2014/main" id="{00000000-0008-0000-0F00-000091000000}"/>
            </a:ext>
          </a:extLst>
        </xdr:cNvPr>
        <xdr:cNvSpPr txBox="1"/>
      </xdr:nvSpPr>
      <xdr:spPr>
        <a:xfrm>
          <a:off x="6737350" y="712851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60960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51</xdr:row>
      <xdr:rowOff>171450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30480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17</xdr:col>
      <xdr:colOff>190500</xdr:colOff>
      <xdr:row>51</xdr:row>
      <xdr:rowOff>171450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17</xdr:col>
      <xdr:colOff>190500</xdr:colOff>
      <xdr:row>53</xdr:row>
      <xdr:rowOff>30480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23</xdr:col>
      <xdr:colOff>190500</xdr:colOff>
      <xdr:row>51</xdr:row>
      <xdr:rowOff>171450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117475</xdr:rowOff>
    </xdr:from>
    <xdr:to>
      <xdr:col>23</xdr:col>
      <xdr:colOff>190500</xdr:colOff>
      <xdr:row>53</xdr:row>
      <xdr:rowOff>30480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4640" cy="219710"/>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2230"/>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139700</xdr:rowOff>
    </xdr:from>
    <xdr:ext cx="463550" cy="24955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11283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127635</xdr:rowOff>
    </xdr:from>
    <xdr:to>
      <xdr:col>28</xdr:col>
      <xdr:colOff>114300</xdr:colOff>
      <xdr:row>64</xdr:row>
      <xdr:rowOff>127635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0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3550" cy="25273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09575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34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3810</xdr:rowOff>
    </xdr:from>
    <xdr:ext cx="400685" cy="25273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1063371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159385</xdr:rowOff>
    </xdr:from>
    <xdr:to>
      <xdr:col>28</xdr:col>
      <xdr:colOff>114300</xdr:colOff>
      <xdr:row>60</xdr:row>
      <xdr:rowOff>159385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463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0685" cy="25273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30732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1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36195</xdr:rowOff>
    </xdr:from>
    <xdr:ext cx="400685" cy="24955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998029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6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400685" cy="24892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65390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38735</xdr:rowOff>
    </xdr:from>
    <xdr:to>
      <xdr:col>28</xdr:col>
      <xdr:colOff>114300</xdr:colOff>
      <xdr:row>55</xdr:row>
      <xdr:rowOff>38735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684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67945</xdr:rowOff>
    </xdr:from>
    <xdr:ext cx="335280" cy="24955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2910" y="9326245"/>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0" name="【橋りょう・トンネル】&#10;有形固定資産減価償却率グラフ枠">
          <a:extLst>
            <a:ext uri="{FF2B5EF4-FFF2-40B4-BE49-F238E27FC236}">
              <a16:creationId xmlns:a16="http://schemas.microsoft.com/office/drawing/2014/main" id="{00000000-0008-0000-0F00-0000AA000000}"/>
            </a:ext>
          </a:extLst>
        </xdr:cNvPr>
        <xdr:cNvSpPr/>
      </xdr:nvSpPr>
      <xdr:spPr>
        <a:xfrm>
          <a:off x="762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72390</xdr:rowOff>
    </xdr:from>
    <xdr:to>
      <xdr:col>24</xdr:col>
      <xdr:colOff>62865</xdr:colOff>
      <xdr:row>63</xdr:row>
      <xdr:rowOff>132080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0214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135890</xdr:rowOff>
    </xdr:from>
    <xdr:ext cx="402590" cy="252730"/>
    <xdr:sp macro="" textlink="">
      <xdr:nvSpPr>
        <xdr:cNvPr id="172" name="【橋りょう・トンネ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3724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132080</xdr:rowOff>
    </xdr:from>
    <xdr:to>
      <xdr:col>24</xdr:col>
      <xdr:colOff>152400</xdr:colOff>
      <xdr:row>63</xdr:row>
      <xdr:rowOff>132080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3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20955</xdr:rowOff>
    </xdr:from>
    <xdr:ext cx="337820" cy="252730"/>
    <xdr:sp macro="" textlink="">
      <xdr:nvSpPr>
        <xdr:cNvPr id="174" name="【橋りょう・トンネ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79255"/>
          <a:ext cx="337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72390</xdr:rowOff>
    </xdr:from>
    <xdr:to>
      <xdr:col>24</xdr:col>
      <xdr:colOff>152400</xdr:colOff>
      <xdr:row>55</xdr:row>
      <xdr:rowOff>72390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29845</xdr:rowOff>
    </xdr:from>
    <xdr:ext cx="402590" cy="248920"/>
    <xdr:sp macro="" textlink="">
      <xdr:nvSpPr>
        <xdr:cNvPr id="176" name="【橋りょう・トンネ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488295"/>
          <a:ext cx="4025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50165</xdr:rowOff>
    </xdr:from>
    <xdr:to>
      <xdr:col>24</xdr:col>
      <xdr:colOff>114300</xdr:colOff>
      <xdr:row>61</xdr:row>
      <xdr:rowOff>149860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5086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37465</xdr:rowOff>
    </xdr:from>
    <xdr:to>
      <xdr:col>20</xdr:col>
      <xdr:colOff>38100</xdr:colOff>
      <xdr:row>61</xdr:row>
      <xdr:rowOff>137160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95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34290</xdr:rowOff>
    </xdr:from>
    <xdr:to>
      <xdr:col>15</xdr:col>
      <xdr:colOff>101600</xdr:colOff>
      <xdr:row>61</xdr:row>
      <xdr:rowOff>133985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92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167640</xdr:rowOff>
    </xdr:from>
    <xdr:to>
      <xdr:col>10</xdr:col>
      <xdr:colOff>165100</xdr:colOff>
      <xdr:row>61</xdr:row>
      <xdr:rowOff>99060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546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127000</xdr:rowOff>
    </xdr:from>
    <xdr:to>
      <xdr:col>6</xdr:col>
      <xdr:colOff>38100</xdr:colOff>
      <xdr:row>61</xdr:row>
      <xdr:rowOff>59055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4140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892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892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0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9460" cy="24892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892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892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3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132080</xdr:rowOff>
    </xdr:from>
    <xdr:to>
      <xdr:col>24</xdr:col>
      <xdr:colOff>114300</xdr:colOff>
      <xdr:row>61</xdr:row>
      <xdr:rowOff>63500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190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153670</xdr:rowOff>
    </xdr:from>
    <xdr:ext cx="402590" cy="253365"/>
    <xdr:sp macro="" textlink="">
      <xdr:nvSpPr>
        <xdr:cNvPr id="188" name="【橋りょう・トンネ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692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106045</xdr:rowOff>
    </xdr:from>
    <xdr:to>
      <xdr:col>20</xdr:col>
      <xdr:colOff>38100</xdr:colOff>
      <xdr:row>61</xdr:row>
      <xdr:rowOff>38100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930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60</xdr:row>
      <xdr:rowOff>156210</xdr:rowOff>
    </xdr:from>
    <xdr:to>
      <xdr:col>24</xdr:col>
      <xdr:colOff>63500</xdr:colOff>
      <xdr:row>61</xdr:row>
      <xdr:rowOff>13970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0950" y="10443210"/>
          <a:ext cx="8445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81280</xdr:rowOff>
    </xdr:from>
    <xdr:to>
      <xdr:col>15</xdr:col>
      <xdr:colOff>101600</xdr:colOff>
      <xdr:row>61</xdr:row>
      <xdr:rowOff>12700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3682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130175</xdr:rowOff>
    </xdr:from>
    <xdr:to>
      <xdr:col>19</xdr:col>
      <xdr:colOff>171450</xdr:colOff>
      <xdr:row>60</xdr:row>
      <xdr:rowOff>156210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17175"/>
          <a:ext cx="8826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154940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42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105410</xdr:rowOff>
    </xdr:from>
    <xdr:to>
      <xdr:col>15</xdr:col>
      <xdr:colOff>50800</xdr:colOff>
      <xdr:row>60</xdr:row>
      <xdr:rowOff>130175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924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29845</xdr:rowOff>
    </xdr:from>
    <xdr:to>
      <xdr:col>6</xdr:col>
      <xdr:colOff>38100</xdr:colOff>
      <xdr:row>60</xdr:row>
      <xdr:rowOff>128905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16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60</xdr:row>
      <xdr:rowOff>80010</xdr:rowOff>
    </xdr:from>
    <xdr:to>
      <xdr:col>10</xdr:col>
      <xdr:colOff>114300</xdr:colOff>
      <xdr:row>60</xdr:row>
      <xdr:rowOff>105410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23950" y="10367010"/>
          <a:ext cx="8953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128270</xdr:rowOff>
    </xdr:from>
    <xdr:ext cx="402590" cy="252730"/>
    <xdr:sp macro="" textlink="">
      <xdr:nvSpPr>
        <xdr:cNvPr id="197" name="n_1ave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3582035" y="1058672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125095</xdr:rowOff>
    </xdr:from>
    <xdr:ext cx="401320" cy="249555"/>
    <xdr:sp macro="" textlink="">
      <xdr:nvSpPr>
        <xdr:cNvPr id="198" name="n_2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2705735" y="1058354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90170</xdr:rowOff>
    </xdr:from>
    <xdr:ext cx="401320" cy="249555"/>
    <xdr:sp macro="" textlink="">
      <xdr:nvSpPr>
        <xdr:cNvPr id="199" name="n_3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1816735" y="1054862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50165</xdr:rowOff>
    </xdr:from>
    <xdr:ext cx="403860" cy="249555"/>
    <xdr:sp macro="" textlink="">
      <xdr:nvSpPr>
        <xdr:cNvPr id="200" name="n_4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927735" y="1050861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54610</xdr:rowOff>
    </xdr:from>
    <xdr:ext cx="402590" cy="252730"/>
    <xdr:sp macro="" textlink="">
      <xdr:nvSpPr>
        <xdr:cNvPr id="201" name="n_1main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1017016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29210</xdr:rowOff>
    </xdr:from>
    <xdr:ext cx="401320" cy="248920"/>
    <xdr:sp macro="" textlink="">
      <xdr:nvSpPr>
        <xdr:cNvPr id="202" name="n_2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1014476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3175</xdr:rowOff>
    </xdr:from>
    <xdr:ext cx="401320" cy="252730"/>
    <xdr:sp macro="" textlink="">
      <xdr:nvSpPr>
        <xdr:cNvPr id="203" name="n_3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1011872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146050</xdr:rowOff>
    </xdr:from>
    <xdr:ext cx="403860" cy="249555"/>
    <xdr:sp macro="" textlink="">
      <xdr:nvSpPr>
        <xdr:cNvPr id="204" name="n_4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1009015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60960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51</xdr:row>
      <xdr:rowOff>171450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30480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51</xdr:row>
      <xdr:rowOff>171450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30480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51</xdr:row>
      <xdr:rowOff>171450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117475</xdr:rowOff>
    </xdr:from>
    <xdr:to>
      <xdr:col>54</xdr:col>
      <xdr:colOff>127000</xdr:colOff>
      <xdr:row>53</xdr:row>
      <xdr:rowOff>30480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6075" cy="219710"/>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223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73660</xdr:rowOff>
    </xdr:from>
    <xdr:to>
      <xdr:col>59</xdr:col>
      <xdr:colOff>50800</xdr:colOff>
      <xdr:row>64</xdr:row>
      <xdr:rowOff>73660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102870</xdr:rowOff>
    </xdr:from>
    <xdr:ext cx="245110" cy="24955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355080" y="1090422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36830</xdr:rowOff>
    </xdr:from>
    <xdr:to>
      <xdr:col>59</xdr:col>
      <xdr:colOff>50800</xdr:colOff>
      <xdr:row>62</xdr:row>
      <xdr:rowOff>36830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6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65405</xdr:rowOff>
    </xdr:from>
    <xdr:ext cx="684530" cy="24955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918200" y="10523855"/>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27940</xdr:rowOff>
    </xdr:from>
    <xdr:ext cx="684530" cy="24955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918200" y="1014349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129540</xdr:rowOff>
    </xdr:from>
    <xdr:to>
      <xdr:col>59</xdr:col>
      <xdr:colOff>50800</xdr:colOff>
      <xdr:row>57</xdr:row>
      <xdr:rowOff>129540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2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158750</xdr:rowOff>
    </xdr:from>
    <xdr:ext cx="684530" cy="24955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918200" y="975995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92710</xdr:rowOff>
    </xdr:from>
    <xdr:to>
      <xdr:col>59</xdr:col>
      <xdr:colOff>50800</xdr:colOff>
      <xdr:row>55</xdr:row>
      <xdr:rowOff>92710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2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121285</xdr:rowOff>
    </xdr:from>
    <xdr:ext cx="684530" cy="24892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918200" y="937958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83820</xdr:rowOff>
    </xdr:from>
    <xdr:ext cx="684530" cy="24955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918200" y="899922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F00-0000E3000000}"/>
            </a:ext>
          </a:extLst>
        </xdr:cNvPr>
        <xdr:cNvSpPr/>
      </xdr:nvSpPr>
      <xdr:spPr>
        <a:xfrm>
          <a:off x="6604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8890</xdr:rowOff>
    </xdr:from>
    <xdr:to>
      <xdr:col>54</xdr:col>
      <xdr:colOff>171450</xdr:colOff>
      <xdr:row>64</xdr:row>
      <xdr:rowOff>73025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58450" y="9610090"/>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77470</xdr:rowOff>
    </xdr:from>
    <xdr:ext cx="467360" cy="25209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F00-0000E5000000}"/>
            </a:ext>
          </a:extLst>
        </xdr:cNvPr>
        <xdr:cNvSpPr txBox="1"/>
      </xdr:nvSpPr>
      <xdr:spPr>
        <a:xfrm>
          <a:off x="10515600" y="11050270"/>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73025</xdr:rowOff>
    </xdr:from>
    <xdr:to>
      <xdr:col>55</xdr:col>
      <xdr:colOff>88900</xdr:colOff>
      <xdr:row>64</xdr:row>
      <xdr:rowOff>73025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124460</xdr:rowOff>
    </xdr:from>
    <xdr:ext cx="687705" cy="24955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F00-0000E7000000}"/>
            </a:ext>
          </a:extLst>
        </xdr:cNvPr>
        <xdr:cNvSpPr txBox="1"/>
      </xdr:nvSpPr>
      <xdr:spPr>
        <a:xfrm>
          <a:off x="10515600" y="9382760"/>
          <a:ext cx="6877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3,774,432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8890</xdr:rowOff>
    </xdr:from>
    <xdr:to>
      <xdr:col>55</xdr:col>
      <xdr:colOff>88900</xdr:colOff>
      <xdr:row>56</xdr:row>
      <xdr:rowOff>8890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1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33655</xdr:rowOff>
    </xdr:from>
    <xdr:ext cx="596265" cy="24955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F00-0000E9000000}"/>
            </a:ext>
          </a:extLst>
        </xdr:cNvPr>
        <xdr:cNvSpPr txBox="1"/>
      </xdr:nvSpPr>
      <xdr:spPr>
        <a:xfrm>
          <a:off x="10515600" y="10663555"/>
          <a:ext cx="596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11430</xdr:rowOff>
    </xdr:from>
    <xdr:to>
      <xdr:col>55</xdr:col>
      <xdr:colOff>50800</xdr:colOff>
      <xdr:row>63</xdr:row>
      <xdr:rowOff>111125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812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29845</xdr:rowOff>
    </xdr:from>
    <xdr:to>
      <xdr:col>50</xdr:col>
      <xdr:colOff>165100</xdr:colOff>
      <xdr:row>63</xdr:row>
      <xdr:rowOff>128905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831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20320</xdr:rowOff>
    </xdr:from>
    <xdr:to>
      <xdr:col>46</xdr:col>
      <xdr:colOff>38100</xdr:colOff>
      <xdr:row>63</xdr:row>
      <xdr:rowOff>118745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216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2540</xdr:rowOff>
    </xdr:from>
    <xdr:to>
      <xdr:col>41</xdr:col>
      <xdr:colOff>101600</xdr:colOff>
      <xdr:row>63</xdr:row>
      <xdr:rowOff>102235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803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163195</xdr:rowOff>
    </xdr:from>
    <xdr:to>
      <xdr:col>36</xdr:col>
      <xdr:colOff>165100</xdr:colOff>
      <xdr:row>63</xdr:row>
      <xdr:rowOff>94615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930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892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892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892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3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9460" cy="24892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892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43815</xdr:rowOff>
    </xdr:from>
    <xdr:to>
      <xdr:col>55</xdr:col>
      <xdr:colOff>50800</xdr:colOff>
      <xdr:row>63</xdr:row>
      <xdr:rowOff>143510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45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22860</xdr:rowOff>
    </xdr:from>
    <xdr:ext cx="596265" cy="252730"/>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F00-0000F5000000}"/>
            </a:ext>
          </a:extLst>
        </xdr:cNvPr>
        <xdr:cNvSpPr txBox="1"/>
      </xdr:nvSpPr>
      <xdr:spPr>
        <a:xfrm>
          <a:off x="10515600" y="1082421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399,089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45085</xdr:rowOff>
    </xdr:from>
    <xdr:to>
      <xdr:col>50</xdr:col>
      <xdr:colOff>165100</xdr:colOff>
      <xdr:row>63</xdr:row>
      <xdr:rowOff>144780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46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93345</xdr:rowOff>
    </xdr:from>
    <xdr:to>
      <xdr:col>54</xdr:col>
      <xdr:colOff>190500</xdr:colOff>
      <xdr:row>63</xdr:row>
      <xdr:rowOff>94615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8946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46990</xdr:rowOff>
    </xdr:from>
    <xdr:to>
      <xdr:col>46</xdr:col>
      <xdr:colOff>38100</xdr:colOff>
      <xdr:row>63</xdr:row>
      <xdr:rowOff>146685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48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94615</xdr:rowOff>
    </xdr:from>
    <xdr:to>
      <xdr:col>50</xdr:col>
      <xdr:colOff>114300</xdr:colOff>
      <xdr:row>63</xdr:row>
      <xdr:rowOff>95885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43950" y="10895965"/>
          <a:ext cx="8953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147955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49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95885</xdr:rowOff>
    </xdr:from>
    <xdr:to>
      <xdr:col>45</xdr:col>
      <xdr:colOff>171450</xdr:colOff>
      <xdr:row>63</xdr:row>
      <xdr:rowOff>97790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97235"/>
          <a:ext cx="8826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50165</xdr:rowOff>
    </xdr:from>
    <xdr:to>
      <xdr:col>36</xdr:col>
      <xdr:colOff>165100</xdr:colOff>
      <xdr:row>63</xdr:row>
      <xdr:rowOff>149225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51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97790</xdr:rowOff>
    </xdr:from>
    <xdr:to>
      <xdr:col>41</xdr:col>
      <xdr:colOff>50800</xdr:colOff>
      <xdr:row>63</xdr:row>
      <xdr:rowOff>99695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899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61</xdr:row>
      <xdr:rowOff>146050</xdr:rowOff>
    </xdr:from>
    <xdr:ext cx="598805" cy="249555"/>
    <xdr:sp macro="" textlink="">
      <xdr:nvSpPr>
        <xdr:cNvPr id="254" name="n_1aveValue【橋りょう・トンネル】&#10;一人当たり有形固定資産（償却資産）額">
          <a:extLst>
            <a:ext uri="{FF2B5EF4-FFF2-40B4-BE49-F238E27FC236}">
              <a16:creationId xmlns:a16="http://schemas.microsoft.com/office/drawing/2014/main" id="{00000000-0008-0000-0F00-0000FE000000}"/>
            </a:ext>
          </a:extLst>
        </xdr:cNvPr>
        <xdr:cNvSpPr txBox="1"/>
      </xdr:nvSpPr>
      <xdr:spPr>
        <a:xfrm>
          <a:off x="9315450" y="106045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135890</xdr:rowOff>
    </xdr:from>
    <xdr:ext cx="594995" cy="252730"/>
    <xdr:sp macro="" textlink="">
      <xdr:nvSpPr>
        <xdr:cNvPr id="255" name="n_2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8450580" y="105943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118110</xdr:rowOff>
    </xdr:from>
    <xdr:ext cx="594995" cy="252730"/>
    <xdr:sp macro="" textlink="">
      <xdr:nvSpPr>
        <xdr:cNvPr id="256" name="n_3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7561580" y="105765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111760</xdr:rowOff>
    </xdr:from>
    <xdr:ext cx="594995" cy="252730"/>
    <xdr:sp macro="" textlink="">
      <xdr:nvSpPr>
        <xdr:cNvPr id="257" name="n_4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6672580" y="1057021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63</xdr:row>
      <xdr:rowOff>135890</xdr:rowOff>
    </xdr:from>
    <xdr:ext cx="598805" cy="252730"/>
    <xdr:sp macro="" textlink="">
      <xdr:nvSpPr>
        <xdr:cNvPr id="258" name="n_1main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9315450" y="109372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137795</xdr:rowOff>
    </xdr:from>
    <xdr:ext cx="594995" cy="252730"/>
    <xdr:sp macro="" textlink="">
      <xdr:nvSpPr>
        <xdr:cNvPr id="259" name="n_2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8450580" y="1093914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389,601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139065</xdr:rowOff>
    </xdr:from>
    <xdr:ext cx="594995" cy="252730"/>
    <xdr:sp macro="" textlink="">
      <xdr:nvSpPr>
        <xdr:cNvPr id="260" name="n_3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7561580" y="1094041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140335</xdr:rowOff>
    </xdr:from>
    <xdr:ext cx="594995" cy="249555"/>
    <xdr:sp macro="" textlink="">
      <xdr:nvSpPr>
        <xdr:cNvPr id="261" name="n_4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6672580" y="1094168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148590</xdr:rowOff>
    </xdr:from>
    <xdr:to>
      <xdr:col>28</xdr:col>
      <xdr:colOff>152400</xdr:colOff>
      <xdr:row>72</xdr:row>
      <xdr:rowOff>99060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123825</xdr:rowOff>
    </xdr:from>
    <xdr:to>
      <xdr:col>12</xdr:col>
      <xdr:colOff>127000</xdr:colOff>
      <xdr:row>74</xdr:row>
      <xdr:rowOff>36830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67945</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123825</xdr:rowOff>
    </xdr:from>
    <xdr:to>
      <xdr:col>17</xdr:col>
      <xdr:colOff>190500</xdr:colOff>
      <xdr:row>74</xdr:row>
      <xdr:rowOff>36830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17</xdr:col>
      <xdr:colOff>190500</xdr:colOff>
      <xdr:row>75</xdr:row>
      <xdr:rowOff>67945</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123825</xdr:rowOff>
    </xdr:from>
    <xdr:to>
      <xdr:col>23</xdr:col>
      <xdr:colOff>190500</xdr:colOff>
      <xdr:row>74</xdr:row>
      <xdr:rowOff>36830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154940</xdr:rowOff>
    </xdr:from>
    <xdr:to>
      <xdr:col>23</xdr:col>
      <xdr:colOff>190500</xdr:colOff>
      <xdr:row>75</xdr:row>
      <xdr:rowOff>67945</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92710</xdr:rowOff>
    </xdr:from>
    <xdr:to>
      <xdr:col>28</xdr:col>
      <xdr:colOff>152400</xdr:colOff>
      <xdr:row>88</xdr:row>
      <xdr:rowOff>148590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73660</xdr:rowOff>
    </xdr:from>
    <xdr:ext cx="294640" cy="21653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0960"/>
          <a:ext cx="29464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148590</xdr:rowOff>
    </xdr:from>
    <xdr:to>
      <xdr:col>28</xdr:col>
      <xdr:colOff>114300</xdr:colOff>
      <xdr:row>88</xdr:row>
      <xdr:rowOff>148590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3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9525</xdr:rowOff>
    </xdr:from>
    <xdr:ext cx="463550" cy="24955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640" y="1509712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164465</xdr:rowOff>
    </xdr:from>
    <xdr:to>
      <xdr:col>28</xdr:col>
      <xdr:colOff>114300</xdr:colOff>
      <xdr:row>86</xdr:row>
      <xdr:rowOff>164465</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09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3550" cy="25273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47707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12700</xdr:rowOff>
    </xdr:from>
    <xdr:to>
      <xdr:col>28</xdr:col>
      <xdr:colOff>114300</xdr:colOff>
      <xdr:row>85</xdr:row>
      <xdr:rowOff>12700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5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41275</xdr:rowOff>
    </xdr:from>
    <xdr:ext cx="400685" cy="25273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443075"/>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29210</xdr:rowOff>
    </xdr:from>
    <xdr:to>
      <xdr:col>28</xdr:col>
      <xdr:colOff>114300</xdr:colOff>
      <xdr:row>83</xdr:row>
      <xdr:rowOff>29210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595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57785</xdr:rowOff>
    </xdr:from>
    <xdr:ext cx="400685" cy="25273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4116685"/>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45085</xdr:rowOff>
    </xdr:from>
    <xdr:to>
      <xdr:col>28</xdr:col>
      <xdr:colOff>114300</xdr:colOff>
      <xdr:row>81</xdr:row>
      <xdr:rowOff>45085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25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73025</xdr:rowOff>
    </xdr:from>
    <xdr:ext cx="400685" cy="25209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789025"/>
          <a:ext cx="400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60960</xdr:rowOff>
    </xdr:from>
    <xdr:to>
      <xdr:col>28</xdr:col>
      <xdr:colOff>114300</xdr:colOff>
      <xdr:row>79</xdr:row>
      <xdr:rowOff>60960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55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89535</xdr:rowOff>
    </xdr:from>
    <xdr:ext cx="400685" cy="24955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46263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76835</xdr:rowOff>
    </xdr:from>
    <xdr:to>
      <xdr:col>28</xdr:col>
      <xdr:colOff>114300</xdr:colOff>
      <xdr:row>77</xdr:row>
      <xdr:rowOff>76835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784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105410</xdr:rowOff>
    </xdr:from>
    <xdr:ext cx="335280" cy="24955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2910" y="13135610"/>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92710</xdr:rowOff>
    </xdr:from>
    <xdr:to>
      <xdr:col>28</xdr:col>
      <xdr:colOff>114300</xdr:colOff>
      <xdr:row>75</xdr:row>
      <xdr:rowOff>92710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92710</xdr:rowOff>
    </xdr:from>
    <xdr:to>
      <xdr:col>28</xdr:col>
      <xdr:colOff>152400</xdr:colOff>
      <xdr:row>88</xdr:row>
      <xdr:rowOff>148590</xdr:rowOff>
    </xdr:to>
    <xdr:sp macro="" textlink="">
      <xdr:nvSpPr>
        <xdr:cNvPr id="286" name="【公営住宅】&#10;有形固定資産減価償却率グラフ枠">
          <a:extLst>
            <a:ext uri="{FF2B5EF4-FFF2-40B4-BE49-F238E27FC236}">
              <a16:creationId xmlns:a16="http://schemas.microsoft.com/office/drawing/2014/main" id="{00000000-0008-0000-0F00-00001E010000}"/>
            </a:ext>
          </a:extLst>
        </xdr:cNvPr>
        <xdr:cNvSpPr/>
      </xdr:nvSpPr>
      <xdr:spPr>
        <a:xfrm>
          <a:off x="762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38735</xdr:rowOff>
    </xdr:from>
    <xdr:to>
      <xdr:col>24</xdr:col>
      <xdr:colOff>62865</xdr:colOff>
      <xdr:row>86</xdr:row>
      <xdr:rowOff>164465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411835"/>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635</xdr:rowOff>
    </xdr:from>
    <xdr:ext cx="467360" cy="252730"/>
    <xdr:sp macro="" textlink="">
      <xdr:nvSpPr>
        <xdr:cNvPr id="288" name="【公営住宅】&#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91678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164465</xdr:rowOff>
    </xdr:from>
    <xdr:to>
      <xdr:col>24</xdr:col>
      <xdr:colOff>152400</xdr:colOff>
      <xdr:row>86</xdr:row>
      <xdr:rowOff>164465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0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153670</xdr:rowOff>
    </xdr:from>
    <xdr:ext cx="337820" cy="253365"/>
    <xdr:sp macro="" textlink="">
      <xdr:nvSpPr>
        <xdr:cNvPr id="290" name="【公営住宅】&#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183870"/>
          <a:ext cx="337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38735</xdr:rowOff>
    </xdr:from>
    <xdr:to>
      <xdr:col>24</xdr:col>
      <xdr:colOff>152400</xdr:colOff>
      <xdr:row>78</xdr:row>
      <xdr:rowOff>38735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41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68580</xdr:rowOff>
    </xdr:from>
    <xdr:ext cx="402590" cy="249555"/>
    <xdr:sp macro="" textlink="">
      <xdr:nvSpPr>
        <xdr:cNvPr id="292" name="【公営住宅】&#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127480"/>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46355</xdr:rowOff>
    </xdr:from>
    <xdr:to>
      <xdr:col>24</xdr:col>
      <xdr:colOff>114300</xdr:colOff>
      <xdr:row>83</xdr:row>
      <xdr:rowOff>146050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276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45085</xdr:rowOff>
    </xdr:from>
    <xdr:to>
      <xdr:col>20</xdr:col>
      <xdr:colOff>38100</xdr:colOff>
      <xdr:row>83</xdr:row>
      <xdr:rowOff>144780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275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33655</xdr:rowOff>
    </xdr:from>
    <xdr:to>
      <xdr:col>15</xdr:col>
      <xdr:colOff>101600</xdr:colOff>
      <xdr:row>83</xdr:row>
      <xdr:rowOff>133350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264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106045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236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166370</xdr:rowOff>
    </xdr:from>
    <xdr:to>
      <xdr:col>6</xdr:col>
      <xdr:colOff>38100</xdr:colOff>
      <xdr:row>83</xdr:row>
      <xdr:rowOff>97790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2252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955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955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0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9460" cy="24955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955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955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3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86</xdr:row>
      <xdr:rowOff>86360</xdr:rowOff>
    </xdr:from>
    <xdr:to>
      <xdr:col>24</xdr:col>
      <xdr:colOff>114300</xdr:colOff>
      <xdr:row>87</xdr:row>
      <xdr:rowOff>17780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48310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2540</xdr:rowOff>
    </xdr:from>
    <xdr:ext cx="402590" cy="252730"/>
    <xdr:sp macro="" textlink="">
      <xdr:nvSpPr>
        <xdr:cNvPr id="304" name="【公営住宅】&#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474724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76835</xdr:rowOff>
    </xdr:from>
    <xdr:to>
      <xdr:col>20</xdr:col>
      <xdr:colOff>38100</xdr:colOff>
      <xdr:row>87</xdr:row>
      <xdr:rowOff>8255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48215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86</xdr:row>
      <xdr:rowOff>126365</xdr:rowOff>
    </xdr:from>
    <xdr:to>
      <xdr:col>24</xdr:col>
      <xdr:colOff>63500</xdr:colOff>
      <xdr:row>86</xdr:row>
      <xdr:rowOff>135890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0950" y="14871065"/>
          <a:ext cx="8445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67310</xdr:rowOff>
    </xdr:from>
    <xdr:to>
      <xdr:col>15</xdr:col>
      <xdr:colOff>101600</xdr:colOff>
      <xdr:row>86</xdr:row>
      <xdr:rowOff>167005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4812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117475</xdr:rowOff>
    </xdr:from>
    <xdr:to>
      <xdr:col>19</xdr:col>
      <xdr:colOff>171450</xdr:colOff>
      <xdr:row>86</xdr:row>
      <xdr:rowOff>126365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862175"/>
          <a:ext cx="8826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57785</xdr:rowOff>
    </xdr:from>
    <xdr:to>
      <xdr:col>10</xdr:col>
      <xdr:colOff>165100</xdr:colOff>
      <xdr:row>86</xdr:row>
      <xdr:rowOff>156845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4802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106680</xdr:rowOff>
    </xdr:from>
    <xdr:to>
      <xdr:col>15</xdr:col>
      <xdr:colOff>50800</xdr:colOff>
      <xdr:row>86</xdr:row>
      <xdr:rowOff>117475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8513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46355</xdr:rowOff>
    </xdr:from>
    <xdr:to>
      <xdr:col>6</xdr:col>
      <xdr:colOff>38100</xdr:colOff>
      <xdr:row>86</xdr:row>
      <xdr:rowOff>146050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47910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86</xdr:row>
      <xdr:rowOff>95250</xdr:rowOff>
    </xdr:from>
    <xdr:to>
      <xdr:col>10</xdr:col>
      <xdr:colOff>114300</xdr:colOff>
      <xdr:row>86</xdr:row>
      <xdr:rowOff>106680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23950" y="14839950"/>
          <a:ext cx="8953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160655</xdr:rowOff>
    </xdr:from>
    <xdr:ext cx="402590" cy="249555"/>
    <xdr:sp macro="" textlink="">
      <xdr:nvSpPr>
        <xdr:cNvPr id="313" name="n_1aveValue【公営住宅】&#10;有形固定資産減価償却率">
          <a:extLst>
            <a:ext uri="{FF2B5EF4-FFF2-40B4-BE49-F238E27FC236}">
              <a16:creationId xmlns:a16="http://schemas.microsoft.com/office/drawing/2014/main" id="{00000000-0008-0000-0F00-000039010000}"/>
            </a:ext>
          </a:extLst>
        </xdr:cNvPr>
        <xdr:cNvSpPr txBox="1"/>
      </xdr:nvSpPr>
      <xdr:spPr>
        <a:xfrm>
          <a:off x="3582035" y="1404810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149225</xdr:rowOff>
    </xdr:from>
    <xdr:ext cx="401320" cy="252730"/>
    <xdr:sp macro="" textlink="">
      <xdr:nvSpPr>
        <xdr:cNvPr id="314" name="n_2aveValue【公営住宅】&#10;有形固定資産減価償却率">
          <a:extLst>
            <a:ext uri="{FF2B5EF4-FFF2-40B4-BE49-F238E27FC236}">
              <a16:creationId xmlns:a16="http://schemas.microsoft.com/office/drawing/2014/main" id="{00000000-0008-0000-0F00-00003A010000}"/>
            </a:ext>
          </a:extLst>
        </xdr:cNvPr>
        <xdr:cNvSpPr txBox="1"/>
      </xdr:nvSpPr>
      <xdr:spPr>
        <a:xfrm>
          <a:off x="2705735" y="1403667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121920</xdr:rowOff>
    </xdr:from>
    <xdr:ext cx="401320" cy="248285"/>
    <xdr:sp macro="" textlink="">
      <xdr:nvSpPr>
        <xdr:cNvPr id="315" name="n_3aveValue【公営住宅】&#10;有形固定資産減価償却率">
          <a:extLst>
            <a:ext uri="{FF2B5EF4-FFF2-40B4-BE49-F238E27FC236}">
              <a16:creationId xmlns:a16="http://schemas.microsoft.com/office/drawing/2014/main" id="{00000000-0008-0000-0F00-00003B010000}"/>
            </a:ext>
          </a:extLst>
        </xdr:cNvPr>
        <xdr:cNvSpPr txBox="1"/>
      </xdr:nvSpPr>
      <xdr:spPr>
        <a:xfrm>
          <a:off x="1816735" y="14009370"/>
          <a:ext cx="4013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114300</xdr:rowOff>
    </xdr:from>
    <xdr:ext cx="403860" cy="252730"/>
    <xdr:sp macro="" textlink="">
      <xdr:nvSpPr>
        <xdr:cNvPr id="316" name="n_4aveValue【公営住宅】&#10;有形固定資産減価償却率">
          <a:extLst>
            <a:ext uri="{FF2B5EF4-FFF2-40B4-BE49-F238E27FC236}">
              <a16:creationId xmlns:a16="http://schemas.microsoft.com/office/drawing/2014/main" id="{00000000-0008-0000-0F00-00003C010000}"/>
            </a:ext>
          </a:extLst>
        </xdr:cNvPr>
        <xdr:cNvSpPr txBox="1"/>
      </xdr:nvSpPr>
      <xdr:spPr>
        <a:xfrm>
          <a:off x="927735" y="1400175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87</xdr:row>
      <xdr:rowOff>0</xdr:rowOff>
    </xdr:from>
    <xdr:ext cx="402590" cy="252730"/>
    <xdr:sp macro="" textlink="">
      <xdr:nvSpPr>
        <xdr:cNvPr id="317" name="n_1mainValue【公営住宅】&#10;有形固定資産減価償却率">
          <a:extLst>
            <a:ext uri="{FF2B5EF4-FFF2-40B4-BE49-F238E27FC236}">
              <a16:creationId xmlns:a16="http://schemas.microsoft.com/office/drawing/2014/main" id="{00000000-0008-0000-0F00-00003D010000}"/>
            </a:ext>
          </a:extLst>
        </xdr:cNvPr>
        <xdr:cNvSpPr txBox="1"/>
      </xdr:nvSpPr>
      <xdr:spPr>
        <a:xfrm>
          <a:off x="3582035" y="1491615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158115</xdr:rowOff>
    </xdr:from>
    <xdr:ext cx="401320" cy="249555"/>
    <xdr:sp macro="" textlink="">
      <xdr:nvSpPr>
        <xdr:cNvPr id="318" name="n_2mainValue【公営住宅】&#10;有形固定資産減価償却率">
          <a:extLst>
            <a:ext uri="{FF2B5EF4-FFF2-40B4-BE49-F238E27FC236}">
              <a16:creationId xmlns:a16="http://schemas.microsoft.com/office/drawing/2014/main" id="{00000000-0008-0000-0F00-00003E010000}"/>
            </a:ext>
          </a:extLst>
        </xdr:cNvPr>
        <xdr:cNvSpPr txBox="1"/>
      </xdr:nvSpPr>
      <xdr:spPr>
        <a:xfrm>
          <a:off x="2705735" y="1490281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147955</xdr:rowOff>
    </xdr:from>
    <xdr:ext cx="401320" cy="249555"/>
    <xdr:sp macro="" textlink="">
      <xdr:nvSpPr>
        <xdr:cNvPr id="319" name="n_3mainValue【公営住宅】&#10;有形固定資産減価償却率">
          <a:extLst>
            <a:ext uri="{FF2B5EF4-FFF2-40B4-BE49-F238E27FC236}">
              <a16:creationId xmlns:a16="http://schemas.microsoft.com/office/drawing/2014/main" id="{00000000-0008-0000-0F00-00003F010000}"/>
            </a:ext>
          </a:extLst>
        </xdr:cNvPr>
        <xdr:cNvSpPr txBox="1"/>
      </xdr:nvSpPr>
      <xdr:spPr>
        <a:xfrm>
          <a:off x="1816735" y="1489265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137160</xdr:rowOff>
    </xdr:from>
    <xdr:ext cx="403860" cy="252730"/>
    <xdr:sp macro="" textlink="">
      <xdr:nvSpPr>
        <xdr:cNvPr id="320" name="n_4mainValue【公営住宅】&#10;有形固定資産減価償却率">
          <a:extLst>
            <a:ext uri="{FF2B5EF4-FFF2-40B4-BE49-F238E27FC236}">
              <a16:creationId xmlns:a16="http://schemas.microsoft.com/office/drawing/2014/main" id="{00000000-0008-0000-0F00-000040010000}"/>
            </a:ext>
          </a:extLst>
        </xdr:cNvPr>
        <xdr:cNvSpPr txBox="1"/>
      </xdr:nvSpPr>
      <xdr:spPr>
        <a:xfrm>
          <a:off x="927735" y="1488186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148590</xdr:rowOff>
    </xdr:from>
    <xdr:to>
      <xdr:col>59</xdr:col>
      <xdr:colOff>88900</xdr:colOff>
      <xdr:row>72</xdr:row>
      <xdr:rowOff>99060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123825</xdr:rowOff>
    </xdr:from>
    <xdr:to>
      <xdr:col>43</xdr:col>
      <xdr:colOff>63500</xdr:colOff>
      <xdr:row>74</xdr:row>
      <xdr:rowOff>36830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67945</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123825</xdr:rowOff>
    </xdr:from>
    <xdr:to>
      <xdr:col>48</xdr:col>
      <xdr:colOff>127000</xdr:colOff>
      <xdr:row>74</xdr:row>
      <xdr:rowOff>36830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67945</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123825</xdr:rowOff>
    </xdr:from>
    <xdr:to>
      <xdr:col>54</xdr:col>
      <xdr:colOff>127000</xdr:colOff>
      <xdr:row>74</xdr:row>
      <xdr:rowOff>36830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154940</xdr:rowOff>
    </xdr:from>
    <xdr:to>
      <xdr:col>54</xdr:col>
      <xdr:colOff>127000</xdr:colOff>
      <xdr:row>75</xdr:row>
      <xdr:rowOff>67945</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92710</xdr:rowOff>
    </xdr:from>
    <xdr:to>
      <xdr:col>59</xdr:col>
      <xdr:colOff>88900</xdr:colOff>
      <xdr:row>88</xdr:row>
      <xdr:rowOff>148590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73660</xdr:rowOff>
    </xdr:from>
    <xdr:ext cx="346075" cy="21653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0960"/>
          <a:ext cx="3460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148590</xdr:rowOff>
    </xdr:from>
    <xdr:to>
      <xdr:col>59</xdr:col>
      <xdr:colOff>50800</xdr:colOff>
      <xdr:row>88</xdr:row>
      <xdr:rowOff>148590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3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85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139700</xdr:rowOff>
    </xdr:from>
    <xdr:ext cx="463550" cy="24955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640" y="14712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73660</xdr:rowOff>
    </xdr:from>
    <xdr:to>
      <xdr:col>59</xdr:col>
      <xdr:colOff>50800</xdr:colOff>
      <xdr:row>84</xdr:row>
      <xdr:rowOff>73660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47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102870</xdr:rowOff>
    </xdr:from>
    <xdr:ext cx="463550" cy="24955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640" y="143332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36830</xdr:rowOff>
    </xdr:from>
    <xdr:to>
      <xdr:col>59</xdr:col>
      <xdr:colOff>50800</xdr:colOff>
      <xdr:row>82</xdr:row>
      <xdr:rowOff>36830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095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65405</xdr:rowOff>
    </xdr:from>
    <xdr:ext cx="463550" cy="24955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640" y="139528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27940</xdr:rowOff>
    </xdr:from>
    <xdr:ext cx="463550" cy="24955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640" y="135724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129540</xdr:rowOff>
    </xdr:from>
    <xdr:to>
      <xdr:col>59</xdr:col>
      <xdr:colOff>50800</xdr:colOff>
      <xdr:row>77</xdr:row>
      <xdr:rowOff>129540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331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158750</xdr:rowOff>
    </xdr:from>
    <xdr:ext cx="463550" cy="24955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640" y="13188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92710</xdr:rowOff>
    </xdr:from>
    <xdr:to>
      <xdr:col>59</xdr:col>
      <xdr:colOff>50800</xdr:colOff>
      <xdr:row>75</xdr:row>
      <xdr:rowOff>92710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121285</xdr:rowOff>
    </xdr:from>
    <xdr:ext cx="528955" cy="24892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072505" y="1280858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92710</xdr:rowOff>
    </xdr:from>
    <xdr:to>
      <xdr:col>59</xdr:col>
      <xdr:colOff>88900</xdr:colOff>
      <xdr:row>88</xdr:row>
      <xdr:rowOff>148590</xdr:rowOff>
    </xdr:to>
    <xdr:sp macro="" textlink="">
      <xdr:nvSpPr>
        <xdr:cNvPr id="343" name="【公営住宅】&#10;一人当たり面積グラフ枠">
          <a:extLst>
            <a:ext uri="{FF2B5EF4-FFF2-40B4-BE49-F238E27FC236}">
              <a16:creationId xmlns:a16="http://schemas.microsoft.com/office/drawing/2014/main" id="{00000000-0008-0000-0F00-000057010000}"/>
            </a:ext>
          </a:extLst>
        </xdr:cNvPr>
        <xdr:cNvSpPr/>
      </xdr:nvSpPr>
      <xdr:spPr>
        <a:xfrm>
          <a:off x="6604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105410</xdr:rowOff>
    </xdr:from>
    <xdr:to>
      <xdr:col>54</xdr:col>
      <xdr:colOff>171450</xdr:colOff>
      <xdr:row>86</xdr:row>
      <xdr:rowOff>107950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58450" y="1330706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112395</xdr:rowOff>
    </xdr:from>
    <xdr:ext cx="467360" cy="252730"/>
    <xdr:sp macro="" textlink="">
      <xdr:nvSpPr>
        <xdr:cNvPr id="345" name="【公営住宅】&#10;一人当たり面積最小値テキスト">
          <a:extLst>
            <a:ext uri="{FF2B5EF4-FFF2-40B4-BE49-F238E27FC236}">
              <a16:creationId xmlns:a16="http://schemas.microsoft.com/office/drawing/2014/main" id="{00000000-0008-0000-0F00-000059010000}"/>
            </a:ext>
          </a:extLst>
        </xdr:cNvPr>
        <xdr:cNvSpPr txBox="1"/>
      </xdr:nvSpPr>
      <xdr:spPr>
        <a:xfrm>
          <a:off x="10515600" y="1485709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53340</xdr:rowOff>
    </xdr:from>
    <xdr:ext cx="467360" cy="248920"/>
    <xdr:sp macro="" textlink="">
      <xdr:nvSpPr>
        <xdr:cNvPr id="347" name="【公営住宅】&#10;一人当たり面積最大値テキスト">
          <a:extLst>
            <a:ext uri="{FF2B5EF4-FFF2-40B4-BE49-F238E27FC236}">
              <a16:creationId xmlns:a16="http://schemas.microsoft.com/office/drawing/2014/main" id="{00000000-0008-0000-0F00-00005B010000}"/>
            </a:ext>
          </a:extLst>
        </xdr:cNvPr>
        <xdr:cNvSpPr txBox="1"/>
      </xdr:nvSpPr>
      <xdr:spPr>
        <a:xfrm>
          <a:off x="10515600" y="1308354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8.133</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105410</xdr:rowOff>
    </xdr:from>
    <xdr:to>
      <xdr:col>55</xdr:col>
      <xdr:colOff>88900</xdr:colOff>
      <xdr:row>77</xdr:row>
      <xdr:rowOff>105410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30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88900</xdr:rowOff>
    </xdr:from>
    <xdr:ext cx="467360" cy="249555"/>
    <xdr:sp macro="" textlink="">
      <xdr:nvSpPr>
        <xdr:cNvPr id="349" name="【公営住宅】&#10;一人当たり面積平均値テキスト">
          <a:extLst>
            <a:ext uri="{FF2B5EF4-FFF2-40B4-BE49-F238E27FC236}">
              <a16:creationId xmlns:a16="http://schemas.microsoft.com/office/drawing/2014/main" id="{00000000-0008-0000-0F00-00005D010000}"/>
            </a:ext>
          </a:extLst>
        </xdr:cNvPr>
        <xdr:cNvSpPr txBox="1"/>
      </xdr:nvSpPr>
      <xdr:spPr>
        <a:xfrm>
          <a:off x="10515600" y="14319250"/>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66675</xdr:rowOff>
    </xdr:from>
    <xdr:to>
      <xdr:col>55</xdr:col>
      <xdr:colOff>50800</xdr:colOff>
      <xdr:row>84</xdr:row>
      <xdr:rowOff>166370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468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54610</xdr:rowOff>
    </xdr:from>
    <xdr:to>
      <xdr:col>50</xdr:col>
      <xdr:colOff>165100</xdr:colOff>
      <xdr:row>84</xdr:row>
      <xdr:rowOff>153035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4564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40640</xdr:rowOff>
    </xdr:from>
    <xdr:to>
      <xdr:col>46</xdr:col>
      <xdr:colOff>38100</xdr:colOff>
      <xdr:row>84</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442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72390</xdr:rowOff>
    </xdr:from>
    <xdr:to>
      <xdr:col>41</xdr:col>
      <xdr:colOff>101600</xdr:colOff>
      <xdr:row>85</xdr:row>
      <xdr:rowOff>3810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4741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100965</xdr:rowOff>
    </xdr:from>
    <xdr:to>
      <xdr:col>36</xdr:col>
      <xdr:colOff>165100</xdr:colOff>
      <xdr:row>85</xdr:row>
      <xdr:rowOff>32385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5027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955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955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955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3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9460" cy="24955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955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94615</xdr:rowOff>
    </xdr:from>
    <xdr:to>
      <xdr:col>55</xdr:col>
      <xdr:colOff>50800</xdr:colOff>
      <xdr:row>85</xdr:row>
      <xdr:rowOff>27305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4964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73660</xdr:rowOff>
    </xdr:from>
    <xdr:ext cx="467360" cy="251460"/>
    <xdr:sp macro="" textlink="">
      <xdr:nvSpPr>
        <xdr:cNvPr id="361" name="【公営住宅】&#10;一人当たり面積該当値テキスト">
          <a:extLst>
            <a:ext uri="{FF2B5EF4-FFF2-40B4-BE49-F238E27FC236}">
              <a16:creationId xmlns:a16="http://schemas.microsoft.com/office/drawing/2014/main" id="{00000000-0008-0000-0F00-000069010000}"/>
            </a:ext>
          </a:extLst>
        </xdr:cNvPr>
        <xdr:cNvSpPr txBox="1"/>
      </xdr:nvSpPr>
      <xdr:spPr>
        <a:xfrm>
          <a:off x="10515600" y="144754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98425</xdr:rowOff>
    </xdr:from>
    <xdr:to>
      <xdr:col>50</xdr:col>
      <xdr:colOff>165100</xdr:colOff>
      <xdr:row>85</xdr:row>
      <xdr:rowOff>29845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5002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145415</xdr:rowOff>
    </xdr:from>
    <xdr:to>
      <xdr:col>54</xdr:col>
      <xdr:colOff>190500</xdr:colOff>
      <xdr:row>84</xdr:row>
      <xdr:rowOff>147955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5472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102235</xdr:rowOff>
    </xdr:from>
    <xdr:to>
      <xdr:col>46</xdr:col>
      <xdr:colOff>38100</xdr:colOff>
      <xdr:row>85</xdr:row>
      <xdr:rowOff>33655</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5040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84</xdr:row>
      <xdr:rowOff>147955</xdr:rowOff>
    </xdr:from>
    <xdr:to>
      <xdr:col>50</xdr:col>
      <xdr:colOff>114300</xdr:colOff>
      <xdr:row>84</xdr:row>
      <xdr:rowOff>151130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43950" y="14549755"/>
          <a:ext cx="895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104775</xdr:rowOff>
    </xdr:from>
    <xdr:to>
      <xdr:col>41</xdr:col>
      <xdr:colOff>101600</xdr:colOff>
      <xdr:row>85</xdr:row>
      <xdr:rowOff>36195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5065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151130</xdr:rowOff>
    </xdr:from>
    <xdr:to>
      <xdr:col>45</xdr:col>
      <xdr:colOff>171450</xdr:colOff>
      <xdr:row>84</xdr:row>
      <xdr:rowOff>153670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552930"/>
          <a:ext cx="8826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107315</xdr:rowOff>
    </xdr:from>
    <xdr:to>
      <xdr:col>36</xdr:col>
      <xdr:colOff>165100</xdr:colOff>
      <xdr:row>85</xdr:row>
      <xdr:rowOff>38735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5091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153670</xdr:rowOff>
    </xdr:from>
    <xdr:to>
      <xdr:col>41</xdr:col>
      <xdr:colOff>50800</xdr:colOff>
      <xdr:row>84</xdr:row>
      <xdr:rowOff>157480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555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1905</xdr:rowOff>
    </xdr:from>
    <xdr:ext cx="469900" cy="252730"/>
    <xdr:sp macro="" textlink="">
      <xdr:nvSpPr>
        <xdr:cNvPr id="370" name="n_1aveValue【公営住宅】&#10;一人当たり面積">
          <a:extLst>
            <a:ext uri="{FF2B5EF4-FFF2-40B4-BE49-F238E27FC236}">
              <a16:creationId xmlns:a16="http://schemas.microsoft.com/office/drawing/2014/main" id="{00000000-0008-0000-0F00-000072010000}"/>
            </a:ext>
          </a:extLst>
        </xdr:cNvPr>
        <xdr:cNvSpPr txBox="1"/>
      </xdr:nvSpPr>
      <xdr:spPr>
        <a:xfrm>
          <a:off x="9391650" y="142322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156210</xdr:rowOff>
    </xdr:from>
    <xdr:ext cx="468630" cy="252730"/>
    <xdr:sp macro="" textlink="">
      <xdr:nvSpPr>
        <xdr:cNvPr id="371" name="n_2aveValue【公営住宅】&#10;一人当たり面積">
          <a:extLst>
            <a:ext uri="{FF2B5EF4-FFF2-40B4-BE49-F238E27FC236}">
              <a16:creationId xmlns:a16="http://schemas.microsoft.com/office/drawing/2014/main" id="{00000000-0008-0000-0F00-000073010000}"/>
            </a:ext>
          </a:extLst>
        </xdr:cNvPr>
        <xdr:cNvSpPr txBox="1"/>
      </xdr:nvSpPr>
      <xdr:spPr>
        <a:xfrm>
          <a:off x="8515350" y="1421511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20320</xdr:rowOff>
    </xdr:from>
    <xdr:ext cx="468630" cy="252730"/>
    <xdr:sp macro="" textlink="">
      <xdr:nvSpPr>
        <xdr:cNvPr id="372" name="n_3aveValue【公営住宅】&#10;一人当たり面積">
          <a:extLst>
            <a:ext uri="{FF2B5EF4-FFF2-40B4-BE49-F238E27FC236}">
              <a16:creationId xmlns:a16="http://schemas.microsoft.com/office/drawing/2014/main" id="{00000000-0008-0000-0F00-000074010000}"/>
            </a:ext>
          </a:extLst>
        </xdr:cNvPr>
        <xdr:cNvSpPr txBox="1"/>
      </xdr:nvSpPr>
      <xdr:spPr>
        <a:xfrm>
          <a:off x="7626350" y="1425067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48895</xdr:rowOff>
    </xdr:from>
    <xdr:ext cx="468630" cy="249555"/>
    <xdr:sp macro="" textlink="">
      <xdr:nvSpPr>
        <xdr:cNvPr id="373" name="n_4aveValue【公営住宅】&#10;一人当たり面積">
          <a:extLst>
            <a:ext uri="{FF2B5EF4-FFF2-40B4-BE49-F238E27FC236}">
              <a16:creationId xmlns:a16="http://schemas.microsoft.com/office/drawing/2014/main" id="{00000000-0008-0000-0F00-000075010000}"/>
            </a:ext>
          </a:extLst>
        </xdr:cNvPr>
        <xdr:cNvSpPr txBox="1"/>
      </xdr:nvSpPr>
      <xdr:spPr>
        <a:xfrm>
          <a:off x="6737350" y="142792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21590</xdr:rowOff>
    </xdr:from>
    <xdr:ext cx="469900" cy="252095"/>
    <xdr:sp macro="" textlink="">
      <xdr:nvSpPr>
        <xdr:cNvPr id="374" name="n_1mainValue【公営住宅】&#10;一人当たり面積">
          <a:extLst>
            <a:ext uri="{FF2B5EF4-FFF2-40B4-BE49-F238E27FC236}">
              <a16:creationId xmlns:a16="http://schemas.microsoft.com/office/drawing/2014/main" id="{00000000-0008-0000-0F00-000076010000}"/>
            </a:ext>
          </a:extLst>
        </xdr:cNvPr>
        <xdr:cNvSpPr txBox="1"/>
      </xdr:nvSpPr>
      <xdr:spPr>
        <a:xfrm>
          <a:off x="9391650" y="145948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25400</xdr:rowOff>
    </xdr:from>
    <xdr:ext cx="468630" cy="252730"/>
    <xdr:sp macro="" textlink="">
      <xdr:nvSpPr>
        <xdr:cNvPr id="375" name="n_2mainValue【公営住宅】&#10;一人当たり面積">
          <a:extLst>
            <a:ext uri="{FF2B5EF4-FFF2-40B4-BE49-F238E27FC236}">
              <a16:creationId xmlns:a16="http://schemas.microsoft.com/office/drawing/2014/main" id="{00000000-0008-0000-0F00-000077010000}"/>
            </a:ext>
          </a:extLst>
        </xdr:cNvPr>
        <xdr:cNvSpPr txBox="1"/>
      </xdr:nvSpPr>
      <xdr:spPr>
        <a:xfrm>
          <a:off x="8515350" y="1459865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27940</xdr:rowOff>
    </xdr:from>
    <xdr:ext cx="468630" cy="249555"/>
    <xdr:sp macro="" textlink="">
      <xdr:nvSpPr>
        <xdr:cNvPr id="376" name="n_3mainValue【公営住宅】&#10;一人当たり面積">
          <a:extLst>
            <a:ext uri="{FF2B5EF4-FFF2-40B4-BE49-F238E27FC236}">
              <a16:creationId xmlns:a16="http://schemas.microsoft.com/office/drawing/2014/main" id="{00000000-0008-0000-0F00-000078010000}"/>
            </a:ext>
          </a:extLst>
        </xdr:cNvPr>
        <xdr:cNvSpPr txBox="1"/>
      </xdr:nvSpPr>
      <xdr:spPr>
        <a:xfrm>
          <a:off x="7626350" y="146011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30480</xdr:rowOff>
    </xdr:from>
    <xdr:ext cx="468630" cy="248920"/>
    <xdr:sp macro="" textlink="">
      <xdr:nvSpPr>
        <xdr:cNvPr id="377" name="n_4mainValue【公営住宅】&#10;一人当たり面積">
          <a:extLst>
            <a:ext uri="{FF2B5EF4-FFF2-40B4-BE49-F238E27FC236}">
              <a16:creationId xmlns:a16="http://schemas.microsoft.com/office/drawing/2014/main" id="{00000000-0008-0000-0F00-000079010000}"/>
            </a:ext>
          </a:extLst>
        </xdr:cNvPr>
        <xdr:cNvSpPr txBox="1"/>
      </xdr:nvSpPr>
      <xdr:spPr>
        <a:xfrm>
          <a:off x="6737350" y="1460373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17</xdr:col>
      <xdr:colOff>190500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17</xdr:col>
      <xdr:colOff>190500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23</xdr:col>
      <xdr:colOff>190500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23</xdr:col>
      <xdr:colOff>190500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73660</xdr:rowOff>
    </xdr:from>
    <xdr:to>
      <xdr:col>90</xdr:col>
      <xdr:colOff>25400</xdr:colOff>
      <xdr:row>28</xdr:row>
      <xdr:rowOff>24765</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49530</xdr:rowOff>
    </xdr:from>
    <xdr:to>
      <xdr:col>73</xdr:col>
      <xdr:colOff>190500</xdr:colOff>
      <xdr:row>29</xdr:row>
      <xdr:rowOff>129540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73</xdr:col>
      <xdr:colOff>190500</xdr:colOff>
      <xdr:row>30</xdr:row>
      <xdr:rowOff>161290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49530</xdr:rowOff>
    </xdr:from>
    <xdr:to>
      <xdr:col>79</xdr:col>
      <xdr:colOff>63500</xdr:colOff>
      <xdr:row>29</xdr:row>
      <xdr:rowOff>129540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161290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49530</xdr:rowOff>
    </xdr:from>
    <xdr:to>
      <xdr:col>85</xdr:col>
      <xdr:colOff>63500</xdr:colOff>
      <xdr:row>29</xdr:row>
      <xdr:rowOff>129540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80645</xdr:rowOff>
    </xdr:from>
    <xdr:to>
      <xdr:col>85</xdr:col>
      <xdr:colOff>63500</xdr:colOff>
      <xdr:row>30</xdr:row>
      <xdr:rowOff>161290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73660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3365"/>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19710"/>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73660</xdr:rowOff>
    </xdr:from>
    <xdr:to>
      <xdr:col>89</xdr:col>
      <xdr:colOff>171450</xdr:colOff>
      <xdr:row>44</xdr:row>
      <xdr:rowOff>73660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17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102870</xdr:rowOff>
    </xdr:from>
    <xdr:ext cx="463550" cy="24955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640" y="74752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36830</xdr:rowOff>
    </xdr:from>
    <xdr:to>
      <xdr:col>89</xdr:col>
      <xdr:colOff>171450</xdr:colOff>
      <xdr:row>42</xdr:row>
      <xdr:rowOff>36830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37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65405</xdr:rowOff>
    </xdr:from>
    <xdr:ext cx="463550" cy="24955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640" y="70948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858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27940</xdr:rowOff>
    </xdr:from>
    <xdr:ext cx="400685" cy="24955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775" y="671449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129540</xdr:rowOff>
    </xdr:from>
    <xdr:to>
      <xdr:col>89</xdr:col>
      <xdr:colOff>171450</xdr:colOff>
      <xdr:row>37</xdr:row>
      <xdr:rowOff>129540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4731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158750</xdr:rowOff>
    </xdr:from>
    <xdr:ext cx="400685" cy="24955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775" y="633095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92710</xdr:rowOff>
    </xdr:from>
    <xdr:to>
      <xdr:col>89</xdr:col>
      <xdr:colOff>171450</xdr:colOff>
      <xdr:row>35</xdr:row>
      <xdr:rowOff>92710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093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121285</xdr:rowOff>
    </xdr:from>
    <xdr:ext cx="400685" cy="24892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775" y="595058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713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83820</xdr:rowOff>
    </xdr:from>
    <xdr:ext cx="400685" cy="24955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775" y="557022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33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46990</xdr:rowOff>
    </xdr:from>
    <xdr:ext cx="337820" cy="24955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6910" y="5190490"/>
          <a:ext cx="337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73660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F00-0000A1010000}"/>
            </a:ext>
          </a:extLst>
        </xdr:cNvPr>
        <xdr:cNvSpPr/>
      </xdr:nvSpPr>
      <xdr:spPr>
        <a:xfrm>
          <a:off x="12446000" y="5333365"/>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163195</xdr:rowOff>
    </xdr:from>
    <xdr:to>
      <xdr:col>85</xdr:col>
      <xdr:colOff>126365</xdr:colOff>
      <xdr:row>42</xdr:row>
      <xdr:rowOff>36830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5" y="564959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40640</xdr:rowOff>
    </xdr:from>
    <xdr:ext cx="467360" cy="252730"/>
    <xdr:sp macro="" textlink="">
      <xdr:nvSpPr>
        <xdr:cNvPr id="419" name="【認定こども園・幼稚園・保育所】&#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24154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36830</xdr:rowOff>
    </xdr:from>
    <xdr:to>
      <xdr:col>86</xdr:col>
      <xdr:colOff>25400</xdr:colOff>
      <xdr:row>42</xdr:row>
      <xdr:rowOff>36830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111760</xdr:rowOff>
    </xdr:from>
    <xdr:ext cx="402590" cy="252730"/>
    <xdr:sp macro="" textlink="">
      <xdr:nvSpPr>
        <xdr:cNvPr id="421" name="【認定こども園・幼稚園・保育所】&#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42671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163195</xdr:rowOff>
    </xdr:from>
    <xdr:to>
      <xdr:col>86</xdr:col>
      <xdr:colOff>25400</xdr:colOff>
      <xdr:row>32</xdr:row>
      <xdr:rowOff>163195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64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46990</xdr:rowOff>
    </xdr:from>
    <xdr:ext cx="402590" cy="24955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219190"/>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24765</xdr:rowOff>
    </xdr:from>
    <xdr:to>
      <xdr:col>85</xdr:col>
      <xdr:colOff>171450</xdr:colOff>
      <xdr:row>37</xdr:row>
      <xdr:rowOff>123825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3684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110490</xdr:rowOff>
    </xdr:from>
    <xdr:to>
      <xdr:col>81</xdr:col>
      <xdr:colOff>101600</xdr:colOff>
      <xdr:row>37</xdr:row>
      <xdr:rowOff>41910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2826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17780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2585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74930</xdr:rowOff>
    </xdr:from>
    <xdr:to>
      <xdr:col>72</xdr:col>
      <xdr:colOff>38100</xdr:colOff>
      <xdr:row>37</xdr:row>
      <xdr:rowOff>6350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2471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93345</xdr:rowOff>
    </xdr:from>
    <xdr:to>
      <xdr:col>67</xdr:col>
      <xdr:colOff>101600</xdr:colOff>
      <xdr:row>37</xdr:row>
      <xdr:rowOff>25400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2655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71755</xdr:rowOff>
    </xdr:from>
    <xdr:ext cx="762000" cy="24955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71755</xdr:rowOff>
    </xdr:from>
    <xdr:ext cx="759460" cy="24955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55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71755</xdr:rowOff>
    </xdr:from>
    <xdr:ext cx="762000" cy="24955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71755</xdr:rowOff>
    </xdr:from>
    <xdr:ext cx="762000" cy="24955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0645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71755</xdr:rowOff>
    </xdr:from>
    <xdr:ext cx="759460" cy="24955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55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147955</xdr:rowOff>
    </xdr:from>
    <xdr:to>
      <xdr:col>85</xdr:col>
      <xdr:colOff>171450</xdr:colOff>
      <xdr:row>40</xdr:row>
      <xdr:rowOff>79375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6834505"/>
          <a:ext cx="952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126365</xdr:rowOff>
    </xdr:from>
    <xdr:ext cx="402590" cy="24955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681291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33655</xdr:rowOff>
    </xdr:from>
    <xdr:to>
      <xdr:col>81</xdr:col>
      <xdr:colOff>101600</xdr:colOff>
      <xdr:row>39</xdr:row>
      <xdr:rowOff>133350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6720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83820</xdr:rowOff>
    </xdr:from>
    <xdr:to>
      <xdr:col>85</xdr:col>
      <xdr:colOff>127000</xdr:colOff>
      <xdr:row>40</xdr:row>
      <xdr:rowOff>29845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677037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97790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66814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48260</xdr:rowOff>
    </xdr:from>
    <xdr:to>
      <xdr:col>81</xdr:col>
      <xdr:colOff>50800</xdr:colOff>
      <xdr:row>39</xdr:row>
      <xdr:rowOff>83820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4592300" y="67348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112395</xdr:rowOff>
    </xdr:from>
    <xdr:to>
      <xdr:col>72</xdr:col>
      <xdr:colOff>38100</xdr:colOff>
      <xdr:row>39</xdr:row>
      <xdr:rowOff>43815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66274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38</xdr:row>
      <xdr:rowOff>161925</xdr:rowOff>
    </xdr:from>
    <xdr:to>
      <xdr:col>76</xdr:col>
      <xdr:colOff>114300</xdr:colOff>
      <xdr:row>39</xdr:row>
      <xdr:rowOff>48260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3696950" y="6677025"/>
          <a:ext cx="8953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2540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5862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120650</xdr:rowOff>
    </xdr:from>
    <xdr:to>
      <xdr:col>71</xdr:col>
      <xdr:colOff>171450</xdr:colOff>
      <xdr:row>38</xdr:row>
      <xdr:rowOff>161925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814300" y="6635750"/>
          <a:ext cx="8826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58420</xdr:rowOff>
    </xdr:from>
    <xdr:ext cx="402590" cy="252730"/>
    <xdr:sp macro="" textlink="">
      <xdr:nvSpPr>
        <xdr:cNvPr id="444" name="n_1aveValue【認定こども園・幼稚園・保育所】&#10;有形固定資産減価償却率">
          <a:extLst>
            <a:ext uri="{FF2B5EF4-FFF2-40B4-BE49-F238E27FC236}">
              <a16:creationId xmlns:a16="http://schemas.microsoft.com/office/drawing/2014/main" id="{00000000-0008-0000-0F00-0000BC010000}"/>
            </a:ext>
          </a:extLst>
        </xdr:cNvPr>
        <xdr:cNvSpPr txBox="1"/>
      </xdr:nvSpPr>
      <xdr:spPr>
        <a:xfrm>
          <a:off x="15266035" y="605917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33655</xdr:rowOff>
    </xdr:from>
    <xdr:ext cx="401320" cy="249555"/>
    <xdr:sp macro="" textlink="">
      <xdr:nvSpPr>
        <xdr:cNvPr id="445" name="n_2ave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4389735" y="603440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22860</xdr:rowOff>
    </xdr:from>
    <xdr:ext cx="403860" cy="252730"/>
    <xdr:sp macro="" textlink="">
      <xdr:nvSpPr>
        <xdr:cNvPr id="446" name="n_3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3500735" y="602361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41275</xdr:rowOff>
    </xdr:from>
    <xdr:ext cx="401320" cy="252730"/>
    <xdr:sp macro="" textlink="">
      <xdr:nvSpPr>
        <xdr:cNvPr id="447" name="n_4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2611735" y="604202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124460</xdr:rowOff>
    </xdr:from>
    <xdr:ext cx="402590" cy="249555"/>
    <xdr:sp macro="" textlink="">
      <xdr:nvSpPr>
        <xdr:cNvPr id="448" name="n_1main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5266035" y="681101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88900</xdr:rowOff>
    </xdr:from>
    <xdr:ext cx="401320" cy="249555"/>
    <xdr:sp macro="" textlink="">
      <xdr:nvSpPr>
        <xdr:cNvPr id="449" name="n_2main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4389735" y="677545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34925</xdr:rowOff>
    </xdr:from>
    <xdr:ext cx="403860" cy="249555"/>
    <xdr:sp macro="" textlink="">
      <xdr:nvSpPr>
        <xdr:cNvPr id="450" name="n_3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3500735" y="672147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161925</xdr:rowOff>
    </xdr:from>
    <xdr:ext cx="401320" cy="249555"/>
    <xdr:sp macro="" textlink="">
      <xdr:nvSpPr>
        <xdr:cNvPr id="451" name="n_4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2611735" y="667702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73660</xdr:rowOff>
    </xdr:from>
    <xdr:to>
      <xdr:col>120</xdr:col>
      <xdr:colOff>152400</xdr:colOff>
      <xdr:row>28</xdr:row>
      <xdr:rowOff>24765</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49530</xdr:rowOff>
    </xdr:from>
    <xdr:to>
      <xdr:col>104</xdr:col>
      <xdr:colOff>127000</xdr:colOff>
      <xdr:row>29</xdr:row>
      <xdr:rowOff>129540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161290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49530</xdr:rowOff>
    </xdr:from>
    <xdr:to>
      <xdr:col>109</xdr:col>
      <xdr:colOff>190500</xdr:colOff>
      <xdr:row>29</xdr:row>
      <xdr:rowOff>129540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109</xdr:col>
      <xdr:colOff>190500</xdr:colOff>
      <xdr:row>30</xdr:row>
      <xdr:rowOff>161290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49530</xdr:rowOff>
    </xdr:from>
    <xdr:to>
      <xdr:col>115</xdr:col>
      <xdr:colOff>190500</xdr:colOff>
      <xdr:row>29</xdr:row>
      <xdr:rowOff>129540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80645</xdr:rowOff>
    </xdr:from>
    <xdr:to>
      <xdr:col>115</xdr:col>
      <xdr:colOff>190500</xdr:colOff>
      <xdr:row>30</xdr:row>
      <xdr:rowOff>161290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73660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3365"/>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19710"/>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73660</xdr:rowOff>
    </xdr:from>
    <xdr:to>
      <xdr:col>120</xdr:col>
      <xdr:colOff>114300</xdr:colOff>
      <xdr:row>44</xdr:row>
      <xdr:rowOff>73660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1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129540</xdr:rowOff>
    </xdr:from>
    <xdr:to>
      <xdr:col>120</xdr:col>
      <xdr:colOff>114300</xdr:colOff>
      <xdr:row>41</xdr:row>
      <xdr:rowOff>129540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1589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158750</xdr:rowOff>
    </xdr:from>
    <xdr:ext cx="463550" cy="24955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640" y="70167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70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46990</xdr:rowOff>
    </xdr:from>
    <xdr:ext cx="463550" cy="24955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640" y="6562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36</xdr:row>
      <xdr:rowOff>73660</xdr:rowOff>
    </xdr:from>
    <xdr:to>
      <xdr:col>120</xdr:col>
      <xdr:colOff>114300</xdr:colOff>
      <xdr:row>36</xdr:row>
      <xdr:rowOff>73660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2458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102870</xdr:rowOff>
    </xdr:from>
    <xdr:ext cx="463550" cy="24955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640" y="61036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129540</xdr:rowOff>
    </xdr:from>
    <xdr:to>
      <xdr:col>120</xdr:col>
      <xdr:colOff>114300</xdr:colOff>
      <xdr:row>33</xdr:row>
      <xdr:rowOff>129540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787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158750</xdr:rowOff>
    </xdr:from>
    <xdr:ext cx="463550" cy="24955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640" y="56451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46990</xdr:rowOff>
    </xdr:from>
    <xdr:ext cx="463550" cy="24955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640" y="51904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73660</xdr:rowOff>
    </xdr:to>
    <xdr:sp macro="" textlink="">
      <xdr:nvSpPr>
        <xdr:cNvPr id="472" name="【認定こども園・幼稚園・保育所】&#10;一人当たり面積グラフ枠">
          <a:extLst>
            <a:ext uri="{FF2B5EF4-FFF2-40B4-BE49-F238E27FC236}">
              <a16:creationId xmlns:a16="http://schemas.microsoft.com/office/drawing/2014/main" id="{00000000-0008-0000-0F00-0000D8010000}"/>
            </a:ext>
          </a:extLst>
        </xdr:cNvPr>
        <xdr:cNvSpPr/>
      </xdr:nvSpPr>
      <xdr:spPr>
        <a:xfrm>
          <a:off x="18288000" y="5333365"/>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8255</xdr:rowOff>
    </xdr:from>
    <xdr:to>
      <xdr:col>116</xdr:col>
      <xdr:colOff>62865</xdr:colOff>
      <xdr:row>41</xdr:row>
      <xdr:rowOff>65405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5" y="566610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69215</xdr:rowOff>
    </xdr:from>
    <xdr:ext cx="467360" cy="249555"/>
    <xdr:sp macro="" textlink="">
      <xdr:nvSpPr>
        <xdr:cNvPr id="474" name="【認定こども園・幼稚園・保育所】&#10;一人当たり面積最小値テキスト">
          <a:extLst>
            <a:ext uri="{FF2B5EF4-FFF2-40B4-BE49-F238E27FC236}">
              <a16:creationId xmlns:a16="http://schemas.microsoft.com/office/drawing/2014/main" id="{00000000-0008-0000-0F00-0000DA010000}"/>
            </a:ext>
          </a:extLst>
        </xdr:cNvPr>
        <xdr:cNvSpPr txBox="1"/>
      </xdr:nvSpPr>
      <xdr:spPr>
        <a:xfrm>
          <a:off x="22199600" y="709866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65405</xdr:rowOff>
    </xdr:from>
    <xdr:to>
      <xdr:col>116</xdr:col>
      <xdr:colOff>152400</xdr:colOff>
      <xdr:row>41</xdr:row>
      <xdr:rowOff>65405</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709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123825</xdr:rowOff>
    </xdr:from>
    <xdr:ext cx="467360" cy="249555"/>
    <xdr:sp macro="" textlink="">
      <xdr:nvSpPr>
        <xdr:cNvPr id="476" name="【認定こども園・幼稚園・保育所】&#10;一人当たり面積最大値テキスト">
          <a:extLst>
            <a:ext uri="{FF2B5EF4-FFF2-40B4-BE49-F238E27FC236}">
              <a16:creationId xmlns:a16="http://schemas.microsoft.com/office/drawing/2014/main" id="{00000000-0008-0000-0F00-0000DC010000}"/>
            </a:ext>
          </a:extLst>
        </xdr:cNvPr>
        <xdr:cNvSpPr txBox="1"/>
      </xdr:nvSpPr>
      <xdr:spPr>
        <a:xfrm>
          <a:off x="22199600" y="54387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8255</xdr:rowOff>
    </xdr:from>
    <xdr:to>
      <xdr:col>116</xdr:col>
      <xdr:colOff>152400</xdr:colOff>
      <xdr:row>33</xdr:row>
      <xdr:rowOff>8255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566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121920</xdr:rowOff>
    </xdr:from>
    <xdr:ext cx="467360" cy="248285"/>
    <xdr:sp macro="" textlink="">
      <xdr:nvSpPr>
        <xdr:cNvPr id="478" name="【認定こども園・幼稚園・保育所】&#10;一人当たり面積平均値テキスト">
          <a:extLst>
            <a:ext uri="{FF2B5EF4-FFF2-40B4-BE49-F238E27FC236}">
              <a16:creationId xmlns:a16="http://schemas.microsoft.com/office/drawing/2014/main" id="{00000000-0008-0000-0F00-0000DE010000}"/>
            </a:ext>
          </a:extLst>
        </xdr:cNvPr>
        <xdr:cNvSpPr txBox="1"/>
      </xdr:nvSpPr>
      <xdr:spPr>
        <a:xfrm>
          <a:off x="22199600" y="6808470"/>
          <a:ext cx="4673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143510</xdr:rowOff>
    </xdr:from>
    <xdr:to>
      <xdr:col>116</xdr:col>
      <xdr:colOff>114300</xdr:colOff>
      <xdr:row>40</xdr:row>
      <xdr:rowOff>74930</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68300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72390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68275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1905</xdr:rowOff>
    </xdr:from>
    <xdr:to>
      <xdr:col>107</xdr:col>
      <xdr:colOff>101600</xdr:colOff>
      <xdr:row>40</xdr:row>
      <xdr:rowOff>101600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68599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165100</xdr:rowOff>
    </xdr:from>
    <xdr:to>
      <xdr:col>102</xdr:col>
      <xdr:colOff>165100</xdr:colOff>
      <xdr:row>40</xdr:row>
      <xdr:rowOff>96520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851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10795</xdr:rowOff>
    </xdr:from>
    <xdr:to>
      <xdr:col>98</xdr:col>
      <xdr:colOff>38100</xdr:colOff>
      <xdr:row>40</xdr:row>
      <xdr:rowOff>110490</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6868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71755</xdr:rowOff>
    </xdr:from>
    <xdr:ext cx="762000" cy="24955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71755</xdr:rowOff>
    </xdr:from>
    <xdr:ext cx="762000" cy="24955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2645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71755</xdr:rowOff>
    </xdr:from>
    <xdr:ext cx="759460" cy="24955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55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71755</xdr:rowOff>
    </xdr:from>
    <xdr:ext cx="762000" cy="24955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71755</xdr:rowOff>
    </xdr:from>
    <xdr:ext cx="762000" cy="24955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59450" y="761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92710</xdr:rowOff>
    </xdr:from>
    <xdr:to>
      <xdr:col>116</xdr:col>
      <xdr:colOff>114300</xdr:colOff>
      <xdr:row>40</xdr:row>
      <xdr:rowOff>24765</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67792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115570</xdr:rowOff>
    </xdr:from>
    <xdr:ext cx="467360" cy="252730"/>
    <xdr:sp macro="" textlink="">
      <xdr:nvSpPr>
        <xdr:cNvPr id="490" name="【認定こども園・幼稚園・保育所】&#10;一人当たり面積該当値テキスト">
          <a:extLst>
            <a:ext uri="{FF2B5EF4-FFF2-40B4-BE49-F238E27FC236}">
              <a16:creationId xmlns:a16="http://schemas.microsoft.com/office/drawing/2014/main" id="{00000000-0008-0000-0F00-0000EA010000}"/>
            </a:ext>
          </a:extLst>
        </xdr:cNvPr>
        <xdr:cNvSpPr txBox="1"/>
      </xdr:nvSpPr>
      <xdr:spPr>
        <a:xfrm>
          <a:off x="22199600" y="663067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95885</xdr:rowOff>
    </xdr:from>
    <xdr:to>
      <xdr:col>112</xdr:col>
      <xdr:colOff>38100</xdr:colOff>
      <xdr:row>40</xdr:row>
      <xdr:rowOff>27940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67824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39</xdr:row>
      <xdr:rowOff>142240</xdr:rowOff>
    </xdr:from>
    <xdr:to>
      <xdr:col>116</xdr:col>
      <xdr:colOff>63500</xdr:colOff>
      <xdr:row>39</xdr:row>
      <xdr:rowOff>146685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16950" y="6828790"/>
          <a:ext cx="8445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100965</xdr:rowOff>
    </xdr:from>
    <xdr:to>
      <xdr:col>107</xdr:col>
      <xdr:colOff>101600</xdr:colOff>
      <xdr:row>40</xdr:row>
      <xdr:rowOff>32385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67875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146685</xdr:rowOff>
    </xdr:from>
    <xdr:to>
      <xdr:col>111</xdr:col>
      <xdr:colOff>171450</xdr:colOff>
      <xdr:row>39</xdr:row>
      <xdr:rowOff>150495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0434300" y="6833235"/>
          <a:ext cx="8826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113665</xdr:rowOff>
    </xdr:from>
    <xdr:to>
      <xdr:col>102</xdr:col>
      <xdr:colOff>165100</xdr:colOff>
      <xdr:row>40</xdr:row>
      <xdr:rowOff>45085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68002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150495</xdr:rowOff>
    </xdr:from>
    <xdr:to>
      <xdr:col>107</xdr:col>
      <xdr:colOff>50800</xdr:colOff>
      <xdr:row>39</xdr:row>
      <xdr:rowOff>162560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9545300" y="68370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117475</xdr:rowOff>
    </xdr:from>
    <xdr:to>
      <xdr:col>98</xdr:col>
      <xdr:colOff>38100</xdr:colOff>
      <xdr:row>40</xdr:row>
      <xdr:rowOff>48895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8605500" y="6804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39</xdr:row>
      <xdr:rowOff>162560</xdr:rowOff>
    </xdr:from>
    <xdr:to>
      <xdr:col>102</xdr:col>
      <xdr:colOff>114300</xdr:colOff>
      <xdr:row>39</xdr:row>
      <xdr:rowOff>167005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8649950" y="6849110"/>
          <a:ext cx="8953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64135</xdr:rowOff>
    </xdr:from>
    <xdr:ext cx="469900" cy="252730"/>
    <xdr:sp macro="" textlink="">
      <xdr:nvSpPr>
        <xdr:cNvPr id="499" name="n_1aveValue【認定こども園・幼稚園・保育所】&#10;一人当たり面積">
          <a:extLst>
            <a:ext uri="{FF2B5EF4-FFF2-40B4-BE49-F238E27FC236}">
              <a16:creationId xmlns:a16="http://schemas.microsoft.com/office/drawing/2014/main" id="{00000000-0008-0000-0F00-0000F3010000}"/>
            </a:ext>
          </a:extLst>
        </xdr:cNvPr>
        <xdr:cNvSpPr txBox="1"/>
      </xdr:nvSpPr>
      <xdr:spPr>
        <a:xfrm>
          <a:off x="21075650" y="69221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92710</xdr:rowOff>
    </xdr:from>
    <xdr:ext cx="468630" cy="252730"/>
    <xdr:sp macro="" textlink="">
      <xdr:nvSpPr>
        <xdr:cNvPr id="500" name="n_2aveValue【認定こども園・幼稚園・保育所】&#10;一人当たり面積">
          <a:extLst>
            <a:ext uri="{FF2B5EF4-FFF2-40B4-BE49-F238E27FC236}">
              <a16:creationId xmlns:a16="http://schemas.microsoft.com/office/drawing/2014/main" id="{00000000-0008-0000-0F00-0000F4010000}"/>
            </a:ext>
          </a:extLst>
        </xdr:cNvPr>
        <xdr:cNvSpPr txBox="1"/>
      </xdr:nvSpPr>
      <xdr:spPr>
        <a:xfrm>
          <a:off x="20199350" y="695071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88900</xdr:rowOff>
    </xdr:from>
    <xdr:ext cx="468630" cy="248920"/>
    <xdr:sp macro="" textlink="">
      <xdr:nvSpPr>
        <xdr:cNvPr id="501" name="n_3aveValue【認定こども園・幼稚園・保育所】&#10;一人当たり面積">
          <a:extLst>
            <a:ext uri="{FF2B5EF4-FFF2-40B4-BE49-F238E27FC236}">
              <a16:creationId xmlns:a16="http://schemas.microsoft.com/office/drawing/2014/main" id="{00000000-0008-0000-0F00-0000F5010000}"/>
            </a:ext>
          </a:extLst>
        </xdr:cNvPr>
        <xdr:cNvSpPr txBox="1"/>
      </xdr:nvSpPr>
      <xdr:spPr>
        <a:xfrm>
          <a:off x="19310350" y="694690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101600</xdr:rowOff>
    </xdr:from>
    <xdr:ext cx="468630" cy="252730"/>
    <xdr:sp macro="" textlink="">
      <xdr:nvSpPr>
        <xdr:cNvPr id="502" name="n_4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18421350" y="695960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44450</xdr:rowOff>
    </xdr:from>
    <xdr:ext cx="469900" cy="252730"/>
    <xdr:sp macro="" textlink="">
      <xdr:nvSpPr>
        <xdr:cNvPr id="503" name="n_1main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21075650" y="65595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48895</xdr:rowOff>
    </xdr:from>
    <xdr:ext cx="468630" cy="249555"/>
    <xdr:sp macro="" textlink="">
      <xdr:nvSpPr>
        <xdr:cNvPr id="504" name="n_2main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20199350" y="656399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60960</xdr:rowOff>
    </xdr:from>
    <xdr:ext cx="468630" cy="252730"/>
    <xdr:sp macro="" textlink="">
      <xdr:nvSpPr>
        <xdr:cNvPr id="505" name="n_3main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9310350" y="657606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64770</xdr:rowOff>
    </xdr:from>
    <xdr:ext cx="468630" cy="252730"/>
    <xdr:sp macro="" textlink="">
      <xdr:nvSpPr>
        <xdr:cNvPr id="506" name="n_4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18421350" y="657987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60960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73</xdr:col>
      <xdr:colOff>190500</xdr:colOff>
      <xdr:row>51</xdr:row>
      <xdr:rowOff>171450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73</xdr:col>
      <xdr:colOff>190500</xdr:colOff>
      <xdr:row>53</xdr:row>
      <xdr:rowOff>30480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51</xdr:row>
      <xdr:rowOff>171450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30480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51</xdr:row>
      <xdr:rowOff>171450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117475</xdr:rowOff>
    </xdr:from>
    <xdr:to>
      <xdr:col>85</xdr:col>
      <xdr:colOff>63500</xdr:colOff>
      <xdr:row>53</xdr:row>
      <xdr:rowOff>30480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7180" cy="219710"/>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8952230"/>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427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139700</xdr:rowOff>
    </xdr:from>
    <xdr:ext cx="463550" cy="24955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640" y="11283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127635</xdr:rowOff>
    </xdr:from>
    <xdr:to>
      <xdr:col>89</xdr:col>
      <xdr:colOff>171450</xdr:colOff>
      <xdr:row>64</xdr:row>
      <xdr:rowOff>127635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1004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3550" cy="252730"/>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640" y="109575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7734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3810</xdr:rowOff>
    </xdr:from>
    <xdr:ext cx="400685" cy="252730"/>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775" y="1063371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159385</xdr:rowOff>
    </xdr:from>
    <xdr:to>
      <xdr:col>89</xdr:col>
      <xdr:colOff>171450</xdr:colOff>
      <xdr:row>60</xdr:row>
      <xdr:rowOff>159385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4463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0685" cy="252730"/>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775" y="1030732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12317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36195</xdr:rowOff>
    </xdr:from>
    <xdr:ext cx="400685" cy="24955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775" y="998029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79678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400685" cy="24892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775" y="965390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38735</xdr:rowOff>
    </xdr:from>
    <xdr:to>
      <xdr:col>89</xdr:col>
      <xdr:colOff>171450</xdr:colOff>
      <xdr:row>55</xdr:row>
      <xdr:rowOff>38735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4684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67945</xdr:rowOff>
    </xdr:from>
    <xdr:ext cx="337820" cy="24955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106910" y="9326245"/>
          <a:ext cx="337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142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531" name="【学校施設】&#10;有形固定資産減価償却率グラフ枠">
          <a:extLst>
            <a:ext uri="{FF2B5EF4-FFF2-40B4-BE49-F238E27FC236}">
              <a16:creationId xmlns:a16="http://schemas.microsoft.com/office/drawing/2014/main" id="{00000000-0008-0000-0F00-000013020000}"/>
            </a:ext>
          </a:extLst>
        </xdr:cNvPr>
        <xdr:cNvSpPr/>
      </xdr:nvSpPr>
      <xdr:spPr>
        <a:xfrm>
          <a:off x="12446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63500</xdr:rowOff>
    </xdr:from>
    <xdr:to>
      <xdr:col>85</xdr:col>
      <xdr:colOff>126365</xdr:colOff>
      <xdr:row>64</xdr:row>
      <xdr:rowOff>41275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5" y="966470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45085</xdr:rowOff>
    </xdr:from>
    <xdr:ext cx="402590" cy="252730"/>
    <xdr:sp macro="" textlink="">
      <xdr:nvSpPr>
        <xdr:cNvPr id="533" name="【学校施設】&#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101788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41275</xdr:rowOff>
    </xdr:from>
    <xdr:to>
      <xdr:col>86</xdr:col>
      <xdr:colOff>25400</xdr:colOff>
      <xdr:row>64</xdr:row>
      <xdr:rowOff>41275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101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11430</xdr:rowOff>
    </xdr:from>
    <xdr:ext cx="402590" cy="249555"/>
    <xdr:sp macro="" textlink="">
      <xdr:nvSpPr>
        <xdr:cNvPr id="535" name="【学校施設】&#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944118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63500</xdr:rowOff>
    </xdr:from>
    <xdr:to>
      <xdr:col>86</xdr:col>
      <xdr:colOff>25400</xdr:colOff>
      <xdr:row>56</xdr:row>
      <xdr:rowOff>63500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966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159385</xdr:rowOff>
    </xdr:from>
    <xdr:ext cx="402590" cy="249555"/>
    <xdr:sp macro="" textlink="">
      <xdr:nvSpPr>
        <xdr:cNvPr id="537" name="【学校施設】&#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0274935"/>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137160</xdr:rowOff>
    </xdr:from>
    <xdr:to>
      <xdr:col>85</xdr:col>
      <xdr:colOff>171450</xdr:colOff>
      <xdr:row>61</xdr:row>
      <xdr:rowOff>68580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042416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149225</xdr:rowOff>
    </xdr:from>
    <xdr:to>
      <xdr:col>81</xdr:col>
      <xdr:colOff>101600</xdr:colOff>
      <xdr:row>61</xdr:row>
      <xdr:rowOff>81280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04362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127000</xdr:rowOff>
    </xdr:from>
    <xdr:to>
      <xdr:col>76</xdr:col>
      <xdr:colOff>165100</xdr:colOff>
      <xdr:row>61</xdr:row>
      <xdr:rowOff>59055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4541500" y="104140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90170</xdr:rowOff>
    </xdr:from>
    <xdr:to>
      <xdr:col>72</xdr:col>
      <xdr:colOff>38100</xdr:colOff>
      <xdr:row>61</xdr:row>
      <xdr:rowOff>22225</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3652500" y="103771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86360</xdr:rowOff>
    </xdr:from>
    <xdr:to>
      <xdr:col>67</xdr:col>
      <xdr:colOff>101600</xdr:colOff>
      <xdr:row>61</xdr:row>
      <xdr:rowOff>17780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2763500" y="103733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8920"/>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129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9460" cy="248920"/>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290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8920"/>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401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8920"/>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506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9460" cy="248920"/>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623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141605</xdr:rowOff>
    </xdr:from>
    <xdr:to>
      <xdr:col>85</xdr:col>
      <xdr:colOff>171450</xdr:colOff>
      <xdr:row>63</xdr:row>
      <xdr:rowOff>73025</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6268700" y="10771505"/>
          <a:ext cx="952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120650</xdr:rowOff>
    </xdr:from>
    <xdr:ext cx="402590" cy="252730"/>
    <xdr:sp macro="" textlink="">
      <xdr:nvSpPr>
        <xdr:cNvPr id="549" name="【学校施設】&#10;有形固定資産減価償却率該当値テキスト">
          <a:extLst>
            <a:ext uri="{FF2B5EF4-FFF2-40B4-BE49-F238E27FC236}">
              <a16:creationId xmlns:a16="http://schemas.microsoft.com/office/drawing/2014/main" id="{00000000-0008-0000-0F00-000025020000}"/>
            </a:ext>
          </a:extLst>
        </xdr:cNvPr>
        <xdr:cNvSpPr txBox="1"/>
      </xdr:nvSpPr>
      <xdr:spPr>
        <a:xfrm>
          <a:off x="16357600" y="1075055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81280</xdr:rowOff>
    </xdr:from>
    <xdr:to>
      <xdr:col>81</xdr:col>
      <xdr:colOff>101600</xdr:colOff>
      <xdr:row>63</xdr:row>
      <xdr:rowOff>12700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07111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130175</xdr:rowOff>
    </xdr:from>
    <xdr:to>
      <xdr:col>85</xdr:col>
      <xdr:colOff>127000</xdr:colOff>
      <xdr:row>63</xdr:row>
      <xdr:rowOff>24130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5481300" y="1076007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116205</xdr:rowOff>
    </xdr:from>
    <xdr:to>
      <xdr:col>76</xdr:col>
      <xdr:colOff>165100</xdr:colOff>
      <xdr:row>63</xdr:row>
      <xdr:rowOff>47625</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541500" y="107461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130175</xdr:rowOff>
    </xdr:from>
    <xdr:to>
      <xdr:col>81</xdr:col>
      <xdr:colOff>50800</xdr:colOff>
      <xdr:row>62</xdr:row>
      <xdr:rowOff>165100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4592300" y="107600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98425</xdr:rowOff>
    </xdr:from>
    <xdr:to>
      <xdr:col>72</xdr:col>
      <xdr:colOff>38100</xdr:colOff>
      <xdr:row>63</xdr:row>
      <xdr:rowOff>29845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652500" y="107283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62</xdr:row>
      <xdr:rowOff>147955</xdr:rowOff>
    </xdr:from>
    <xdr:to>
      <xdr:col>76</xdr:col>
      <xdr:colOff>114300</xdr:colOff>
      <xdr:row>62</xdr:row>
      <xdr:rowOff>165100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3696950" y="10777855"/>
          <a:ext cx="8953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87630</xdr:rowOff>
    </xdr:from>
    <xdr:to>
      <xdr:col>67</xdr:col>
      <xdr:colOff>101600</xdr:colOff>
      <xdr:row>63</xdr:row>
      <xdr:rowOff>19050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2763500" y="1071753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171450</xdr:colOff>
      <xdr:row>62</xdr:row>
      <xdr:rowOff>147955</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814300" y="10767060"/>
          <a:ext cx="8826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96520</xdr:rowOff>
    </xdr:from>
    <xdr:ext cx="402590" cy="253365"/>
    <xdr:sp macro="" textlink="">
      <xdr:nvSpPr>
        <xdr:cNvPr id="558" name="n_1aveValue【学校施設】&#10;有形固定資産減価償却率">
          <a:extLst>
            <a:ext uri="{FF2B5EF4-FFF2-40B4-BE49-F238E27FC236}">
              <a16:creationId xmlns:a16="http://schemas.microsoft.com/office/drawing/2014/main" id="{00000000-0008-0000-0F00-00002E020000}"/>
            </a:ext>
          </a:extLst>
        </xdr:cNvPr>
        <xdr:cNvSpPr txBox="1"/>
      </xdr:nvSpPr>
      <xdr:spPr>
        <a:xfrm>
          <a:off x="15266035" y="102120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74930</xdr:rowOff>
    </xdr:from>
    <xdr:ext cx="401320" cy="252730"/>
    <xdr:sp macro="" textlink="">
      <xdr:nvSpPr>
        <xdr:cNvPr id="559" name="n_2aveValue【学校施設】&#10;有形固定資産減価償却率">
          <a:extLst>
            <a:ext uri="{FF2B5EF4-FFF2-40B4-BE49-F238E27FC236}">
              <a16:creationId xmlns:a16="http://schemas.microsoft.com/office/drawing/2014/main" id="{00000000-0008-0000-0F00-00002F020000}"/>
            </a:ext>
          </a:extLst>
        </xdr:cNvPr>
        <xdr:cNvSpPr txBox="1"/>
      </xdr:nvSpPr>
      <xdr:spPr>
        <a:xfrm>
          <a:off x="14389735" y="1019048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38100</xdr:rowOff>
    </xdr:from>
    <xdr:ext cx="403860" cy="252730"/>
    <xdr:sp macro="" textlink="">
      <xdr:nvSpPr>
        <xdr:cNvPr id="560" name="n_3aveValue【学校施設】&#10;有形固定資産減価償却率">
          <a:extLst>
            <a:ext uri="{FF2B5EF4-FFF2-40B4-BE49-F238E27FC236}">
              <a16:creationId xmlns:a16="http://schemas.microsoft.com/office/drawing/2014/main" id="{00000000-0008-0000-0F00-000030020000}"/>
            </a:ext>
          </a:extLst>
        </xdr:cNvPr>
        <xdr:cNvSpPr txBox="1"/>
      </xdr:nvSpPr>
      <xdr:spPr>
        <a:xfrm>
          <a:off x="13500735" y="1015365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33655</xdr:rowOff>
    </xdr:from>
    <xdr:ext cx="401320" cy="249555"/>
    <xdr:sp macro="" textlink="">
      <xdr:nvSpPr>
        <xdr:cNvPr id="561" name="n_4aveValue【学校施設】&#10;有形固定資産減価償却率">
          <a:extLst>
            <a:ext uri="{FF2B5EF4-FFF2-40B4-BE49-F238E27FC236}">
              <a16:creationId xmlns:a16="http://schemas.microsoft.com/office/drawing/2014/main" id="{00000000-0008-0000-0F00-000031020000}"/>
            </a:ext>
          </a:extLst>
        </xdr:cNvPr>
        <xdr:cNvSpPr txBox="1"/>
      </xdr:nvSpPr>
      <xdr:spPr>
        <a:xfrm>
          <a:off x="12611735" y="1014920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3810</xdr:rowOff>
    </xdr:from>
    <xdr:ext cx="402590" cy="252730"/>
    <xdr:sp macro="" textlink="">
      <xdr:nvSpPr>
        <xdr:cNvPr id="562" name="n_1mainValue【学校施設】&#10;有形固定資産減価償却率">
          <a:extLst>
            <a:ext uri="{FF2B5EF4-FFF2-40B4-BE49-F238E27FC236}">
              <a16:creationId xmlns:a16="http://schemas.microsoft.com/office/drawing/2014/main" id="{00000000-0008-0000-0F00-000032020000}"/>
            </a:ext>
          </a:extLst>
        </xdr:cNvPr>
        <xdr:cNvSpPr txBox="1"/>
      </xdr:nvSpPr>
      <xdr:spPr>
        <a:xfrm>
          <a:off x="15266035" y="1080516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38735</xdr:rowOff>
    </xdr:from>
    <xdr:ext cx="401320" cy="253365"/>
    <xdr:sp macro="" textlink="">
      <xdr:nvSpPr>
        <xdr:cNvPr id="563" name="n_2mainValue【学校施設】&#10;有形固定資産減価償却率">
          <a:extLst>
            <a:ext uri="{FF2B5EF4-FFF2-40B4-BE49-F238E27FC236}">
              <a16:creationId xmlns:a16="http://schemas.microsoft.com/office/drawing/2014/main" id="{00000000-0008-0000-0F00-000033020000}"/>
            </a:ext>
          </a:extLst>
        </xdr:cNvPr>
        <xdr:cNvSpPr txBox="1"/>
      </xdr:nvSpPr>
      <xdr:spPr>
        <a:xfrm>
          <a:off x="14389735" y="1084008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21590</xdr:rowOff>
    </xdr:from>
    <xdr:ext cx="403860" cy="252095"/>
    <xdr:sp macro="" textlink="">
      <xdr:nvSpPr>
        <xdr:cNvPr id="564" name="n_3mainValue【学校施設】&#10;有形固定資産減価償却率">
          <a:extLst>
            <a:ext uri="{FF2B5EF4-FFF2-40B4-BE49-F238E27FC236}">
              <a16:creationId xmlns:a16="http://schemas.microsoft.com/office/drawing/2014/main" id="{00000000-0008-0000-0F00-000034020000}"/>
            </a:ext>
          </a:extLst>
        </xdr:cNvPr>
        <xdr:cNvSpPr txBox="1"/>
      </xdr:nvSpPr>
      <xdr:spPr>
        <a:xfrm>
          <a:off x="13500735" y="108229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10160</xdr:rowOff>
    </xdr:from>
    <xdr:ext cx="401320" cy="248920"/>
    <xdr:sp macro="" textlink="">
      <xdr:nvSpPr>
        <xdr:cNvPr id="565" name="n_4mainValue【学校施設】&#10;有形固定資産減価償却率">
          <a:extLst>
            <a:ext uri="{FF2B5EF4-FFF2-40B4-BE49-F238E27FC236}">
              <a16:creationId xmlns:a16="http://schemas.microsoft.com/office/drawing/2014/main" id="{00000000-0008-0000-0F00-000035020000}"/>
            </a:ext>
          </a:extLst>
        </xdr:cNvPr>
        <xdr:cNvSpPr txBox="1"/>
      </xdr:nvSpPr>
      <xdr:spPr>
        <a:xfrm>
          <a:off x="12611735" y="1081151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60960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51</xdr:row>
      <xdr:rowOff>171450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30480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109</xdr:col>
      <xdr:colOff>190500</xdr:colOff>
      <xdr:row>51</xdr:row>
      <xdr:rowOff>171450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109</xdr:col>
      <xdr:colOff>190500</xdr:colOff>
      <xdr:row>53</xdr:row>
      <xdr:rowOff>30480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115</xdr:col>
      <xdr:colOff>190500</xdr:colOff>
      <xdr:row>51</xdr:row>
      <xdr:rowOff>171450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117475</xdr:rowOff>
    </xdr:from>
    <xdr:to>
      <xdr:col>115</xdr:col>
      <xdr:colOff>190500</xdr:colOff>
      <xdr:row>53</xdr:row>
      <xdr:rowOff>30480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6075" cy="21971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895223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73660</xdr:rowOff>
    </xdr:from>
    <xdr:to>
      <xdr:col>120</xdr:col>
      <xdr:colOff>114300</xdr:colOff>
      <xdr:row>64</xdr:row>
      <xdr:rowOff>73660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04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102870</xdr:rowOff>
    </xdr:from>
    <xdr:ext cx="463550" cy="24955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640" y="109042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36830</xdr:rowOff>
    </xdr:from>
    <xdr:to>
      <xdr:col>120</xdr:col>
      <xdr:colOff>114300</xdr:colOff>
      <xdr:row>62</xdr:row>
      <xdr:rowOff>36830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666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65405</xdr:rowOff>
    </xdr:from>
    <xdr:ext cx="463550" cy="24955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640" y="105238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27940</xdr:rowOff>
    </xdr:from>
    <xdr:ext cx="463550" cy="24955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640" y="101434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129540</xdr:rowOff>
    </xdr:from>
    <xdr:to>
      <xdr:col>120</xdr:col>
      <xdr:colOff>114300</xdr:colOff>
      <xdr:row>57</xdr:row>
      <xdr:rowOff>129540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9902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158750</xdr:rowOff>
    </xdr:from>
    <xdr:ext cx="463550" cy="24955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640" y="9759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92710</xdr:rowOff>
    </xdr:from>
    <xdr:to>
      <xdr:col>120</xdr:col>
      <xdr:colOff>114300</xdr:colOff>
      <xdr:row>55</xdr:row>
      <xdr:rowOff>92710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522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121285</xdr:rowOff>
    </xdr:from>
    <xdr:ext cx="463550" cy="24892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640" y="93795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83820</xdr:rowOff>
    </xdr:from>
    <xdr:ext cx="531495" cy="24955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756505" y="89992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88" name="【学校施設】&#10;一人当たり面積グラフ枠">
          <a:extLst>
            <a:ext uri="{FF2B5EF4-FFF2-40B4-BE49-F238E27FC236}">
              <a16:creationId xmlns:a16="http://schemas.microsoft.com/office/drawing/2014/main" id="{00000000-0008-0000-0F00-00004C020000}"/>
            </a:ext>
          </a:extLst>
        </xdr:cNvPr>
        <xdr:cNvSpPr/>
      </xdr:nvSpPr>
      <xdr:spPr>
        <a:xfrm>
          <a:off x="18288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98425</xdr:rowOff>
    </xdr:from>
    <xdr:to>
      <xdr:col>116</xdr:col>
      <xdr:colOff>62865</xdr:colOff>
      <xdr:row>63</xdr:row>
      <xdr:rowOff>67945</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2160865" y="9699625"/>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71755</xdr:rowOff>
    </xdr:from>
    <xdr:ext cx="467360" cy="249555"/>
    <xdr:sp macro="" textlink="">
      <xdr:nvSpPr>
        <xdr:cNvPr id="590" name="【学校施設】&#10;一人当たり面積最小値テキスト">
          <a:extLst>
            <a:ext uri="{FF2B5EF4-FFF2-40B4-BE49-F238E27FC236}">
              <a16:creationId xmlns:a16="http://schemas.microsoft.com/office/drawing/2014/main" id="{00000000-0008-0000-0F00-00004E020000}"/>
            </a:ext>
          </a:extLst>
        </xdr:cNvPr>
        <xdr:cNvSpPr txBox="1"/>
      </xdr:nvSpPr>
      <xdr:spPr>
        <a:xfrm>
          <a:off x="22199600" y="108731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67945</xdr:rowOff>
    </xdr:from>
    <xdr:to>
      <xdr:col>116</xdr:col>
      <xdr:colOff>152400</xdr:colOff>
      <xdr:row>63</xdr:row>
      <xdr:rowOff>67945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2072600" y="1086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46355</xdr:rowOff>
    </xdr:from>
    <xdr:ext cx="467360" cy="249555"/>
    <xdr:sp macro="" textlink="">
      <xdr:nvSpPr>
        <xdr:cNvPr id="592" name="【学校施設】&#10;一人当たり面積最大値テキスト">
          <a:extLst>
            <a:ext uri="{FF2B5EF4-FFF2-40B4-BE49-F238E27FC236}">
              <a16:creationId xmlns:a16="http://schemas.microsoft.com/office/drawing/2014/main" id="{00000000-0008-0000-0F00-000050020000}"/>
            </a:ext>
          </a:extLst>
        </xdr:cNvPr>
        <xdr:cNvSpPr txBox="1"/>
      </xdr:nvSpPr>
      <xdr:spPr>
        <a:xfrm>
          <a:off x="22199600" y="94761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98425</xdr:rowOff>
    </xdr:from>
    <xdr:to>
      <xdr:col>116</xdr:col>
      <xdr:colOff>152400</xdr:colOff>
      <xdr:row>56</xdr:row>
      <xdr:rowOff>98425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969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98425</xdr:rowOff>
    </xdr:from>
    <xdr:ext cx="467360" cy="252730"/>
    <xdr:sp macro="" textlink="">
      <xdr:nvSpPr>
        <xdr:cNvPr id="594" name="【学校施設】&#10;一人当たり面積平均値テキスト">
          <a:extLst>
            <a:ext uri="{FF2B5EF4-FFF2-40B4-BE49-F238E27FC236}">
              <a16:creationId xmlns:a16="http://schemas.microsoft.com/office/drawing/2014/main" id="{00000000-0008-0000-0F00-000052020000}"/>
            </a:ext>
          </a:extLst>
        </xdr:cNvPr>
        <xdr:cNvSpPr txBox="1"/>
      </xdr:nvSpPr>
      <xdr:spPr>
        <a:xfrm>
          <a:off x="22199600" y="10385425"/>
          <a:ext cx="4673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76200</xdr:rowOff>
    </xdr:from>
    <xdr:to>
      <xdr:col>116</xdr:col>
      <xdr:colOff>114300</xdr:colOff>
      <xdr:row>62</xdr:row>
      <xdr:rowOff>7620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2110700" y="10534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88900</xdr:rowOff>
    </xdr:from>
    <xdr:to>
      <xdr:col>112</xdr:col>
      <xdr:colOff>38100</xdr:colOff>
      <xdr:row>62</xdr:row>
      <xdr:rowOff>20955</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1272500" y="105473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105410</xdr:rowOff>
    </xdr:from>
    <xdr:to>
      <xdr:col>107</xdr:col>
      <xdr:colOff>101600</xdr:colOff>
      <xdr:row>62</xdr:row>
      <xdr:rowOff>36830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0383500" y="105638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88265</xdr:rowOff>
    </xdr:from>
    <xdr:to>
      <xdr:col>102</xdr:col>
      <xdr:colOff>165100</xdr:colOff>
      <xdr:row>62</xdr:row>
      <xdr:rowOff>19685</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94500" y="105467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92710</xdr:rowOff>
    </xdr:from>
    <xdr:to>
      <xdr:col>98</xdr:col>
      <xdr:colOff>38100</xdr:colOff>
      <xdr:row>62</xdr:row>
      <xdr:rowOff>24765</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605500" y="105511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8920"/>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971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8920"/>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126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9460" cy="248920"/>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0243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8920"/>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54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892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459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167005</xdr:rowOff>
    </xdr:from>
    <xdr:to>
      <xdr:col>116</xdr:col>
      <xdr:colOff>114300</xdr:colOff>
      <xdr:row>63</xdr:row>
      <xdr:rowOff>98425</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2110700" y="107969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83820</xdr:rowOff>
    </xdr:from>
    <xdr:ext cx="467360" cy="249555"/>
    <xdr:sp macro="" textlink="">
      <xdr:nvSpPr>
        <xdr:cNvPr id="606" name="【学校施設】&#10;一人当たり面積該当値テキスト">
          <a:extLst>
            <a:ext uri="{FF2B5EF4-FFF2-40B4-BE49-F238E27FC236}">
              <a16:creationId xmlns:a16="http://schemas.microsoft.com/office/drawing/2014/main" id="{00000000-0008-0000-0F00-00005E020000}"/>
            </a:ext>
          </a:extLst>
        </xdr:cNvPr>
        <xdr:cNvSpPr txBox="1"/>
      </xdr:nvSpPr>
      <xdr:spPr>
        <a:xfrm>
          <a:off x="22199600" y="107137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1270</xdr:rowOff>
    </xdr:from>
    <xdr:to>
      <xdr:col>112</xdr:col>
      <xdr:colOff>38100</xdr:colOff>
      <xdr:row>63</xdr:row>
      <xdr:rowOff>100965</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1272500" y="10802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63</xdr:row>
      <xdr:rowOff>48895</xdr:rowOff>
    </xdr:from>
    <xdr:to>
      <xdr:col>116</xdr:col>
      <xdr:colOff>63500</xdr:colOff>
      <xdr:row>63</xdr:row>
      <xdr:rowOff>50800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21316950" y="10850245"/>
          <a:ext cx="8445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3810</xdr:rowOff>
    </xdr:from>
    <xdr:to>
      <xdr:col>107</xdr:col>
      <xdr:colOff>101600</xdr:colOff>
      <xdr:row>63</xdr:row>
      <xdr:rowOff>103505</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0383500" y="10805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50800</xdr:rowOff>
    </xdr:from>
    <xdr:to>
      <xdr:col>111</xdr:col>
      <xdr:colOff>171450</xdr:colOff>
      <xdr:row>63</xdr:row>
      <xdr:rowOff>53975</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0434300" y="10852150"/>
          <a:ext cx="8826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5080</xdr:rowOff>
    </xdr:from>
    <xdr:to>
      <xdr:col>102</xdr:col>
      <xdr:colOff>165100</xdr:colOff>
      <xdr:row>63</xdr:row>
      <xdr:rowOff>104775</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9494500" y="10806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53975</xdr:rowOff>
    </xdr:from>
    <xdr:to>
      <xdr:col>107</xdr:col>
      <xdr:colOff>50800</xdr:colOff>
      <xdr:row>63</xdr:row>
      <xdr:rowOff>55245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9545300" y="108553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6985</xdr:rowOff>
    </xdr:from>
    <xdr:to>
      <xdr:col>98</xdr:col>
      <xdr:colOff>38100</xdr:colOff>
      <xdr:row>63</xdr:row>
      <xdr:rowOff>106045</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8605500" y="10808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63</xdr:row>
      <xdr:rowOff>55245</xdr:rowOff>
    </xdr:from>
    <xdr:to>
      <xdr:col>102</xdr:col>
      <xdr:colOff>114300</xdr:colOff>
      <xdr:row>63</xdr:row>
      <xdr:rowOff>57150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8649950" y="10856595"/>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36830</xdr:rowOff>
    </xdr:from>
    <xdr:ext cx="469900" cy="252730"/>
    <xdr:sp macro="" textlink="">
      <xdr:nvSpPr>
        <xdr:cNvPr id="615" name="n_1aveValue【学校施設】&#10;一人当たり面積">
          <a:extLst>
            <a:ext uri="{FF2B5EF4-FFF2-40B4-BE49-F238E27FC236}">
              <a16:creationId xmlns:a16="http://schemas.microsoft.com/office/drawing/2014/main" id="{00000000-0008-0000-0F00-000067020000}"/>
            </a:ext>
          </a:extLst>
        </xdr:cNvPr>
        <xdr:cNvSpPr txBox="1"/>
      </xdr:nvSpPr>
      <xdr:spPr>
        <a:xfrm>
          <a:off x="21075650" y="103238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53340</xdr:rowOff>
    </xdr:from>
    <xdr:ext cx="468630" cy="248920"/>
    <xdr:sp macro="" textlink="">
      <xdr:nvSpPr>
        <xdr:cNvPr id="616" name="n_2aveValue【学校施設】&#10;一人当たり面積">
          <a:extLst>
            <a:ext uri="{FF2B5EF4-FFF2-40B4-BE49-F238E27FC236}">
              <a16:creationId xmlns:a16="http://schemas.microsoft.com/office/drawing/2014/main" id="{00000000-0008-0000-0F00-000068020000}"/>
            </a:ext>
          </a:extLst>
        </xdr:cNvPr>
        <xdr:cNvSpPr txBox="1"/>
      </xdr:nvSpPr>
      <xdr:spPr>
        <a:xfrm>
          <a:off x="20199350" y="1034034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35560</xdr:rowOff>
    </xdr:from>
    <xdr:ext cx="468630" cy="249555"/>
    <xdr:sp macro="" textlink="">
      <xdr:nvSpPr>
        <xdr:cNvPr id="617" name="n_3aveValue【学校施設】&#10;一人当たり面積">
          <a:extLst>
            <a:ext uri="{FF2B5EF4-FFF2-40B4-BE49-F238E27FC236}">
              <a16:creationId xmlns:a16="http://schemas.microsoft.com/office/drawing/2014/main" id="{00000000-0008-0000-0F00-000069020000}"/>
            </a:ext>
          </a:extLst>
        </xdr:cNvPr>
        <xdr:cNvSpPr txBox="1"/>
      </xdr:nvSpPr>
      <xdr:spPr>
        <a:xfrm>
          <a:off x="19310350" y="1032256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40640</xdr:rowOff>
    </xdr:from>
    <xdr:ext cx="468630" cy="252730"/>
    <xdr:sp macro="" textlink="">
      <xdr:nvSpPr>
        <xdr:cNvPr id="618" name="n_4aveValue【学校施設】&#10;一人当たり面積">
          <a:extLst>
            <a:ext uri="{FF2B5EF4-FFF2-40B4-BE49-F238E27FC236}">
              <a16:creationId xmlns:a16="http://schemas.microsoft.com/office/drawing/2014/main" id="{00000000-0008-0000-0F00-00006A020000}"/>
            </a:ext>
          </a:extLst>
        </xdr:cNvPr>
        <xdr:cNvSpPr txBox="1"/>
      </xdr:nvSpPr>
      <xdr:spPr>
        <a:xfrm>
          <a:off x="18421350" y="1032764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92075</xdr:rowOff>
    </xdr:from>
    <xdr:ext cx="469900" cy="249555"/>
    <xdr:sp macro="" textlink="">
      <xdr:nvSpPr>
        <xdr:cNvPr id="619" name="n_1mainValue【学校施設】&#10;一人当たり面積">
          <a:extLst>
            <a:ext uri="{FF2B5EF4-FFF2-40B4-BE49-F238E27FC236}">
              <a16:creationId xmlns:a16="http://schemas.microsoft.com/office/drawing/2014/main" id="{00000000-0008-0000-0F00-00006B020000}"/>
            </a:ext>
          </a:extLst>
        </xdr:cNvPr>
        <xdr:cNvSpPr txBox="1"/>
      </xdr:nvSpPr>
      <xdr:spPr>
        <a:xfrm>
          <a:off x="21075650" y="108934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94615</xdr:rowOff>
    </xdr:from>
    <xdr:ext cx="468630" cy="252730"/>
    <xdr:sp macro="" textlink="">
      <xdr:nvSpPr>
        <xdr:cNvPr id="620" name="n_2mainValue【学校施設】&#10;一人当たり面積">
          <a:extLst>
            <a:ext uri="{FF2B5EF4-FFF2-40B4-BE49-F238E27FC236}">
              <a16:creationId xmlns:a16="http://schemas.microsoft.com/office/drawing/2014/main" id="{00000000-0008-0000-0F00-00006C020000}"/>
            </a:ext>
          </a:extLst>
        </xdr:cNvPr>
        <xdr:cNvSpPr txBox="1"/>
      </xdr:nvSpPr>
      <xdr:spPr>
        <a:xfrm>
          <a:off x="20199350" y="1089596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95250</xdr:rowOff>
    </xdr:from>
    <xdr:ext cx="468630" cy="252730"/>
    <xdr:sp macro="" textlink="">
      <xdr:nvSpPr>
        <xdr:cNvPr id="621" name="n_3mainValue【学校施設】&#10;一人当たり面積">
          <a:extLst>
            <a:ext uri="{FF2B5EF4-FFF2-40B4-BE49-F238E27FC236}">
              <a16:creationId xmlns:a16="http://schemas.microsoft.com/office/drawing/2014/main" id="{00000000-0008-0000-0F00-00006D020000}"/>
            </a:ext>
          </a:extLst>
        </xdr:cNvPr>
        <xdr:cNvSpPr txBox="1"/>
      </xdr:nvSpPr>
      <xdr:spPr>
        <a:xfrm>
          <a:off x="19310350" y="1089660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97790</xdr:rowOff>
    </xdr:from>
    <xdr:ext cx="468630" cy="252730"/>
    <xdr:sp macro="" textlink="">
      <xdr:nvSpPr>
        <xdr:cNvPr id="622" name="n_4mainValue【学校施設】&#10;一人当たり面積">
          <a:extLst>
            <a:ext uri="{FF2B5EF4-FFF2-40B4-BE49-F238E27FC236}">
              <a16:creationId xmlns:a16="http://schemas.microsoft.com/office/drawing/2014/main" id="{00000000-0008-0000-0F00-00006E020000}"/>
            </a:ext>
          </a:extLst>
        </xdr:cNvPr>
        <xdr:cNvSpPr txBox="1"/>
      </xdr:nvSpPr>
      <xdr:spPr>
        <a:xfrm>
          <a:off x="18421350" y="1089914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148590</xdr:rowOff>
    </xdr:from>
    <xdr:to>
      <xdr:col>90</xdr:col>
      <xdr:colOff>25400</xdr:colOff>
      <xdr:row>72</xdr:row>
      <xdr:rowOff>99060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123825</xdr:rowOff>
    </xdr:from>
    <xdr:to>
      <xdr:col>73</xdr:col>
      <xdr:colOff>190500</xdr:colOff>
      <xdr:row>74</xdr:row>
      <xdr:rowOff>36830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73</xdr:col>
      <xdr:colOff>190500</xdr:colOff>
      <xdr:row>75</xdr:row>
      <xdr:rowOff>67945</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123825</xdr:rowOff>
    </xdr:from>
    <xdr:to>
      <xdr:col>79</xdr:col>
      <xdr:colOff>63500</xdr:colOff>
      <xdr:row>74</xdr:row>
      <xdr:rowOff>36830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67945</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123825</xdr:rowOff>
    </xdr:from>
    <xdr:to>
      <xdr:col>85</xdr:col>
      <xdr:colOff>63500</xdr:colOff>
      <xdr:row>74</xdr:row>
      <xdr:rowOff>36830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154940</xdr:rowOff>
    </xdr:from>
    <xdr:to>
      <xdr:col>85</xdr:col>
      <xdr:colOff>63500</xdr:colOff>
      <xdr:row>75</xdr:row>
      <xdr:rowOff>67945</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92710</xdr:rowOff>
    </xdr:from>
    <xdr:to>
      <xdr:col>90</xdr:col>
      <xdr:colOff>25400</xdr:colOff>
      <xdr:row>88</xdr:row>
      <xdr:rowOff>148590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73660</xdr:rowOff>
    </xdr:from>
    <xdr:ext cx="297180" cy="21653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407900" y="12760960"/>
          <a:ext cx="29718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148590</xdr:rowOff>
    </xdr:from>
    <xdr:to>
      <xdr:col>89</xdr:col>
      <xdr:colOff>171450</xdr:colOff>
      <xdr:row>88</xdr:row>
      <xdr:rowOff>148590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52361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9525</xdr:rowOff>
    </xdr:from>
    <xdr:ext cx="463550" cy="24955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640" y="1509712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856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139700</xdr:rowOff>
    </xdr:from>
    <xdr:ext cx="463550" cy="24955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640" y="14712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73660</xdr:rowOff>
    </xdr:from>
    <xdr:to>
      <xdr:col>89</xdr:col>
      <xdr:colOff>171450</xdr:colOff>
      <xdr:row>84</xdr:row>
      <xdr:rowOff>73660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475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102870</xdr:rowOff>
    </xdr:from>
    <xdr:ext cx="400685" cy="24955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775" y="1433322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36830</xdr:rowOff>
    </xdr:from>
    <xdr:to>
      <xdr:col>89</xdr:col>
      <xdr:colOff>171450</xdr:colOff>
      <xdr:row>82</xdr:row>
      <xdr:rowOff>36830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095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65405</xdr:rowOff>
    </xdr:from>
    <xdr:ext cx="400685" cy="24955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775" y="1395285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716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27940</xdr:rowOff>
    </xdr:from>
    <xdr:ext cx="400685" cy="24955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775" y="1357249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129540</xdr:rowOff>
    </xdr:from>
    <xdr:to>
      <xdr:col>89</xdr:col>
      <xdr:colOff>171450</xdr:colOff>
      <xdr:row>77</xdr:row>
      <xdr:rowOff>129540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3311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158750</xdr:rowOff>
    </xdr:from>
    <xdr:ext cx="400685" cy="24955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775" y="1318895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92710</xdr:rowOff>
    </xdr:from>
    <xdr:to>
      <xdr:col>89</xdr:col>
      <xdr:colOff>171450</xdr:colOff>
      <xdr:row>75</xdr:row>
      <xdr:rowOff>92710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1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121285</xdr:rowOff>
    </xdr:from>
    <xdr:ext cx="337820" cy="248920"/>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6910" y="12808585"/>
          <a:ext cx="337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92710</xdr:rowOff>
    </xdr:from>
    <xdr:to>
      <xdr:col>90</xdr:col>
      <xdr:colOff>25400</xdr:colOff>
      <xdr:row>88</xdr:row>
      <xdr:rowOff>148590</xdr:rowOff>
    </xdr:to>
    <xdr:sp macro="" textlink="">
      <xdr:nvSpPr>
        <xdr:cNvPr id="646" name="【児童館】&#10;有形固定資産減価償却率グラフ枠">
          <a:extLst>
            <a:ext uri="{FF2B5EF4-FFF2-40B4-BE49-F238E27FC236}">
              <a16:creationId xmlns:a16="http://schemas.microsoft.com/office/drawing/2014/main" id="{00000000-0008-0000-0F00-000086020000}"/>
            </a:ext>
          </a:extLst>
        </xdr:cNvPr>
        <xdr:cNvSpPr/>
      </xdr:nvSpPr>
      <xdr:spPr>
        <a:xfrm>
          <a:off x="12446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100330</xdr:rowOff>
    </xdr:from>
    <xdr:to>
      <xdr:col>85</xdr:col>
      <xdr:colOff>126365</xdr:colOff>
      <xdr:row>86</xdr:row>
      <xdr:rowOff>111760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5" y="1330198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115570</xdr:rowOff>
    </xdr:from>
    <xdr:ext cx="467360" cy="252730"/>
    <xdr:sp macro="" textlink="">
      <xdr:nvSpPr>
        <xdr:cNvPr id="648" name="【児童館】&#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86027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111760</xdr:rowOff>
    </xdr:from>
    <xdr:to>
      <xdr:col>86</xdr:col>
      <xdr:colOff>25400</xdr:colOff>
      <xdr:row>86</xdr:row>
      <xdr:rowOff>111760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85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48260</xdr:rowOff>
    </xdr:from>
    <xdr:ext cx="402590" cy="249555"/>
    <xdr:sp macro="" textlink="">
      <xdr:nvSpPr>
        <xdr:cNvPr id="650" name="【児童館】&#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07846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100330</xdr:rowOff>
    </xdr:from>
    <xdr:to>
      <xdr:col>86</xdr:col>
      <xdr:colOff>25400</xdr:colOff>
      <xdr:row>77</xdr:row>
      <xdr:rowOff>100330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0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46355</xdr:rowOff>
    </xdr:from>
    <xdr:ext cx="402590" cy="249555"/>
    <xdr:sp macro="" textlink="">
      <xdr:nvSpPr>
        <xdr:cNvPr id="652" name="【児童館】&#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4276705"/>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67310</xdr:rowOff>
    </xdr:from>
    <xdr:to>
      <xdr:col>85</xdr:col>
      <xdr:colOff>171450</xdr:colOff>
      <xdr:row>83</xdr:row>
      <xdr:rowOff>167005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29766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89535</xdr:rowOff>
    </xdr:from>
    <xdr:to>
      <xdr:col>81</xdr:col>
      <xdr:colOff>101600</xdr:colOff>
      <xdr:row>83</xdr:row>
      <xdr:rowOff>21590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1484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162560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4122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22860</xdr:rowOff>
    </xdr:from>
    <xdr:to>
      <xdr:col>72</xdr:col>
      <xdr:colOff>38100</xdr:colOff>
      <xdr:row>82</xdr:row>
      <xdr:rowOff>121920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081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166370</xdr:rowOff>
    </xdr:from>
    <xdr:to>
      <xdr:col>67</xdr:col>
      <xdr:colOff>101600</xdr:colOff>
      <xdr:row>84</xdr:row>
      <xdr:rowOff>97790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43967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955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9460" cy="24955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955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955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06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9460" cy="24955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48895</xdr:rowOff>
    </xdr:from>
    <xdr:to>
      <xdr:col>85</xdr:col>
      <xdr:colOff>171450</xdr:colOff>
      <xdr:row>80</xdr:row>
      <xdr:rowOff>147955</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37648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71120</xdr:rowOff>
    </xdr:from>
    <xdr:ext cx="402590" cy="249555"/>
    <xdr:sp macro="" textlink="">
      <xdr:nvSpPr>
        <xdr:cNvPr id="664" name="【児童館】&#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361567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43180</xdr:rowOff>
    </xdr:from>
    <xdr:to>
      <xdr:col>81</xdr:col>
      <xdr:colOff>101600</xdr:colOff>
      <xdr:row>86</xdr:row>
      <xdr:rowOff>142240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787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98425</xdr:rowOff>
    </xdr:from>
    <xdr:to>
      <xdr:col>85</xdr:col>
      <xdr:colOff>127000</xdr:colOff>
      <xdr:row>86</xdr:row>
      <xdr:rowOff>92710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5481300" y="13814425"/>
          <a:ext cx="838200" cy="1022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24765</xdr:rowOff>
    </xdr:from>
    <xdr:to>
      <xdr:col>76</xdr:col>
      <xdr:colOff>165100</xdr:colOff>
      <xdr:row>86</xdr:row>
      <xdr:rowOff>123825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769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73660</xdr:rowOff>
    </xdr:from>
    <xdr:to>
      <xdr:col>81</xdr:col>
      <xdr:colOff>50800</xdr:colOff>
      <xdr:row>86</xdr:row>
      <xdr:rowOff>92710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48183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166370</xdr:rowOff>
    </xdr:from>
    <xdr:to>
      <xdr:col>72</xdr:col>
      <xdr:colOff>38100</xdr:colOff>
      <xdr:row>86</xdr:row>
      <xdr:rowOff>97790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47396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86</xdr:row>
      <xdr:rowOff>48260</xdr:rowOff>
    </xdr:from>
    <xdr:to>
      <xdr:col>76</xdr:col>
      <xdr:colOff>114300</xdr:colOff>
      <xdr:row>86</xdr:row>
      <xdr:rowOff>73660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696950" y="14792960"/>
          <a:ext cx="8953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118745</xdr:rowOff>
    </xdr:from>
    <xdr:to>
      <xdr:col>67</xdr:col>
      <xdr:colOff>101600</xdr:colOff>
      <xdr:row>86</xdr:row>
      <xdr:rowOff>50800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46919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1270</xdr:rowOff>
    </xdr:from>
    <xdr:to>
      <xdr:col>71</xdr:col>
      <xdr:colOff>171450</xdr:colOff>
      <xdr:row>86</xdr:row>
      <xdr:rowOff>48260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4745970"/>
          <a:ext cx="8826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37465</xdr:rowOff>
    </xdr:from>
    <xdr:ext cx="402590" cy="252730"/>
    <xdr:sp macro="" textlink="">
      <xdr:nvSpPr>
        <xdr:cNvPr id="673" name="n_1aveValue【児童館】&#10;有形固定資産減価償却率">
          <a:extLst>
            <a:ext uri="{FF2B5EF4-FFF2-40B4-BE49-F238E27FC236}">
              <a16:creationId xmlns:a16="http://schemas.microsoft.com/office/drawing/2014/main" id="{00000000-0008-0000-0F00-0000A1020000}"/>
            </a:ext>
          </a:extLst>
        </xdr:cNvPr>
        <xdr:cNvSpPr txBox="1"/>
      </xdr:nvSpPr>
      <xdr:spPr>
        <a:xfrm>
          <a:off x="15266035" y="139249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11430</xdr:rowOff>
    </xdr:from>
    <xdr:ext cx="401320" cy="249555"/>
    <xdr:sp macro="" textlink="">
      <xdr:nvSpPr>
        <xdr:cNvPr id="674" name="n_2aveValue【児童館】&#10;有形固定資産減価償却率">
          <a:extLst>
            <a:ext uri="{FF2B5EF4-FFF2-40B4-BE49-F238E27FC236}">
              <a16:creationId xmlns:a16="http://schemas.microsoft.com/office/drawing/2014/main" id="{00000000-0008-0000-0F00-0000A2020000}"/>
            </a:ext>
          </a:extLst>
        </xdr:cNvPr>
        <xdr:cNvSpPr txBox="1"/>
      </xdr:nvSpPr>
      <xdr:spPr>
        <a:xfrm>
          <a:off x="14389735" y="138988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138430</xdr:rowOff>
    </xdr:from>
    <xdr:ext cx="403860" cy="252730"/>
    <xdr:sp macro="" textlink="">
      <xdr:nvSpPr>
        <xdr:cNvPr id="675" name="n_3aveValue【児童館】&#10;有形固定資産減価償却率">
          <a:extLst>
            <a:ext uri="{FF2B5EF4-FFF2-40B4-BE49-F238E27FC236}">
              <a16:creationId xmlns:a16="http://schemas.microsoft.com/office/drawing/2014/main" id="{00000000-0008-0000-0F00-0000A3020000}"/>
            </a:ext>
          </a:extLst>
        </xdr:cNvPr>
        <xdr:cNvSpPr txBox="1"/>
      </xdr:nvSpPr>
      <xdr:spPr>
        <a:xfrm>
          <a:off x="13500735" y="1385443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114300</xdr:rowOff>
    </xdr:from>
    <xdr:ext cx="401320" cy="252730"/>
    <xdr:sp macro="" textlink="">
      <xdr:nvSpPr>
        <xdr:cNvPr id="676" name="n_4aveValue【児童館】&#10;有形固定資産減価償却率">
          <a:extLst>
            <a:ext uri="{FF2B5EF4-FFF2-40B4-BE49-F238E27FC236}">
              <a16:creationId xmlns:a16="http://schemas.microsoft.com/office/drawing/2014/main" id="{00000000-0008-0000-0F00-0000A4020000}"/>
            </a:ext>
          </a:extLst>
        </xdr:cNvPr>
        <xdr:cNvSpPr txBox="1"/>
      </xdr:nvSpPr>
      <xdr:spPr>
        <a:xfrm>
          <a:off x="12611735" y="1417320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133985</xdr:rowOff>
    </xdr:from>
    <xdr:ext cx="402590" cy="252730"/>
    <xdr:sp macro="" textlink="">
      <xdr:nvSpPr>
        <xdr:cNvPr id="677" name="n_1mainValue【児童館】&#10;有形固定資産減価償却率">
          <a:extLst>
            <a:ext uri="{FF2B5EF4-FFF2-40B4-BE49-F238E27FC236}">
              <a16:creationId xmlns:a16="http://schemas.microsoft.com/office/drawing/2014/main" id="{00000000-0008-0000-0F00-0000A5020000}"/>
            </a:ext>
          </a:extLst>
        </xdr:cNvPr>
        <xdr:cNvSpPr txBox="1"/>
      </xdr:nvSpPr>
      <xdr:spPr>
        <a:xfrm>
          <a:off x="15266035" y="1487868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115570</xdr:rowOff>
    </xdr:from>
    <xdr:ext cx="401320" cy="252730"/>
    <xdr:sp macro="" textlink="">
      <xdr:nvSpPr>
        <xdr:cNvPr id="678" name="n_2mainValue【児童館】&#10;有形固定資産減価償却率">
          <a:extLst>
            <a:ext uri="{FF2B5EF4-FFF2-40B4-BE49-F238E27FC236}">
              <a16:creationId xmlns:a16="http://schemas.microsoft.com/office/drawing/2014/main" id="{00000000-0008-0000-0F00-0000A6020000}"/>
            </a:ext>
          </a:extLst>
        </xdr:cNvPr>
        <xdr:cNvSpPr txBox="1"/>
      </xdr:nvSpPr>
      <xdr:spPr>
        <a:xfrm>
          <a:off x="14389735" y="1486027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88900</xdr:rowOff>
    </xdr:from>
    <xdr:ext cx="403860" cy="249555"/>
    <xdr:sp macro="" textlink="">
      <xdr:nvSpPr>
        <xdr:cNvPr id="679" name="n_3mainValue【児童館】&#10;有形固定資産減価償却率">
          <a:extLst>
            <a:ext uri="{FF2B5EF4-FFF2-40B4-BE49-F238E27FC236}">
              <a16:creationId xmlns:a16="http://schemas.microsoft.com/office/drawing/2014/main" id="{00000000-0008-0000-0F00-0000A7020000}"/>
            </a:ext>
          </a:extLst>
        </xdr:cNvPr>
        <xdr:cNvSpPr txBox="1"/>
      </xdr:nvSpPr>
      <xdr:spPr>
        <a:xfrm>
          <a:off x="13500735" y="1483360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42545</xdr:rowOff>
    </xdr:from>
    <xdr:ext cx="401320" cy="252730"/>
    <xdr:sp macro="" textlink="">
      <xdr:nvSpPr>
        <xdr:cNvPr id="680" name="n_4mainValue【児童館】&#10;有形固定資産減価償却率">
          <a:extLst>
            <a:ext uri="{FF2B5EF4-FFF2-40B4-BE49-F238E27FC236}">
              <a16:creationId xmlns:a16="http://schemas.microsoft.com/office/drawing/2014/main" id="{00000000-0008-0000-0F00-0000A8020000}"/>
            </a:ext>
          </a:extLst>
        </xdr:cNvPr>
        <xdr:cNvSpPr txBox="1"/>
      </xdr:nvSpPr>
      <xdr:spPr>
        <a:xfrm>
          <a:off x="12611735" y="1478724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148590</xdr:rowOff>
    </xdr:from>
    <xdr:to>
      <xdr:col>120</xdr:col>
      <xdr:colOff>152400</xdr:colOff>
      <xdr:row>72</xdr:row>
      <xdr:rowOff>99060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123825</xdr:rowOff>
    </xdr:from>
    <xdr:to>
      <xdr:col>104</xdr:col>
      <xdr:colOff>127000</xdr:colOff>
      <xdr:row>74</xdr:row>
      <xdr:rowOff>36830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67945</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123825</xdr:rowOff>
    </xdr:from>
    <xdr:to>
      <xdr:col>109</xdr:col>
      <xdr:colOff>190500</xdr:colOff>
      <xdr:row>74</xdr:row>
      <xdr:rowOff>36830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109</xdr:col>
      <xdr:colOff>190500</xdr:colOff>
      <xdr:row>75</xdr:row>
      <xdr:rowOff>67945</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123825</xdr:rowOff>
    </xdr:from>
    <xdr:to>
      <xdr:col>115</xdr:col>
      <xdr:colOff>190500</xdr:colOff>
      <xdr:row>74</xdr:row>
      <xdr:rowOff>36830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154940</xdr:rowOff>
    </xdr:from>
    <xdr:to>
      <xdr:col>115</xdr:col>
      <xdr:colOff>190500</xdr:colOff>
      <xdr:row>75</xdr:row>
      <xdr:rowOff>67945</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92710</xdr:rowOff>
    </xdr:from>
    <xdr:to>
      <xdr:col>120</xdr:col>
      <xdr:colOff>152400</xdr:colOff>
      <xdr:row>88</xdr:row>
      <xdr:rowOff>148590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73660</xdr:rowOff>
    </xdr:from>
    <xdr:ext cx="346075" cy="21653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0960"/>
          <a:ext cx="3460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148590</xdr:rowOff>
    </xdr:from>
    <xdr:to>
      <xdr:col>120</xdr:col>
      <xdr:colOff>114300</xdr:colOff>
      <xdr:row>88</xdr:row>
      <xdr:rowOff>148590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3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36830</xdr:rowOff>
    </xdr:from>
    <xdr:to>
      <xdr:col>120</xdr:col>
      <xdr:colOff>114300</xdr:colOff>
      <xdr:row>86</xdr:row>
      <xdr:rowOff>36830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7815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65405</xdr:rowOff>
    </xdr:from>
    <xdr:ext cx="463550" cy="24955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640" y="146386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92710</xdr:rowOff>
    </xdr:from>
    <xdr:to>
      <xdr:col>120</xdr:col>
      <xdr:colOff>114300</xdr:colOff>
      <xdr:row>83</xdr:row>
      <xdr:rowOff>92710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3230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121285</xdr:rowOff>
    </xdr:from>
    <xdr:ext cx="463550" cy="248920"/>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640" y="141801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148590</xdr:rowOff>
    </xdr:from>
    <xdr:to>
      <xdr:col>120</xdr:col>
      <xdr:colOff>114300</xdr:colOff>
      <xdr:row>80</xdr:row>
      <xdr:rowOff>148590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8645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9525</xdr:rowOff>
    </xdr:from>
    <xdr:ext cx="463550" cy="24955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372552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36830</xdr:rowOff>
    </xdr:from>
    <xdr:to>
      <xdr:col>120</xdr:col>
      <xdr:colOff>114300</xdr:colOff>
      <xdr:row>78</xdr:row>
      <xdr:rowOff>36830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4099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65405</xdr:rowOff>
    </xdr:from>
    <xdr:ext cx="463550" cy="24955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32670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92710</xdr:rowOff>
    </xdr:from>
    <xdr:to>
      <xdr:col>120</xdr:col>
      <xdr:colOff>114300</xdr:colOff>
      <xdr:row>75</xdr:row>
      <xdr:rowOff>92710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295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121285</xdr:rowOff>
    </xdr:from>
    <xdr:ext cx="463550" cy="24892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28085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92710</xdr:rowOff>
    </xdr:from>
    <xdr:to>
      <xdr:col>120</xdr:col>
      <xdr:colOff>152400</xdr:colOff>
      <xdr:row>88</xdr:row>
      <xdr:rowOff>148590</xdr:rowOff>
    </xdr:to>
    <xdr:sp macro="" textlink="">
      <xdr:nvSpPr>
        <xdr:cNvPr id="701" name="【児童館】&#10;一人当たり面積グラフ枠">
          <a:extLst>
            <a:ext uri="{FF2B5EF4-FFF2-40B4-BE49-F238E27FC236}">
              <a16:creationId xmlns:a16="http://schemas.microsoft.com/office/drawing/2014/main" id="{00000000-0008-0000-0F00-0000BD020000}"/>
            </a:ext>
          </a:extLst>
        </xdr:cNvPr>
        <xdr:cNvSpPr/>
      </xdr:nvSpPr>
      <xdr:spPr>
        <a:xfrm>
          <a:off x="18288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160020</xdr:rowOff>
    </xdr:from>
    <xdr:to>
      <xdr:col>116</xdr:col>
      <xdr:colOff>62865</xdr:colOff>
      <xdr:row>85</xdr:row>
      <xdr:rowOff>111125</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2160865" y="13704570"/>
          <a:ext cx="0" cy="979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114935</xdr:rowOff>
    </xdr:from>
    <xdr:ext cx="467360" cy="252730"/>
    <xdr:sp macro="" textlink="">
      <xdr:nvSpPr>
        <xdr:cNvPr id="703" name="【児童館】&#10;一人当たり面積最小値テキスト">
          <a:extLst>
            <a:ext uri="{FF2B5EF4-FFF2-40B4-BE49-F238E27FC236}">
              <a16:creationId xmlns:a16="http://schemas.microsoft.com/office/drawing/2014/main" id="{00000000-0008-0000-0F00-0000BF020000}"/>
            </a:ext>
          </a:extLst>
        </xdr:cNvPr>
        <xdr:cNvSpPr txBox="1"/>
      </xdr:nvSpPr>
      <xdr:spPr>
        <a:xfrm>
          <a:off x="22199600" y="1468818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111125</xdr:rowOff>
    </xdr:from>
    <xdr:to>
      <xdr:col>116</xdr:col>
      <xdr:colOff>152400</xdr:colOff>
      <xdr:row>85</xdr:row>
      <xdr:rowOff>111125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468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107315</xdr:rowOff>
    </xdr:from>
    <xdr:ext cx="467360" cy="249555"/>
    <xdr:sp macro="" textlink="">
      <xdr:nvSpPr>
        <xdr:cNvPr id="705" name="【児童館】&#10;一人当たり面積最大値テキスト">
          <a:extLst>
            <a:ext uri="{FF2B5EF4-FFF2-40B4-BE49-F238E27FC236}">
              <a16:creationId xmlns:a16="http://schemas.microsoft.com/office/drawing/2014/main" id="{00000000-0008-0000-0F00-0000C1020000}"/>
            </a:ext>
          </a:extLst>
        </xdr:cNvPr>
        <xdr:cNvSpPr txBox="1"/>
      </xdr:nvSpPr>
      <xdr:spPr>
        <a:xfrm>
          <a:off x="22199600" y="1348041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160020</xdr:rowOff>
    </xdr:from>
    <xdr:to>
      <xdr:col>116</xdr:col>
      <xdr:colOff>152400</xdr:colOff>
      <xdr:row>79</xdr:row>
      <xdr:rowOff>160020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370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111760</xdr:rowOff>
    </xdr:from>
    <xdr:ext cx="467360" cy="252730"/>
    <xdr:sp macro="" textlink="">
      <xdr:nvSpPr>
        <xdr:cNvPr id="707" name="【児童館】&#10;一人当たり面積平均値テキスト">
          <a:extLst>
            <a:ext uri="{FF2B5EF4-FFF2-40B4-BE49-F238E27FC236}">
              <a16:creationId xmlns:a16="http://schemas.microsoft.com/office/drawing/2014/main" id="{00000000-0008-0000-0F00-0000C3020000}"/>
            </a:ext>
          </a:extLst>
        </xdr:cNvPr>
        <xdr:cNvSpPr txBox="1"/>
      </xdr:nvSpPr>
      <xdr:spPr>
        <a:xfrm>
          <a:off x="22199600" y="14342110"/>
          <a:ext cx="4673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132715</xdr:rowOff>
    </xdr:from>
    <xdr:to>
      <xdr:col>116</xdr:col>
      <xdr:colOff>114300</xdr:colOff>
      <xdr:row>84</xdr:row>
      <xdr:rowOff>64135</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2110700" y="143630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31750</xdr:rowOff>
    </xdr:from>
    <xdr:to>
      <xdr:col>112</xdr:col>
      <xdr:colOff>38100</xdr:colOff>
      <xdr:row>84</xdr:row>
      <xdr:rowOff>130810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1272500" y="14433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40640</xdr:rowOff>
    </xdr:from>
    <xdr:to>
      <xdr:col>107</xdr:col>
      <xdr:colOff>101600</xdr:colOff>
      <xdr:row>84</xdr:row>
      <xdr:rowOff>139700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0383500" y="14442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31750</xdr:rowOff>
    </xdr:from>
    <xdr:to>
      <xdr:col>102</xdr:col>
      <xdr:colOff>165100</xdr:colOff>
      <xdr:row>84</xdr:row>
      <xdr:rowOff>130810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9494500" y="14433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54610</xdr:rowOff>
    </xdr:from>
    <xdr:to>
      <xdr:col>98</xdr:col>
      <xdr:colOff>38100</xdr:colOff>
      <xdr:row>84</xdr:row>
      <xdr:rowOff>153035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8605500" y="144564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955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971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955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126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9460" cy="24955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0243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955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9354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955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459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150495</xdr:rowOff>
    </xdr:from>
    <xdr:to>
      <xdr:col>116</xdr:col>
      <xdr:colOff>114300</xdr:colOff>
      <xdr:row>82</xdr:row>
      <xdr:rowOff>82550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2110700" y="140379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5080</xdr:rowOff>
    </xdr:from>
    <xdr:ext cx="467360" cy="253365"/>
    <xdr:sp macro="" textlink="">
      <xdr:nvSpPr>
        <xdr:cNvPr id="719" name="【児童館】&#10;一人当たり面積該当値テキスト">
          <a:extLst>
            <a:ext uri="{FF2B5EF4-FFF2-40B4-BE49-F238E27FC236}">
              <a16:creationId xmlns:a16="http://schemas.microsoft.com/office/drawing/2014/main" id="{00000000-0008-0000-0F00-0000CF020000}"/>
            </a:ext>
          </a:extLst>
        </xdr:cNvPr>
        <xdr:cNvSpPr txBox="1"/>
      </xdr:nvSpPr>
      <xdr:spPr>
        <a:xfrm>
          <a:off x="22199600" y="1389253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20955</xdr:rowOff>
    </xdr:from>
    <xdr:to>
      <xdr:col>112</xdr:col>
      <xdr:colOff>38100</xdr:colOff>
      <xdr:row>83</xdr:row>
      <xdr:rowOff>119380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1272500" y="142513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82</xdr:row>
      <xdr:rowOff>32385</xdr:rowOff>
    </xdr:from>
    <xdr:to>
      <xdr:col>116</xdr:col>
      <xdr:colOff>63500</xdr:colOff>
      <xdr:row>83</xdr:row>
      <xdr:rowOff>70485</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1316950" y="14091285"/>
          <a:ext cx="84455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124460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0383500" y="14255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70485</xdr:rowOff>
    </xdr:from>
    <xdr:to>
      <xdr:col>111</xdr:col>
      <xdr:colOff>171450</xdr:colOff>
      <xdr:row>83</xdr:row>
      <xdr:rowOff>74930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0434300" y="14300835"/>
          <a:ext cx="8826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29845</xdr:rowOff>
    </xdr:from>
    <xdr:to>
      <xdr:col>102</xdr:col>
      <xdr:colOff>165100</xdr:colOff>
      <xdr:row>83</xdr:row>
      <xdr:rowOff>128270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9494500" y="142601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74930</xdr:rowOff>
    </xdr:from>
    <xdr:to>
      <xdr:col>107</xdr:col>
      <xdr:colOff>50800</xdr:colOff>
      <xdr:row>83</xdr:row>
      <xdr:rowOff>79375</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9545300" y="143052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34290</xdr:rowOff>
    </xdr:from>
    <xdr:to>
      <xdr:col>98</xdr:col>
      <xdr:colOff>38100</xdr:colOff>
      <xdr:row>83</xdr:row>
      <xdr:rowOff>133985</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8605500" y="14264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83</xdr:row>
      <xdr:rowOff>79375</xdr:rowOff>
    </xdr:from>
    <xdr:to>
      <xdr:col>102</xdr:col>
      <xdr:colOff>114300</xdr:colOff>
      <xdr:row>83</xdr:row>
      <xdr:rowOff>83820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8649950" y="14309725"/>
          <a:ext cx="8953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122555</xdr:rowOff>
    </xdr:from>
    <xdr:ext cx="469900" cy="249555"/>
    <xdr:sp macro="" textlink="">
      <xdr:nvSpPr>
        <xdr:cNvPr id="728" name="n_1aveValue【児童館】&#10;一人当たり面積">
          <a:extLst>
            <a:ext uri="{FF2B5EF4-FFF2-40B4-BE49-F238E27FC236}">
              <a16:creationId xmlns:a16="http://schemas.microsoft.com/office/drawing/2014/main" id="{00000000-0008-0000-0F00-0000D8020000}"/>
            </a:ext>
          </a:extLst>
        </xdr:cNvPr>
        <xdr:cNvSpPr txBox="1"/>
      </xdr:nvSpPr>
      <xdr:spPr>
        <a:xfrm>
          <a:off x="21075650" y="145243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130810</xdr:rowOff>
    </xdr:from>
    <xdr:ext cx="468630" cy="253365"/>
    <xdr:sp macro="" textlink="">
      <xdr:nvSpPr>
        <xdr:cNvPr id="729" name="n_2aveValue【児童館】&#10;一人当たり面積">
          <a:extLst>
            <a:ext uri="{FF2B5EF4-FFF2-40B4-BE49-F238E27FC236}">
              <a16:creationId xmlns:a16="http://schemas.microsoft.com/office/drawing/2014/main" id="{00000000-0008-0000-0F00-0000D9020000}"/>
            </a:ext>
          </a:extLst>
        </xdr:cNvPr>
        <xdr:cNvSpPr txBox="1"/>
      </xdr:nvSpPr>
      <xdr:spPr>
        <a:xfrm>
          <a:off x="20199350" y="145326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122555</xdr:rowOff>
    </xdr:from>
    <xdr:ext cx="468630" cy="249555"/>
    <xdr:sp macro="" textlink="">
      <xdr:nvSpPr>
        <xdr:cNvPr id="730" name="n_3aveValue【児童館】&#10;一人当たり面積">
          <a:extLst>
            <a:ext uri="{FF2B5EF4-FFF2-40B4-BE49-F238E27FC236}">
              <a16:creationId xmlns:a16="http://schemas.microsoft.com/office/drawing/2014/main" id="{00000000-0008-0000-0F00-0000DA020000}"/>
            </a:ext>
          </a:extLst>
        </xdr:cNvPr>
        <xdr:cNvSpPr txBox="1"/>
      </xdr:nvSpPr>
      <xdr:spPr>
        <a:xfrm>
          <a:off x="19310350" y="1452435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145415</xdr:rowOff>
    </xdr:from>
    <xdr:ext cx="468630" cy="249555"/>
    <xdr:sp macro="" textlink="">
      <xdr:nvSpPr>
        <xdr:cNvPr id="731" name="n_4aveValue【児童館】&#10;一人当たり面積">
          <a:extLst>
            <a:ext uri="{FF2B5EF4-FFF2-40B4-BE49-F238E27FC236}">
              <a16:creationId xmlns:a16="http://schemas.microsoft.com/office/drawing/2014/main" id="{00000000-0008-0000-0F00-0000DB020000}"/>
            </a:ext>
          </a:extLst>
        </xdr:cNvPr>
        <xdr:cNvSpPr txBox="1"/>
      </xdr:nvSpPr>
      <xdr:spPr>
        <a:xfrm>
          <a:off x="18421350" y="1454721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136525</xdr:rowOff>
    </xdr:from>
    <xdr:ext cx="469900" cy="252730"/>
    <xdr:sp macro="" textlink="">
      <xdr:nvSpPr>
        <xdr:cNvPr id="732" name="n_1mainValue【児童館】&#10;一人当たり面積">
          <a:extLst>
            <a:ext uri="{FF2B5EF4-FFF2-40B4-BE49-F238E27FC236}">
              <a16:creationId xmlns:a16="http://schemas.microsoft.com/office/drawing/2014/main" id="{00000000-0008-0000-0F00-0000DC020000}"/>
            </a:ext>
          </a:extLst>
        </xdr:cNvPr>
        <xdr:cNvSpPr txBox="1"/>
      </xdr:nvSpPr>
      <xdr:spPr>
        <a:xfrm>
          <a:off x="21075650" y="140239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140335</xdr:rowOff>
    </xdr:from>
    <xdr:ext cx="468630" cy="249555"/>
    <xdr:sp macro="" textlink="">
      <xdr:nvSpPr>
        <xdr:cNvPr id="733" name="n_2mainValue【児童館】&#10;一人当たり面積">
          <a:extLst>
            <a:ext uri="{FF2B5EF4-FFF2-40B4-BE49-F238E27FC236}">
              <a16:creationId xmlns:a16="http://schemas.microsoft.com/office/drawing/2014/main" id="{00000000-0008-0000-0F00-0000DD020000}"/>
            </a:ext>
          </a:extLst>
        </xdr:cNvPr>
        <xdr:cNvSpPr txBox="1"/>
      </xdr:nvSpPr>
      <xdr:spPr>
        <a:xfrm>
          <a:off x="20199350" y="1402778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145415</xdr:rowOff>
    </xdr:from>
    <xdr:ext cx="468630" cy="249555"/>
    <xdr:sp macro="" textlink="">
      <xdr:nvSpPr>
        <xdr:cNvPr id="734" name="n_3mainValue【児童館】&#10;一人当たり面積">
          <a:extLst>
            <a:ext uri="{FF2B5EF4-FFF2-40B4-BE49-F238E27FC236}">
              <a16:creationId xmlns:a16="http://schemas.microsoft.com/office/drawing/2014/main" id="{00000000-0008-0000-0F00-0000DE020000}"/>
            </a:ext>
          </a:extLst>
        </xdr:cNvPr>
        <xdr:cNvSpPr txBox="1"/>
      </xdr:nvSpPr>
      <xdr:spPr>
        <a:xfrm>
          <a:off x="19310350" y="1403286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149860</xdr:rowOff>
    </xdr:from>
    <xdr:ext cx="468630" cy="252730"/>
    <xdr:sp macro="" textlink="">
      <xdr:nvSpPr>
        <xdr:cNvPr id="735" name="n_4mainValue【児童館】&#10;一人当たり面積">
          <a:extLst>
            <a:ext uri="{FF2B5EF4-FFF2-40B4-BE49-F238E27FC236}">
              <a16:creationId xmlns:a16="http://schemas.microsoft.com/office/drawing/2014/main" id="{00000000-0008-0000-0F00-0000DF020000}"/>
            </a:ext>
          </a:extLst>
        </xdr:cNvPr>
        <xdr:cNvSpPr txBox="1"/>
      </xdr:nvSpPr>
      <xdr:spPr>
        <a:xfrm>
          <a:off x="18421350" y="1403731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73</xdr:col>
      <xdr:colOff>190500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73</xdr:col>
      <xdr:colOff>190500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905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7236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39722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0685"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775" y="1825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0701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0685" cy="25527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775" y="17928590"/>
          <a:ext cx="400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743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0685" cy="2584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775" y="1760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4174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0685" cy="259080"/>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727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0903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527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106910" y="16948150"/>
          <a:ext cx="337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6764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F00-0000F8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6350</xdr:rowOff>
    </xdr:from>
    <xdr:to>
      <xdr:col>85</xdr:col>
      <xdr:colOff>126365</xdr:colOff>
      <xdr:row>109</xdr:row>
      <xdr:rowOff>35560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6318865" y="17151350"/>
          <a:ext cx="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7360" cy="259080"/>
    <xdr:sp macro="" textlink="">
      <xdr:nvSpPr>
        <xdr:cNvPr id="762" name="【公民館】&#10;有形固定資産減価償却率最小値テキスト">
          <a:extLst>
            <a:ext uri="{FF2B5EF4-FFF2-40B4-BE49-F238E27FC236}">
              <a16:creationId xmlns:a16="http://schemas.microsoft.com/office/drawing/2014/main" id="{00000000-0008-0000-0F00-0000FA020000}"/>
            </a:ext>
          </a:extLst>
        </xdr:cNvPr>
        <xdr:cNvSpPr txBox="1"/>
      </xdr:nvSpPr>
      <xdr:spPr>
        <a:xfrm>
          <a:off x="16357600" y="18727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123825</xdr:rowOff>
    </xdr:from>
    <xdr:ext cx="337820" cy="255270"/>
    <xdr:sp macro="" textlink="">
      <xdr:nvSpPr>
        <xdr:cNvPr id="764" name="【公民館】&#10;有形固定資産減価償却率最大値テキスト">
          <a:extLst>
            <a:ext uri="{FF2B5EF4-FFF2-40B4-BE49-F238E27FC236}">
              <a16:creationId xmlns:a16="http://schemas.microsoft.com/office/drawing/2014/main" id="{00000000-0008-0000-0F00-0000FC020000}"/>
            </a:ext>
          </a:extLst>
        </xdr:cNvPr>
        <xdr:cNvSpPr txBox="1"/>
      </xdr:nvSpPr>
      <xdr:spPr>
        <a:xfrm>
          <a:off x="16357600" y="16925925"/>
          <a:ext cx="337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6350</xdr:rowOff>
    </xdr:from>
    <xdr:to>
      <xdr:col>86</xdr:col>
      <xdr:colOff>25400</xdr:colOff>
      <xdr:row>100</xdr:row>
      <xdr:rowOff>6350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715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26670</xdr:rowOff>
    </xdr:from>
    <xdr:ext cx="402590" cy="259080"/>
    <xdr:sp macro="" textlink="">
      <xdr:nvSpPr>
        <xdr:cNvPr id="766" name="【公民館】&#10;有形固定資産減価償却率平均値テキスト">
          <a:extLst>
            <a:ext uri="{FF2B5EF4-FFF2-40B4-BE49-F238E27FC236}">
              <a16:creationId xmlns:a16="http://schemas.microsoft.com/office/drawing/2014/main" id="{00000000-0008-0000-0F00-0000FE020000}"/>
            </a:ext>
          </a:extLst>
        </xdr:cNvPr>
        <xdr:cNvSpPr txBox="1"/>
      </xdr:nvSpPr>
      <xdr:spPr>
        <a:xfrm>
          <a:off x="16357600" y="1820037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48260</xdr:rowOff>
    </xdr:from>
    <xdr:to>
      <xdr:col>85</xdr:col>
      <xdr:colOff>171450</xdr:colOff>
      <xdr:row>106</xdr:row>
      <xdr:rowOff>149860</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6268700" y="182219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61595</xdr:rowOff>
    </xdr:from>
    <xdr:to>
      <xdr:col>76</xdr:col>
      <xdr:colOff>165100</xdr:colOff>
      <xdr:row>106</xdr:row>
      <xdr:rowOff>163195</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4541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27305</xdr:rowOff>
    </xdr:from>
    <xdr:to>
      <xdr:col>72</xdr:col>
      <xdr:colOff>38100</xdr:colOff>
      <xdr:row>106</xdr:row>
      <xdr:rowOff>128905</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3652500" y="1820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46355</xdr:rowOff>
    </xdr:from>
    <xdr:to>
      <xdr:col>67</xdr:col>
      <xdr:colOff>101600</xdr:colOff>
      <xdr:row>106</xdr:row>
      <xdr:rowOff>147955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2763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9460" cy="259080"/>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529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350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946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171450</xdr:colOff>
      <xdr:row>105</xdr:row>
      <xdr:rowOff>45085</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6268700" y="179457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137795</xdr:rowOff>
    </xdr:from>
    <xdr:ext cx="402590" cy="259080"/>
    <xdr:sp macro="" textlink="">
      <xdr:nvSpPr>
        <xdr:cNvPr id="778" name="【公民館】&#10;有形固定資産減価償却率該当値テキスト">
          <a:extLst>
            <a:ext uri="{FF2B5EF4-FFF2-40B4-BE49-F238E27FC236}">
              <a16:creationId xmlns:a16="http://schemas.microsoft.com/office/drawing/2014/main" id="{00000000-0008-0000-0F00-00000A030000}"/>
            </a:ext>
          </a:extLst>
        </xdr:cNvPr>
        <xdr:cNvSpPr txBox="1"/>
      </xdr:nvSpPr>
      <xdr:spPr>
        <a:xfrm>
          <a:off x="16357600" y="177971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108</xdr:row>
      <xdr:rowOff>156210</xdr:rowOff>
    </xdr:from>
    <xdr:to>
      <xdr:col>81</xdr:col>
      <xdr:colOff>101600</xdr:colOff>
      <xdr:row>109</xdr:row>
      <xdr:rowOff>86360</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5430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166370</xdr:rowOff>
    </xdr:from>
    <xdr:to>
      <xdr:col>85</xdr:col>
      <xdr:colOff>127000</xdr:colOff>
      <xdr:row>109</xdr:row>
      <xdr:rowOff>35560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15481300" y="17997170"/>
          <a:ext cx="838200" cy="726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154940</xdr:rowOff>
    </xdr:from>
    <xdr:to>
      <xdr:col>76</xdr:col>
      <xdr:colOff>165100</xdr:colOff>
      <xdr:row>109</xdr:row>
      <xdr:rowOff>84455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4541500" y="18671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33655</xdr:rowOff>
    </xdr:from>
    <xdr:to>
      <xdr:col>81</xdr:col>
      <xdr:colOff>50800</xdr:colOff>
      <xdr:row>109</xdr:row>
      <xdr:rowOff>35560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4592300" y="18721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156210</xdr:rowOff>
    </xdr:from>
    <xdr:to>
      <xdr:col>72</xdr:col>
      <xdr:colOff>38100</xdr:colOff>
      <xdr:row>109</xdr:row>
      <xdr:rowOff>86360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3652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109</xdr:row>
      <xdr:rowOff>33655</xdr:rowOff>
    </xdr:from>
    <xdr:to>
      <xdr:col>76</xdr:col>
      <xdr:colOff>114300</xdr:colOff>
      <xdr:row>109</xdr:row>
      <xdr:rowOff>35560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3696950" y="18721705"/>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156210</xdr:rowOff>
    </xdr:from>
    <xdr:to>
      <xdr:col>67</xdr:col>
      <xdr:colOff>101600</xdr:colOff>
      <xdr:row>109</xdr:row>
      <xdr:rowOff>86360</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2763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35560</xdr:rowOff>
    </xdr:from>
    <xdr:to>
      <xdr:col>71</xdr:col>
      <xdr:colOff>171450</xdr:colOff>
      <xdr:row>109</xdr:row>
      <xdr:rowOff>35560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814300" y="1872361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154940</xdr:rowOff>
    </xdr:from>
    <xdr:ext cx="402590" cy="255270"/>
    <xdr:sp macro="" textlink="">
      <xdr:nvSpPr>
        <xdr:cNvPr id="787" name="n_1aveValue【公民館】&#10;有形固定資産減価償却率">
          <a:extLst>
            <a:ext uri="{FF2B5EF4-FFF2-40B4-BE49-F238E27FC236}">
              <a16:creationId xmlns:a16="http://schemas.microsoft.com/office/drawing/2014/main" id="{00000000-0008-0000-0F00-000013030000}"/>
            </a:ext>
          </a:extLst>
        </xdr:cNvPr>
        <xdr:cNvSpPr txBox="1"/>
      </xdr:nvSpPr>
      <xdr:spPr>
        <a:xfrm>
          <a:off x="15266035" y="17985740"/>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8255</xdr:rowOff>
    </xdr:from>
    <xdr:ext cx="401320" cy="255270"/>
    <xdr:sp macro="" textlink="">
      <xdr:nvSpPr>
        <xdr:cNvPr id="788" name="n_2aveValue【公民館】&#10;有形固定資産減価償却率">
          <a:extLst>
            <a:ext uri="{FF2B5EF4-FFF2-40B4-BE49-F238E27FC236}">
              <a16:creationId xmlns:a16="http://schemas.microsoft.com/office/drawing/2014/main" id="{00000000-0008-0000-0F00-000014030000}"/>
            </a:ext>
          </a:extLst>
        </xdr:cNvPr>
        <xdr:cNvSpPr txBox="1"/>
      </xdr:nvSpPr>
      <xdr:spPr>
        <a:xfrm>
          <a:off x="14389735" y="180105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145415</xdr:rowOff>
    </xdr:from>
    <xdr:ext cx="403860" cy="255270"/>
    <xdr:sp macro="" textlink="">
      <xdr:nvSpPr>
        <xdr:cNvPr id="789" name="n_3aveValue【公民館】&#10;有形固定資産減価償却率">
          <a:extLst>
            <a:ext uri="{FF2B5EF4-FFF2-40B4-BE49-F238E27FC236}">
              <a16:creationId xmlns:a16="http://schemas.microsoft.com/office/drawing/2014/main" id="{00000000-0008-0000-0F00-000015030000}"/>
            </a:ext>
          </a:extLst>
        </xdr:cNvPr>
        <xdr:cNvSpPr txBox="1"/>
      </xdr:nvSpPr>
      <xdr:spPr>
        <a:xfrm>
          <a:off x="13500735" y="17976215"/>
          <a:ext cx="403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164465</xdr:rowOff>
    </xdr:from>
    <xdr:ext cx="401320" cy="259080"/>
    <xdr:sp macro="" textlink="">
      <xdr:nvSpPr>
        <xdr:cNvPr id="790" name="n_4aveValue【公民館】&#10;有形固定資産減価償却率">
          <a:extLst>
            <a:ext uri="{FF2B5EF4-FFF2-40B4-BE49-F238E27FC236}">
              <a16:creationId xmlns:a16="http://schemas.microsoft.com/office/drawing/2014/main" id="{00000000-0008-0000-0F00-000016030000}"/>
            </a:ext>
          </a:extLst>
        </xdr:cNvPr>
        <xdr:cNvSpPr txBox="1"/>
      </xdr:nvSpPr>
      <xdr:spPr>
        <a:xfrm>
          <a:off x="12611735" y="179952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171450</xdr:colOff>
      <xdr:row>109</xdr:row>
      <xdr:rowOff>77470</xdr:rowOff>
    </xdr:from>
    <xdr:ext cx="469900" cy="255270"/>
    <xdr:sp macro="" textlink="">
      <xdr:nvSpPr>
        <xdr:cNvPr id="791" name="n_1mainValue【公民館】&#10;有形固定資産減価償却率">
          <a:extLst>
            <a:ext uri="{FF2B5EF4-FFF2-40B4-BE49-F238E27FC236}">
              <a16:creationId xmlns:a16="http://schemas.microsoft.com/office/drawing/2014/main" id="{00000000-0008-0000-0F00-000017030000}"/>
            </a:ext>
          </a:extLst>
        </xdr:cNvPr>
        <xdr:cNvSpPr txBox="1"/>
      </xdr:nvSpPr>
      <xdr:spPr>
        <a:xfrm>
          <a:off x="15220950" y="187655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109</xdr:row>
      <xdr:rowOff>75565</xdr:rowOff>
    </xdr:from>
    <xdr:ext cx="401320" cy="255270"/>
    <xdr:sp macro="" textlink="">
      <xdr:nvSpPr>
        <xdr:cNvPr id="792" name="n_2mainValue【公民館】&#10;有形固定資産減価償却率">
          <a:extLst>
            <a:ext uri="{FF2B5EF4-FFF2-40B4-BE49-F238E27FC236}">
              <a16:creationId xmlns:a16="http://schemas.microsoft.com/office/drawing/2014/main" id="{00000000-0008-0000-0F00-000018030000}"/>
            </a:ext>
          </a:extLst>
        </xdr:cNvPr>
        <xdr:cNvSpPr txBox="1"/>
      </xdr:nvSpPr>
      <xdr:spPr>
        <a:xfrm>
          <a:off x="14389735" y="187636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109</xdr:row>
      <xdr:rowOff>77470</xdr:rowOff>
    </xdr:from>
    <xdr:ext cx="468630" cy="255270"/>
    <xdr:sp macro="" textlink="">
      <xdr:nvSpPr>
        <xdr:cNvPr id="793" name="n_3mainValue【公民館】&#10;有形固定資産減価償却率">
          <a:extLst>
            <a:ext uri="{FF2B5EF4-FFF2-40B4-BE49-F238E27FC236}">
              <a16:creationId xmlns:a16="http://schemas.microsoft.com/office/drawing/2014/main" id="{00000000-0008-0000-0F00-000019030000}"/>
            </a:ext>
          </a:extLst>
        </xdr:cNvPr>
        <xdr:cNvSpPr txBox="1"/>
      </xdr:nvSpPr>
      <xdr:spPr>
        <a:xfrm>
          <a:off x="13468350" y="1876552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109</xdr:row>
      <xdr:rowOff>77470</xdr:rowOff>
    </xdr:from>
    <xdr:ext cx="468630" cy="255270"/>
    <xdr:sp macro="" textlink="">
      <xdr:nvSpPr>
        <xdr:cNvPr id="794" name="n_4mainValue【公民館】&#10;有形固定資産減価償却率">
          <a:extLst>
            <a:ext uri="{FF2B5EF4-FFF2-40B4-BE49-F238E27FC236}">
              <a16:creationId xmlns:a16="http://schemas.microsoft.com/office/drawing/2014/main" id="{00000000-0008-0000-0F00-00001A030000}"/>
            </a:ext>
          </a:extLst>
        </xdr:cNvPr>
        <xdr:cNvSpPr txBox="1"/>
      </xdr:nvSpPr>
      <xdr:spPr>
        <a:xfrm>
          <a:off x="12579350" y="1876552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109</xdr:col>
      <xdr:colOff>190500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109</xdr:col>
      <xdr:colOff>190500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115</xdr:col>
      <xdr:colOff>190500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115</xdr:col>
      <xdr:colOff>190500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3550" cy="259080"/>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640" y="18336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3550" cy="259080"/>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3550" cy="25908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719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F00-00002D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158115</xdr:rowOff>
    </xdr:from>
    <xdr:to>
      <xdr:col>116</xdr:col>
      <xdr:colOff>62865</xdr:colOff>
      <xdr:row>107</xdr:row>
      <xdr:rowOff>123825</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2160865" y="1730311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127635</xdr:rowOff>
    </xdr:from>
    <xdr:ext cx="467360" cy="259080"/>
    <xdr:sp macro="" textlink="">
      <xdr:nvSpPr>
        <xdr:cNvPr id="815" name="【公民館】&#10;一人当たり面積最小値テキスト">
          <a:extLst>
            <a:ext uri="{FF2B5EF4-FFF2-40B4-BE49-F238E27FC236}">
              <a16:creationId xmlns:a16="http://schemas.microsoft.com/office/drawing/2014/main" id="{00000000-0008-0000-0F00-00002F030000}"/>
            </a:ext>
          </a:extLst>
        </xdr:cNvPr>
        <xdr:cNvSpPr txBox="1"/>
      </xdr:nvSpPr>
      <xdr:spPr>
        <a:xfrm>
          <a:off x="22199600" y="184727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123825</xdr:rowOff>
    </xdr:from>
    <xdr:to>
      <xdr:col>116</xdr:col>
      <xdr:colOff>152400</xdr:colOff>
      <xdr:row>107</xdr:row>
      <xdr:rowOff>123825</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84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104775</xdr:rowOff>
    </xdr:from>
    <xdr:ext cx="467360" cy="259080"/>
    <xdr:sp macro="" textlink="">
      <xdr:nvSpPr>
        <xdr:cNvPr id="817" name="【公民館】&#10;一人当たり面積最大値テキスト">
          <a:extLst>
            <a:ext uri="{FF2B5EF4-FFF2-40B4-BE49-F238E27FC236}">
              <a16:creationId xmlns:a16="http://schemas.microsoft.com/office/drawing/2014/main" id="{00000000-0008-0000-0F00-000031030000}"/>
            </a:ext>
          </a:extLst>
        </xdr:cNvPr>
        <xdr:cNvSpPr txBox="1"/>
      </xdr:nvSpPr>
      <xdr:spPr>
        <a:xfrm>
          <a:off x="22199600" y="17078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158115</xdr:rowOff>
    </xdr:from>
    <xdr:to>
      <xdr:col>116</xdr:col>
      <xdr:colOff>152400</xdr:colOff>
      <xdr:row>100</xdr:row>
      <xdr:rowOff>158115</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48260</xdr:rowOff>
    </xdr:from>
    <xdr:ext cx="467360" cy="259080"/>
    <xdr:sp macro="" textlink="">
      <xdr:nvSpPr>
        <xdr:cNvPr id="819" name="【公民館】&#10;一人当たり面積平均値テキスト">
          <a:extLst>
            <a:ext uri="{FF2B5EF4-FFF2-40B4-BE49-F238E27FC236}">
              <a16:creationId xmlns:a16="http://schemas.microsoft.com/office/drawing/2014/main" id="{00000000-0008-0000-0F00-000033030000}"/>
            </a:ext>
          </a:extLst>
        </xdr:cNvPr>
        <xdr:cNvSpPr txBox="1"/>
      </xdr:nvSpPr>
      <xdr:spPr>
        <a:xfrm>
          <a:off x="22199600" y="1805051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27940</xdr:rowOff>
    </xdr:from>
    <xdr:to>
      <xdr:col>112</xdr:col>
      <xdr:colOff>38100</xdr:colOff>
      <xdr:row>106</xdr:row>
      <xdr:rowOff>129540</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1272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30480</xdr:rowOff>
    </xdr:from>
    <xdr:to>
      <xdr:col>107</xdr:col>
      <xdr:colOff>101600</xdr:colOff>
      <xdr:row>106</xdr:row>
      <xdr:rowOff>132080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03835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29845</xdr:rowOff>
    </xdr:from>
    <xdr:to>
      <xdr:col>102</xdr:col>
      <xdr:colOff>165100</xdr:colOff>
      <xdr:row>106</xdr:row>
      <xdr:rowOff>132080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9494500" y="1820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57150</xdr:rowOff>
    </xdr:from>
    <xdr:to>
      <xdr:col>98</xdr:col>
      <xdr:colOff>38100</xdr:colOff>
      <xdr:row>106</xdr:row>
      <xdr:rowOff>158750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8605500" y="1823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12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9460" cy="259080"/>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024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8459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146685</xdr:rowOff>
    </xdr:from>
    <xdr:to>
      <xdr:col>116</xdr:col>
      <xdr:colOff>114300</xdr:colOff>
      <xdr:row>107</xdr:row>
      <xdr:rowOff>76835</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2110700" y="183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61595</xdr:rowOff>
    </xdr:from>
    <xdr:ext cx="467360" cy="259080"/>
    <xdr:sp macro="" textlink="">
      <xdr:nvSpPr>
        <xdr:cNvPr id="831" name="【公民館】&#10;一人当たり面積該当値テキスト">
          <a:extLst>
            <a:ext uri="{FF2B5EF4-FFF2-40B4-BE49-F238E27FC236}">
              <a16:creationId xmlns:a16="http://schemas.microsoft.com/office/drawing/2014/main" id="{00000000-0008-0000-0F00-00003F030000}"/>
            </a:ext>
          </a:extLst>
        </xdr:cNvPr>
        <xdr:cNvSpPr txBox="1"/>
      </xdr:nvSpPr>
      <xdr:spPr>
        <a:xfrm>
          <a:off x="22199600" y="18235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24765</xdr:rowOff>
    </xdr:from>
    <xdr:to>
      <xdr:col>112</xdr:col>
      <xdr:colOff>38100</xdr:colOff>
      <xdr:row>107</xdr:row>
      <xdr:rowOff>126365</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1272500" y="183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107</xdr:row>
      <xdr:rowOff>26035</xdr:rowOff>
    </xdr:from>
    <xdr:to>
      <xdr:col>116</xdr:col>
      <xdr:colOff>63500</xdr:colOff>
      <xdr:row>107</xdr:row>
      <xdr:rowOff>75565</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1316950" y="18371185"/>
          <a:ext cx="8445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26035</xdr:rowOff>
    </xdr:from>
    <xdr:to>
      <xdr:col>107</xdr:col>
      <xdr:colOff>101600</xdr:colOff>
      <xdr:row>107</xdr:row>
      <xdr:rowOff>127635</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0383500" y="183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75565</xdr:rowOff>
    </xdr:from>
    <xdr:to>
      <xdr:col>111</xdr:col>
      <xdr:colOff>171450</xdr:colOff>
      <xdr:row>107</xdr:row>
      <xdr:rowOff>76835</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0434300" y="18420715"/>
          <a:ext cx="8826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26035</xdr:rowOff>
    </xdr:from>
    <xdr:to>
      <xdr:col>102</xdr:col>
      <xdr:colOff>165100</xdr:colOff>
      <xdr:row>107</xdr:row>
      <xdr:rowOff>127635</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9494500" y="183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76835</xdr:rowOff>
    </xdr:from>
    <xdr:to>
      <xdr:col>107</xdr:col>
      <xdr:colOff>50800</xdr:colOff>
      <xdr:row>107</xdr:row>
      <xdr:rowOff>76835</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9545300" y="18421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16510</xdr:rowOff>
    </xdr:from>
    <xdr:to>
      <xdr:col>98</xdr:col>
      <xdr:colOff>38100</xdr:colOff>
      <xdr:row>107</xdr:row>
      <xdr:rowOff>118110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8605500" y="183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107</xdr:row>
      <xdr:rowOff>67310</xdr:rowOff>
    </xdr:from>
    <xdr:to>
      <xdr:col>102</xdr:col>
      <xdr:colOff>114300</xdr:colOff>
      <xdr:row>107</xdr:row>
      <xdr:rowOff>76835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8649950" y="18412460"/>
          <a:ext cx="8953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146685</xdr:rowOff>
    </xdr:from>
    <xdr:ext cx="469900" cy="255270"/>
    <xdr:sp macro="" textlink="">
      <xdr:nvSpPr>
        <xdr:cNvPr id="840" name="n_1aveValue【公民館】&#10;一人当たり面積">
          <a:extLst>
            <a:ext uri="{FF2B5EF4-FFF2-40B4-BE49-F238E27FC236}">
              <a16:creationId xmlns:a16="http://schemas.microsoft.com/office/drawing/2014/main" id="{00000000-0008-0000-0F00-000048030000}"/>
            </a:ext>
          </a:extLst>
        </xdr:cNvPr>
        <xdr:cNvSpPr txBox="1"/>
      </xdr:nvSpPr>
      <xdr:spPr>
        <a:xfrm>
          <a:off x="21075650" y="179774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148590</xdr:rowOff>
    </xdr:from>
    <xdr:ext cx="468630" cy="259080"/>
    <xdr:sp macro="" textlink="">
      <xdr:nvSpPr>
        <xdr:cNvPr id="841" name="n_2aveValue【公民館】&#10;一人当たり面積">
          <a:extLst>
            <a:ext uri="{FF2B5EF4-FFF2-40B4-BE49-F238E27FC236}">
              <a16:creationId xmlns:a16="http://schemas.microsoft.com/office/drawing/2014/main" id="{00000000-0008-0000-0F00-000049030000}"/>
            </a:ext>
          </a:extLst>
        </xdr:cNvPr>
        <xdr:cNvSpPr txBox="1"/>
      </xdr:nvSpPr>
      <xdr:spPr>
        <a:xfrm>
          <a:off x="20199350" y="17979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147955</xdr:rowOff>
    </xdr:from>
    <xdr:ext cx="468630" cy="258445"/>
    <xdr:sp macro="" textlink="">
      <xdr:nvSpPr>
        <xdr:cNvPr id="842" name="n_3aveValue【公民館】&#10;一人当たり面積">
          <a:extLst>
            <a:ext uri="{FF2B5EF4-FFF2-40B4-BE49-F238E27FC236}">
              <a16:creationId xmlns:a16="http://schemas.microsoft.com/office/drawing/2014/main" id="{00000000-0008-0000-0F00-00004A030000}"/>
            </a:ext>
          </a:extLst>
        </xdr:cNvPr>
        <xdr:cNvSpPr txBox="1"/>
      </xdr:nvSpPr>
      <xdr:spPr>
        <a:xfrm>
          <a:off x="19310350" y="179787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3810</xdr:rowOff>
    </xdr:from>
    <xdr:ext cx="468630" cy="259080"/>
    <xdr:sp macro="" textlink="">
      <xdr:nvSpPr>
        <xdr:cNvPr id="843" name="n_4aveValue【公民館】&#10;一人当たり面積">
          <a:extLst>
            <a:ext uri="{FF2B5EF4-FFF2-40B4-BE49-F238E27FC236}">
              <a16:creationId xmlns:a16="http://schemas.microsoft.com/office/drawing/2014/main" id="{00000000-0008-0000-0F00-00004B030000}"/>
            </a:ext>
          </a:extLst>
        </xdr:cNvPr>
        <xdr:cNvSpPr txBox="1"/>
      </xdr:nvSpPr>
      <xdr:spPr>
        <a:xfrm>
          <a:off x="18421350" y="1800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117475</xdr:rowOff>
    </xdr:from>
    <xdr:ext cx="469900" cy="259080"/>
    <xdr:sp macro="" textlink="">
      <xdr:nvSpPr>
        <xdr:cNvPr id="844" name="n_1mainValue【公民館】&#10;一人当たり面積">
          <a:extLst>
            <a:ext uri="{FF2B5EF4-FFF2-40B4-BE49-F238E27FC236}">
              <a16:creationId xmlns:a16="http://schemas.microsoft.com/office/drawing/2014/main" id="{00000000-0008-0000-0F00-00004C030000}"/>
            </a:ext>
          </a:extLst>
        </xdr:cNvPr>
        <xdr:cNvSpPr txBox="1"/>
      </xdr:nvSpPr>
      <xdr:spPr>
        <a:xfrm>
          <a:off x="21075650" y="18462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118745</xdr:rowOff>
    </xdr:from>
    <xdr:ext cx="468630" cy="259080"/>
    <xdr:sp macro="" textlink="">
      <xdr:nvSpPr>
        <xdr:cNvPr id="845" name="n_2mainValue【公民館】&#10;一人当たり面積">
          <a:extLst>
            <a:ext uri="{FF2B5EF4-FFF2-40B4-BE49-F238E27FC236}">
              <a16:creationId xmlns:a16="http://schemas.microsoft.com/office/drawing/2014/main" id="{00000000-0008-0000-0F00-00004D030000}"/>
            </a:ext>
          </a:extLst>
        </xdr:cNvPr>
        <xdr:cNvSpPr txBox="1"/>
      </xdr:nvSpPr>
      <xdr:spPr>
        <a:xfrm>
          <a:off x="20199350" y="184638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118745</xdr:rowOff>
    </xdr:from>
    <xdr:ext cx="468630" cy="259080"/>
    <xdr:sp macro="" textlink="">
      <xdr:nvSpPr>
        <xdr:cNvPr id="846" name="n_3mainValue【公民館】&#10;一人当たり面積">
          <a:extLst>
            <a:ext uri="{FF2B5EF4-FFF2-40B4-BE49-F238E27FC236}">
              <a16:creationId xmlns:a16="http://schemas.microsoft.com/office/drawing/2014/main" id="{00000000-0008-0000-0F00-00004E030000}"/>
            </a:ext>
          </a:extLst>
        </xdr:cNvPr>
        <xdr:cNvSpPr txBox="1"/>
      </xdr:nvSpPr>
      <xdr:spPr>
        <a:xfrm>
          <a:off x="19310350" y="184638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109220</xdr:rowOff>
    </xdr:from>
    <xdr:ext cx="468630" cy="255270"/>
    <xdr:sp macro="" textlink="">
      <xdr:nvSpPr>
        <xdr:cNvPr id="847" name="n_4mainValue【公民館】&#10;一人当たり面積">
          <a:extLst>
            <a:ext uri="{FF2B5EF4-FFF2-40B4-BE49-F238E27FC236}">
              <a16:creationId xmlns:a16="http://schemas.microsoft.com/office/drawing/2014/main" id="{00000000-0008-0000-0F00-00004F030000}"/>
            </a:ext>
          </a:extLst>
        </xdr:cNvPr>
        <xdr:cNvSpPr txBox="1"/>
      </xdr:nvSpPr>
      <xdr:spPr>
        <a:xfrm>
          <a:off x="18421350" y="1845437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600">
              <a:latin typeface="ＭＳ Ｐゴシック"/>
              <a:ea typeface="ＭＳ Ｐゴシック"/>
            </a:rPr>
            <a:t>　</a:t>
          </a:r>
          <a:r>
            <a:rPr lang="ja-JP" altLang="en-US" sz="1100">
              <a:latin typeface="ＭＳ Ｐゴシック"/>
              <a:ea typeface="ＭＳ Ｐゴシック"/>
            </a:rPr>
            <a:t>類似団体と比較して特に有形固定資産減価償却率が高くなっている施設は、公営住宅、認定こども園、学校施設である。児童館、公民館については、その機能を備えた複合施設が令和2年度に建設されたことから有形固定資産減価償却率が類似団体と比較して低くなった。</a:t>
          </a:r>
        </a:p>
        <a:p>
          <a:r>
            <a:rPr kumimoji="1" lang="ja-JP" altLang="ja-JP" sz="1100">
              <a:solidFill>
                <a:schemeClr val="dk1"/>
              </a:solidFill>
              <a:effectLst/>
              <a:latin typeface="ＭＳ Ｐゴシック"/>
              <a:ea typeface="ＭＳ Ｐゴシック"/>
              <a:cs typeface="+mn-cs"/>
            </a:rPr>
            <a:t>その他の施設でも、建替や老朽化による大規模改修等の検討が必要になっているものがあり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、さらに道路等のインフラ資産についても更新時期が近づいて</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くると</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町財政に与える影響は大きい</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ものとなる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今後も</a:t>
          </a:r>
          <a:r>
            <a:rPr kumimoji="1" lang="ja-JP" altLang="ja-JP" sz="1100">
              <a:solidFill>
                <a:schemeClr val="dk1"/>
              </a:solidFill>
              <a:effectLst/>
              <a:latin typeface="ＭＳ Ｐゴシック"/>
              <a:ea typeface="ＭＳ Ｐゴシック"/>
              <a:cs typeface="+mn-cs"/>
            </a:rPr>
            <a:t>町全体</a:t>
          </a:r>
          <a:r>
            <a:rPr kumimoji="1" lang="ja-JP" altLang="ja-JP" sz="1100">
              <a:solidFill>
                <a:schemeClr val="dk1"/>
              </a:solidFill>
              <a:effectLst/>
              <a:latin typeface="ＭＳ ゴシック"/>
              <a:ea typeface="ＭＳ Ｐゴシック"/>
              <a:cs typeface="+mn-cs"/>
            </a:rPr>
            <a:t>で計画的な補修・改修</a:t>
          </a:r>
          <a:r>
            <a:rPr kumimoji="1" lang="ja-JP" altLang="ja-JP" sz="1100">
              <a:solidFill>
                <a:schemeClr val="dk1"/>
              </a:solidFill>
              <a:effectLst/>
              <a:latin typeface="UD デジタル 教科書体 NK-R"/>
              <a:ea typeface="ＭＳ Ｐゴシック"/>
              <a:cs typeface="+mn-cs"/>
            </a:rPr>
            <a:t>・</a:t>
          </a:r>
          <a:r>
            <a:rPr kumimoji="1" lang="ja-JP" altLang="ja-JP" sz="1100">
              <a:solidFill>
                <a:schemeClr val="dk1"/>
              </a:solidFill>
              <a:effectLst/>
              <a:latin typeface="ＭＳ ゴシック"/>
              <a:ea typeface="ＭＳ Ｐゴシック"/>
              <a:cs typeface="+mn-cs"/>
            </a:rPr>
            <a:t>長寿命化を進め、</a:t>
          </a:r>
          <a:r>
            <a:rPr kumimoji="1" lang="ja-JP" altLang="en-US" sz="1100">
              <a:solidFill>
                <a:schemeClr val="dk1"/>
              </a:solidFill>
              <a:effectLst/>
              <a:latin typeface="ＭＳ ゴシック"/>
              <a:ea typeface="ＭＳ Ｐゴシック"/>
              <a:cs typeface="+mn-cs"/>
            </a:rPr>
            <a:t>施設の</a:t>
          </a:r>
          <a:r>
            <a:rPr kumimoji="1" lang="ja-JP" altLang="ja-JP" sz="1100">
              <a:solidFill>
                <a:schemeClr val="dk1"/>
              </a:solidFill>
              <a:effectLst/>
              <a:latin typeface="ＭＳ ゴシック"/>
              <a:ea typeface="ＭＳ Ｐゴシック"/>
              <a:cs typeface="+mn-cs"/>
            </a:rPr>
            <a:t>適切</a:t>
          </a:r>
          <a:r>
            <a:rPr kumimoji="1" lang="ja-JP" altLang="en-US" sz="1100">
              <a:solidFill>
                <a:schemeClr val="dk1"/>
              </a:solidFill>
              <a:effectLst/>
              <a:latin typeface="ＭＳ ゴシック"/>
              <a:ea typeface="ＭＳ Ｐゴシック"/>
              <a:cs typeface="+mn-cs"/>
            </a:rPr>
            <a:t>な</a:t>
          </a:r>
          <a:r>
            <a:rPr kumimoji="1" lang="ja-JP" altLang="ja-JP" sz="1100">
              <a:solidFill>
                <a:schemeClr val="dk1"/>
              </a:solidFill>
              <a:effectLst/>
              <a:latin typeface="ＭＳ ゴシック"/>
              <a:ea typeface="ＭＳ Ｐゴシック"/>
              <a:cs typeface="+mn-cs"/>
            </a:rPr>
            <a:t>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69</xdr:col>
      <xdr:colOff>190500</xdr:colOff>
      <xdr:row>4</xdr:row>
      <xdr:rowOff>73660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89865"/>
          <a:ext cx="39624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36830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463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67945</xdr:rowOff>
    </xdr:from>
    <xdr:to>
      <xdr:col>120</xdr:col>
      <xdr:colOff>95250</xdr:colOff>
      <xdr:row>3</xdr:row>
      <xdr:rowOff>171450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39395"/>
          <a:ext cx="386080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89865"/>
          <a:ext cx="26606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36830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463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67945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3939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56</xdr:col>
      <xdr:colOff>190500</xdr:colOff>
      <xdr:row>15</xdr:row>
      <xdr:rowOff>92710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7730"/>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11</xdr:col>
      <xdr:colOff>190500</xdr:colOff>
      <xdr:row>15</xdr:row>
      <xdr:rowOff>60960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1821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6,775
6,674
4.06
5,172,340
4,955,431
150,495
2,319,635
3,684,359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1821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161290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7895"/>
          <a:ext cx="2032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43</xdr:col>
      <xdr:colOff>190500</xdr:colOff>
      <xdr:row>10</xdr:row>
      <xdr:rowOff>161290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7895"/>
          <a:ext cx="1270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27.6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92710</xdr:rowOff>
    </xdr:from>
    <xdr:to>
      <xdr:col>47</xdr:col>
      <xdr:colOff>127000</xdr:colOff>
      <xdr:row>11</xdr:row>
      <xdr:rowOff>5080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49960"/>
          <a:ext cx="635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7730"/>
          <a:ext cx="1524000" cy="1268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92710</xdr:rowOff>
    </xdr:from>
    <xdr:to>
      <xdr:col>66</xdr:col>
      <xdr:colOff>95250</xdr:colOff>
      <xdr:row>7</xdr:row>
      <xdr:rowOff>5080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49960"/>
          <a:ext cx="1333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8565"/>
          <a:ext cx="1333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5080</xdr:rowOff>
    </xdr:from>
    <xdr:to>
      <xdr:col>67</xdr:col>
      <xdr:colOff>31750</xdr:colOff>
      <xdr:row>12</xdr:row>
      <xdr:rowOff>123825</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8130"/>
          <a:ext cx="1460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07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129540</xdr:rowOff>
    </xdr:from>
    <xdr:to>
      <xdr:col>59</xdr:col>
      <xdr:colOff>73025</xdr:colOff>
      <xdr:row>6</xdr:row>
      <xdr:rowOff>60960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867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6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148590</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01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148590</xdr:rowOff>
    </xdr:from>
    <xdr:to>
      <xdr:col>59</xdr:col>
      <xdr:colOff>107950</xdr:colOff>
      <xdr:row>8</xdr:row>
      <xdr:rowOff>148590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019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46355</xdr:rowOff>
    </xdr:from>
    <xdr:to>
      <xdr:col>59</xdr:col>
      <xdr:colOff>15875</xdr:colOff>
      <xdr:row>11</xdr:row>
      <xdr:rowOff>15240</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085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49530</xdr:rowOff>
    </xdr:from>
    <xdr:ext cx="8896350" cy="25019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2730"/>
          <a:ext cx="8896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273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0865"/>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273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142240</xdr:rowOff>
    </xdr:from>
    <xdr:ext cx="4433570" cy="25019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2690"/>
          <a:ext cx="4433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73660</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49530</xdr:rowOff>
    </xdr:from>
    <xdr:to>
      <xdr:col>12</xdr:col>
      <xdr:colOff>127000</xdr:colOff>
      <xdr:row>29</xdr:row>
      <xdr:rowOff>129540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161290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49530</xdr:rowOff>
    </xdr:from>
    <xdr:to>
      <xdr:col>17</xdr:col>
      <xdr:colOff>190500</xdr:colOff>
      <xdr:row>29</xdr:row>
      <xdr:rowOff>129540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17</xdr:col>
      <xdr:colOff>190500</xdr:colOff>
      <xdr:row>30</xdr:row>
      <xdr:rowOff>161290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49530</xdr:rowOff>
    </xdr:from>
    <xdr:to>
      <xdr:col>23</xdr:col>
      <xdr:colOff>190500</xdr:colOff>
      <xdr:row>29</xdr:row>
      <xdr:rowOff>129540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80645</xdr:rowOff>
    </xdr:from>
    <xdr:to>
      <xdr:col>23</xdr:col>
      <xdr:colOff>190500</xdr:colOff>
      <xdr:row>30</xdr:row>
      <xdr:rowOff>161290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73660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3365"/>
          <a:ext cx="4724400" cy="2284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73660</xdr:rowOff>
    </xdr:from>
    <xdr:to>
      <xdr:col>59</xdr:col>
      <xdr:colOff>88900</xdr:colOff>
      <xdr:row>28</xdr:row>
      <xdr:rowOff>24765</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49530</xdr:rowOff>
    </xdr:from>
    <xdr:to>
      <xdr:col>43</xdr:col>
      <xdr:colOff>63500</xdr:colOff>
      <xdr:row>29</xdr:row>
      <xdr:rowOff>129540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161290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49530</xdr:rowOff>
    </xdr:from>
    <xdr:to>
      <xdr:col>48</xdr:col>
      <xdr:colOff>127000</xdr:colOff>
      <xdr:row>29</xdr:row>
      <xdr:rowOff>129540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161290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49530</xdr:rowOff>
    </xdr:from>
    <xdr:to>
      <xdr:col>54</xdr:col>
      <xdr:colOff>127000</xdr:colOff>
      <xdr:row>29</xdr:row>
      <xdr:rowOff>129540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80645</xdr:rowOff>
    </xdr:from>
    <xdr:to>
      <xdr:col>54</xdr:col>
      <xdr:colOff>127000</xdr:colOff>
      <xdr:row>30</xdr:row>
      <xdr:rowOff>161290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73660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3365"/>
          <a:ext cx="4724400" cy="2284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111760</xdr:rowOff>
    </xdr:from>
    <xdr:to>
      <xdr:col>28</xdr:col>
      <xdr:colOff>152400</xdr:colOff>
      <xdr:row>50</xdr:row>
      <xdr:rowOff>60960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51</xdr:row>
      <xdr:rowOff>171450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30480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17</xdr:col>
      <xdr:colOff>190500</xdr:colOff>
      <xdr:row>51</xdr:row>
      <xdr:rowOff>171450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17</xdr:col>
      <xdr:colOff>190500</xdr:colOff>
      <xdr:row>53</xdr:row>
      <xdr:rowOff>30480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23</xdr:col>
      <xdr:colOff>190500</xdr:colOff>
      <xdr:row>51</xdr:row>
      <xdr:rowOff>171450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117475</xdr:rowOff>
    </xdr:from>
    <xdr:to>
      <xdr:col>23</xdr:col>
      <xdr:colOff>190500</xdr:colOff>
      <xdr:row>53</xdr:row>
      <xdr:rowOff>30480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4640" cy="219710"/>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2230"/>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139700</xdr:rowOff>
    </xdr:from>
    <xdr:ext cx="463550" cy="250190"/>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640" y="1128395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27940</xdr:rowOff>
    </xdr:from>
    <xdr:ext cx="463550" cy="25019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640" y="1082929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55880</xdr:rowOff>
    </xdr:from>
    <xdr:to>
      <xdr:col>28</xdr:col>
      <xdr:colOff>114300</xdr:colOff>
      <xdr:row>61</xdr:row>
      <xdr:rowOff>55880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5143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83820</xdr:rowOff>
    </xdr:from>
    <xdr:ext cx="400685" cy="25019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775" y="1037082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111760</xdr:rowOff>
    </xdr:from>
    <xdr:to>
      <xdr:col>28</xdr:col>
      <xdr:colOff>114300</xdr:colOff>
      <xdr:row>58</xdr:row>
      <xdr:rowOff>111760</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0558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139700</xdr:rowOff>
    </xdr:from>
    <xdr:ext cx="400685" cy="250190"/>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775" y="991235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27940</xdr:rowOff>
    </xdr:from>
    <xdr:ext cx="400685" cy="25019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775" y="945769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83820</xdr:rowOff>
    </xdr:from>
    <xdr:ext cx="400685" cy="25019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775" y="899922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70" name="【体育館・プール】&#10;有形固定資産減価償却率グラフ枠">
          <a:extLst>
            <a:ext uri="{FF2B5EF4-FFF2-40B4-BE49-F238E27FC236}">
              <a16:creationId xmlns:a16="http://schemas.microsoft.com/office/drawing/2014/main" id="{00000000-0008-0000-1000-000046000000}"/>
            </a:ext>
          </a:extLst>
        </xdr:cNvPr>
        <xdr:cNvSpPr/>
      </xdr:nvSpPr>
      <xdr:spPr>
        <a:xfrm>
          <a:off x="762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69215</xdr:rowOff>
    </xdr:from>
    <xdr:to>
      <xdr:col>24</xdr:col>
      <xdr:colOff>62865</xdr:colOff>
      <xdr:row>63</xdr:row>
      <xdr:rowOff>171450</xdr:rowOff>
    </xdr:to>
    <xdr:cxnSp macro="">
      <xdr:nvCxnSpPr>
        <xdr:cNvPr id="71" name="直線コネクタ 70">
          <a:extLst>
            <a:ext uri="{FF2B5EF4-FFF2-40B4-BE49-F238E27FC236}">
              <a16:creationId xmlns:a16="http://schemas.microsoft.com/office/drawing/2014/main" id="{00000000-0008-0000-1000-000047000000}"/>
            </a:ext>
          </a:extLst>
        </xdr:cNvPr>
        <xdr:cNvCxnSpPr/>
      </xdr:nvCxnSpPr>
      <xdr:spPr>
        <a:xfrm flipV="1">
          <a:off x="4634865" y="949896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3175</xdr:rowOff>
    </xdr:from>
    <xdr:ext cx="467360" cy="252730"/>
    <xdr:sp macro="" textlink="">
      <xdr:nvSpPr>
        <xdr:cNvPr id="72" name="【体育館・プール】&#10;有形固定資産減価償却率最小値テキスト">
          <a:extLst>
            <a:ext uri="{FF2B5EF4-FFF2-40B4-BE49-F238E27FC236}">
              <a16:creationId xmlns:a16="http://schemas.microsoft.com/office/drawing/2014/main" id="{00000000-0008-0000-1000-000048000000}"/>
            </a:ext>
          </a:extLst>
        </xdr:cNvPr>
        <xdr:cNvSpPr txBox="1"/>
      </xdr:nvSpPr>
      <xdr:spPr>
        <a:xfrm>
          <a:off x="4673600" y="1097597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1000-000049000000}"/>
            </a:ext>
          </a:extLst>
        </xdr:cNvPr>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16510</xdr:rowOff>
    </xdr:from>
    <xdr:ext cx="402590" cy="253365"/>
    <xdr:sp macro="" textlink="">
      <xdr:nvSpPr>
        <xdr:cNvPr id="74" name="【体育館・プール】&#10;有形固定資産減価償却率最大値テキスト">
          <a:extLst>
            <a:ext uri="{FF2B5EF4-FFF2-40B4-BE49-F238E27FC236}">
              <a16:creationId xmlns:a16="http://schemas.microsoft.com/office/drawing/2014/main" id="{00000000-0008-0000-1000-00004A000000}"/>
            </a:ext>
          </a:extLst>
        </xdr:cNvPr>
        <xdr:cNvSpPr txBox="1"/>
      </xdr:nvSpPr>
      <xdr:spPr>
        <a:xfrm>
          <a:off x="4673600" y="927481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69215</xdr:rowOff>
    </xdr:from>
    <xdr:to>
      <xdr:col>24</xdr:col>
      <xdr:colOff>152400</xdr:colOff>
      <xdr:row>55</xdr:row>
      <xdr:rowOff>69215</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a:off x="4546600" y="949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53340</xdr:rowOff>
    </xdr:from>
    <xdr:ext cx="402590" cy="250190"/>
    <xdr:sp macro="" textlink="">
      <xdr:nvSpPr>
        <xdr:cNvPr id="76" name="【体育館・プール】&#10;有形固定資産減価償却率平均値テキスト">
          <a:extLst>
            <a:ext uri="{FF2B5EF4-FFF2-40B4-BE49-F238E27FC236}">
              <a16:creationId xmlns:a16="http://schemas.microsoft.com/office/drawing/2014/main" id="{00000000-0008-0000-1000-00004C000000}"/>
            </a:ext>
          </a:extLst>
        </xdr:cNvPr>
        <xdr:cNvSpPr txBox="1"/>
      </xdr:nvSpPr>
      <xdr:spPr>
        <a:xfrm>
          <a:off x="4673600" y="9997440"/>
          <a:ext cx="4025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30480</xdr:rowOff>
    </xdr:from>
    <xdr:to>
      <xdr:col>24</xdr:col>
      <xdr:colOff>114300</xdr:colOff>
      <xdr:row>59</xdr:row>
      <xdr:rowOff>129540</xdr:rowOff>
    </xdr:to>
    <xdr:sp macro="" textlink="">
      <xdr:nvSpPr>
        <xdr:cNvPr id="77" name="フローチャート: 判断 76">
          <a:extLst>
            <a:ext uri="{FF2B5EF4-FFF2-40B4-BE49-F238E27FC236}">
              <a16:creationId xmlns:a16="http://schemas.microsoft.com/office/drawing/2014/main" id="{00000000-0008-0000-1000-00004D000000}"/>
            </a:ext>
          </a:extLst>
        </xdr:cNvPr>
        <xdr:cNvSpPr/>
      </xdr:nvSpPr>
      <xdr:spPr>
        <a:xfrm>
          <a:off x="4584700" y="10146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27940</xdr:rowOff>
    </xdr:from>
    <xdr:to>
      <xdr:col>20</xdr:col>
      <xdr:colOff>38100</xdr:colOff>
      <xdr:row>59</xdr:row>
      <xdr:rowOff>127635</xdr:rowOff>
    </xdr:to>
    <xdr:sp macro="" textlink="">
      <xdr:nvSpPr>
        <xdr:cNvPr id="78" name="フローチャート: 判断 77">
          <a:extLst>
            <a:ext uri="{FF2B5EF4-FFF2-40B4-BE49-F238E27FC236}">
              <a16:creationId xmlns:a16="http://schemas.microsoft.com/office/drawing/2014/main" id="{00000000-0008-0000-1000-00004E000000}"/>
            </a:ext>
          </a:extLst>
        </xdr:cNvPr>
        <xdr:cNvSpPr/>
      </xdr:nvSpPr>
      <xdr:spPr>
        <a:xfrm>
          <a:off x="3746500" y="10143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19685</xdr:rowOff>
    </xdr:from>
    <xdr:to>
      <xdr:col>15</xdr:col>
      <xdr:colOff>101600</xdr:colOff>
      <xdr:row>59</xdr:row>
      <xdr:rowOff>118110</xdr:rowOff>
    </xdr:to>
    <xdr:sp macro="" textlink="">
      <xdr:nvSpPr>
        <xdr:cNvPr id="79" name="フローチャート: 判断 78">
          <a:extLst>
            <a:ext uri="{FF2B5EF4-FFF2-40B4-BE49-F238E27FC236}">
              <a16:creationId xmlns:a16="http://schemas.microsoft.com/office/drawing/2014/main" id="{00000000-0008-0000-1000-00004F000000}"/>
            </a:ext>
          </a:extLst>
        </xdr:cNvPr>
        <xdr:cNvSpPr/>
      </xdr:nvSpPr>
      <xdr:spPr>
        <a:xfrm>
          <a:off x="2857500" y="101352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97790</xdr:rowOff>
    </xdr:from>
    <xdr:to>
      <xdr:col>10</xdr:col>
      <xdr:colOff>165100</xdr:colOff>
      <xdr:row>59</xdr:row>
      <xdr:rowOff>29845</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1968500" y="100418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38735</xdr:rowOff>
    </xdr:from>
    <xdr:to>
      <xdr:col>6</xdr:col>
      <xdr:colOff>38100</xdr:colOff>
      <xdr:row>58</xdr:row>
      <xdr:rowOff>139065</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1079500" y="99828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8920"/>
    <xdr:sp macro="" textlink="">
      <xdr:nvSpPr>
        <xdr:cNvPr id="82" name="テキスト ボックス 81">
          <a:extLst>
            <a:ext uri="{FF2B5EF4-FFF2-40B4-BE49-F238E27FC236}">
              <a16:creationId xmlns:a16="http://schemas.microsoft.com/office/drawing/2014/main" id="{00000000-0008-0000-1000-000052000000}"/>
            </a:ext>
          </a:extLst>
        </xdr:cNvPr>
        <xdr:cNvSpPr txBox="1"/>
      </xdr:nvSpPr>
      <xdr:spPr>
        <a:xfrm>
          <a:off x="4445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8920"/>
    <xdr:sp macro="" textlink="">
      <xdr:nvSpPr>
        <xdr:cNvPr id="83" name="テキスト ボックス 82">
          <a:extLst>
            <a:ext uri="{FF2B5EF4-FFF2-40B4-BE49-F238E27FC236}">
              <a16:creationId xmlns:a16="http://schemas.microsoft.com/office/drawing/2014/main" id="{00000000-0008-0000-1000-000053000000}"/>
            </a:ext>
          </a:extLst>
        </xdr:cNvPr>
        <xdr:cNvSpPr txBox="1"/>
      </xdr:nvSpPr>
      <xdr:spPr>
        <a:xfrm>
          <a:off x="3600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9460" cy="248920"/>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2717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8920"/>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1828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8920"/>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933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59055</xdr:rowOff>
    </xdr:from>
    <xdr:to>
      <xdr:col>24</xdr:col>
      <xdr:colOff>114300</xdr:colOff>
      <xdr:row>62</xdr:row>
      <xdr:rowOff>158750</xdr:rowOff>
    </xdr:to>
    <xdr:sp macro="" textlink="">
      <xdr:nvSpPr>
        <xdr:cNvPr id="87" name="楕円 86">
          <a:extLst>
            <a:ext uri="{FF2B5EF4-FFF2-40B4-BE49-F238E27FC236}">
              <a16:creationId xmlns:a16="http://schemas.microsoft.com/office/drawing/2014/main" id="{00000000-0008-0000-1000-000057000000}"/>
            </a:ext>
          </a:extLst>
        </xdr:cNvPr>
        <xdr:cNvSpPr/>
      </xdr:nvSpPr>
      <xdr:spPr>
        <a:xfrm>
          <a:off x="4584700" y="10688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38100</xdr:rowOff>
    </xdr:from>
    <xdr:ext cx="402590" cy="252730"/>
    <xdr:sp macro="" textlink="">
      <xdr:nvSpPr>
        <xdr:cNvPr id="88" name="【体育館・プール】&#10;有形固定資産減価償却率該当値テキスト">
          <a:extLst>
            <a:ext uri="{FF2B5EF4-FFF2-40B4-BE49-F238E27FC236}">
              <a16:creationId xmlns:a16="http://schemas.microsoft.com/office/drawing/2014/main" id="{00000000-0008-0000-1000-000058000000}"/>
            </a:ext>
          </a:extLst>
        </xdr:cNvPr>
        <xdr:cNvSpPr txBox="1"/>
      </xdr:nvSpPr>
      <xdr:spPr>
        <a:xfrm>
          <a:off x="4673600" y="1066800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128270</xdr:rowOff>
    </xdr:from>
    <xdr:to>
      <xdr:col>20</xdr:col>
      <xdr:colOff>38100</xdr:colOff>
      <xdr:row>61</xdr:row>
      <xdr:rowOff>60325</xdr:rowOff>
    </xdr:to>
    <xdr:sp macro="" textlink="">
      <xdr:nvSpPr>
        <xdr:cNvPr id="89" name="楕円 88">
          <a:extLst>
            <a:ext uri="{FF2B5EF4-FFF2-40B4-BE49-F238E27FC236}">
              <a16:creationId xmlns:a16="http://schemas.microsoft.com/office/drawing/2014/main" id="{00000000-0008-0000-1000-000059000000}"/>
            </a:ext>
          </a:extLst>
        </xdr:cNvPr>
        <xdr:cNvSpPr/>
      </xdr:nvSpPr>
      <xdr:spPr>
        <a:xfrm>
          <a:off x="3746500" y="104152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61</xdr:row>
      <xdr:rowOff>10795</xdr:rowOff>
    </xdr:from>
    <xdr:to>
      <xdr:col>24</xdr:col>
      <xdr:colOff>63500</xdr:colOff>
      <xdr:row>62</xdr:row>
      <xdr:rowOff>109220</xdr:rowOff>
    </xdr:to>
    <xdr:cxnSp macro="">
      <xdr:nvCxnSpPr>
        <xdr:cNvPr id="90" name="直線コネクタ 89">
          <a:extLst>
            <a:ext uri="{FF2B5EF4-FFF2-40B4-BE49-F238E27FC236}">
              <a16:creationId xmlns:a16="http://schemas.microsoft.com/office/drawing/2014/main" id="{00000000-0008-0000-1000-00005A000000}"/>
            </a:ext>
          </a:extLst>
        </xdr:cNvPr>
        <xdr:cNvCxnSpPr/>
      </xdr:nvCxnSpPr>
      <xdr:spPr>
        <a:xfrm>
          <a:off x="3790950" y="10469245"/>
          <a:ext cx="84455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60325</xdr:rowOff>
    </xdr:to>
    <xdr:sp macro="" textlink="">
      <xdr:nvSpPr>
        <xdr:cNvPr id="91" name="楕円 90">
          <a:extLst>
            <a:ext uri="{FF2B5EF4-FFF2-40B4-BE49-F238E27FC236}">
              <a16:creationId xmlns:a16="http://schemas.microsoft.com/office/drawing/2014/main" id="{00000000-0008-0000-1000-00005B000000}"/>
            </a:ext>
          </a:extLst>
        </xdr:cNvPr>
        <xdr:cNvSpPr/>
      </xdr:nvSpPr>
      <xdr:spPr>
        <a:xfrm>
          <a:off x="2857500" y="104152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10795</xdr:rowOff>
    </xdr:from>
    <xdr:to>
      <xdr:col>19</xdr:col>
      <xdr:colOff>171450</xdr:colOff>
      <xdr:row>61</xdr:row>
      <xdr:rowOff>10795</xdr:rowOff>
    </xdr:to>
    <xdr:cxnSp macro="">
      <xdr:nvCxnSpPr>
        <xdr:cNvPr id="92" name="直線コネクタ 91">
          <a:extLst>
            <a:ext uri="{FF2B5EF4-FFF2-40B4-BE49-F238E27FC236}">
              <a16:creationId xmlns:a16="http://schemas.microsoft.com/office/drawing/2014/main" id="{00000000-0008-0000-1000-00005C000000}"/>
            </a:ext>
          </a:extLst>
        </xdr:cNvPr>
        <xdr:cNvCxnSpPr/>
      </xdr:nvCxnSpPr>
      <xdr:spPr>
        <a:xfrm>
          <a:off x="2908300" y="1046924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75565</xdr:rowOff>
    </xdr:from>
    <xdr:to>
      <xdr:col>10</xdr:col>
      <xdr:colOff>165100</xdr:colOff>
      <xdr:row>62</xdr:row>
      <xdr:rowOff>6985</xdr:rowOff>
    </xdr:to>
    <xdr:sp macro="" textlink="">
      <xdr:nvSpPr>
        <xdr:cNvPr id="93" name="楕円 92">
          <a:extLst>
            <a:ext uri="{FF2B5EF4-FFF2-40B4-BE49-F238E27FC236}">
              <a16:creationId xmlns:a16="http://schemas.microsoft.com/office/drawing/2014/main" id="{00000000-0008-0000-1000-00005D000000}"/>
            </a:ext>
          </a:extLst>
        </xdr:cNvPr>
        <xdr:cNvSpPr/>
      </xdr:nvSpPr>
      <xdr:spPr>
        <a:xfrm>
          <a:off x="1968500" y="105340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10795</xdr:rowOff>
    </xdr:from>
    <xdr:to>
      <xdr:col>15</xdr:col>
      <xdr:colOff>50800</xdr:colOff>
      <xdr:row>61</xdr:row>
      <xdr:rowOff>125095</xdr:rowOff>
    </xdr:to>
    <xdr:cxnSp macro="">
      <xdr:nvCxnSpPr>
        <xdr:cNvPr id="94" name="直線コネクタ 93">
          <a:extLst>
            <a:ext uri="{FF2B5EF4-FFF2-40B4-BE49-F238E27FC236}">
              <a16:creationId xmlns:a16="http://schemas.microsoft.com/office/drawing/2014/main" id="{00000000-0008-0000-1000-00005E000000}"/>
            </a:ext>
          </a:extLst>
        </xdr:cNvPr>
        <xdr:cNvCxnSpPr/>
      </xdr:nvCxnSpPr>
      <xdr:spPr>
        <a:xfrm flipV="1">
          <a:off x="2019300" y="104692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118110</xdr:rowOff>
    </xdr:to>
    <xdr:sp macro="" textlink="">
      <xdr:nvSpPr>
        <xdr:cNvPr id="95" name="楕円 94">
          <a:extLst>
            <a:ext uri="{FF2B5EF4-FFF2-40B4-BE49-F238E27FC236}">
              <a16:creationId xmlns:a16="http://schemas.microsoft.com/office/drawing/2014/main" id="{00000000-0008-0000-1000-00005F000000}"/>
            </a:ext>
          </a:extLst>
        </xdr:cNvPr>
        <xdr:cNvSpPr/>
      </xdr:nvSpPr>
      <xdr:spPr>
        <a:xfrm>
          <a:off x="1079500" y="104781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61</xdr:row>
      <xdr:rowOff>69215</xdr:rowOff>
    </xdr:from>
    <xdr:to>
      <xdr:col>10</xdr:col>
      <xdr:colOff>114300</xdr:colOff>
      <xdr:row>61</xdr:row>
      <xdr:rowOff>125095</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1123950" y="10527665"/>
          <a:ext cx="8953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144145</xdr:rowOff>
    </xdr:from>
    <xdr:ext cx="402590" cy="248920"/>
    <xdr:sp macro="" textlink="">
      <xdr:nvSpPr>
        <xdr:cNvPr id="97" name="n_1aveValue【体育館・プール】&#10;有形固定資産減価償却率">
          <a:extLst>
            <a:ext uri="{FF2B5EF4-FFF2-40B4-BE49-F238E27FC236}">
              <a16:creationId xmlns:a16="http://schemas.microsoft.com/office/drawing/2014/main" id="{00000000-0008-0000-1000-000061000000}"/>
            </a:ext>
          </a:extLst>
        </xdr:cNvPr>
        <xdr:cNvSpPr txBox="1"/>
      </xdr:nvSpPr>
      <xdr:spPr>
        <a:xfrm>
          <a:off x="3582035" y="9916795"/>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135255</xdr:rowOff>
    </xdr:from>
    <xdr:ext cx="401320" cy="252095"/>
    <xdr:sp macro="" textlink="">
      <xdr:nvSpPr>
        <xdr:cNvPr id="98" name="n_2aveValue【体育館・プール】&#10;有形固定資産減価償却率">
          <a:extLst>
            <a:ext uri="{FF2B5EF4-FFF2-40B4-BE49-F238E27FC236}">
              <a16:creationId xmlns:a16="http://schemas.microsoft.com/office/drawing/2014/main" id="{00000000-0008-0000-1000-000062000000}"/>
            </a:ext>
          </a:extLst>
        </xdr:cNvPr>
        <xdr:cNvSpPr txBox="1"/>
      </xdr:nvSpPr>
      <xdr:spPr>
        <a:xfrm>
          <a:off x="2705735" y="990790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45720</xdr:rowOff>
    </xdr:from>
    <xdr:ext cx="401320" cy="252730"/>
    <xdr:sp macro="" textlink="">
      <xdr:nvSpPr>
        <xdr:cNvPr id="99" name="n_3aveValue【体育館・プール】&#10;有形固定資産減価償却率">
          <a:extLst>
            <a:ext uri="{FF2B5EF4-FFF2-40B4-BE49-F238E27FC236}">
              <a16:creationId xmlns:a16="http://schemas.microsoft.com/office/drawing/2014/main" id="{00000000-0008-0000-1000-000063000000}"/>
            </a:ext>
          </a:extLst>
        </xdr:cNvPr>
        <xdr:cNvSpPr txBox="1"/>
      </xdr:nvSpPr>
      <xdr:spPr>
        <a:xfrm>
          <a:off x="1816735" y="981837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56</xdr:row>
      <xdr:rowOff>154940</xdr:rowOff>
    </xdr:from>
    <xdr:ext cx="403860" cy="252095"/>
    <xdr:sp macro="" textlink="">
      <xdr:nvSpPr>
        <xdr:cNvPr id="100" name="n_4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927735" y="97561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52070</xdr:rowOff>
    </xdr:from>
    <xdr:ext cx="402590" cy="248920"/>
    <xdr:sp macro="" textlink="">
      <xdr:nvSpPr>
        <xdr:cNvPr id="101" name="n_1main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3582035" y="10510520"/>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52070</xdr:rowOff>
    </xdr:from>
    <xdr:ext cx="401320" cy="248920"/>
    <xdr:sp macro="" textlink="">
      <xdr:nvSpPr>
        <xdr:cNvPr id="102" name="n_2main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2705735" y="1051052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166370</xdr:rowOff>
    </xdr:from>
    <xdr:ext cx="401320" cy="252095"/>
    <xdr:sp macro="" textlink="">
      <xdr:nvSpPr>
        <xdr:cNvPr id="103" name="n_3main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1816735" y="1062482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110490</xdr:rowOff>
    </xdr:from>
    <xdr:ext cx="403860" cy="252095"/>
    <xdr:sp macro="" textlink="">
      <xdr:nvSpPr>
        <xdr:cNvPr id="104" name="n_4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927735" y="105689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60960</xdr:rowOff>
    </xdr:to>
    <xdr:sp macro="" textlink="">
      <xdr:nvSpPr>
        <xdr:cNvPr id="105" name="正方形/長方形 104">
          <a:extLst>
            <a:ext uri="{FF2B5EF4-FFF2-40B4-BE49-F238E27FC236}">
              <a16:creationId xmlns:a16="http://schemas.microsoft.com/office/drawing/2014/main" id="{00000000-0008-0000-1000-000069000000}"/>
            </a:ext>
          </a:extLst>
        </xdr:cNvPr>
        <xdr:cNvSpPr/>
      </xdr:nvSpPr>
      <xdr:spPr>
        <a:xfrm>
          <a:off x="6604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51</xdr:row>
      <xdr:rowOff>171450</xdr:rowOff>
    </xdr:to>
    <xdr:sp macro="" textlink="">
      <xdr:nvSpPr>
        <xdr:cNvPr id="106" name="正方形/長方形 105">
          <a:extLst>
            <a:ext uri="{FF2B5EF4-FFF2-40B4-BE49-F238E27FC236}">
              <a16:creationId xmlns:a16="http://schemas.microsoft.com/office/drawing/2014/main" id="{00000000-0008-0000-1000-00006A000000}"/>
            </a:ext>
          </a:extLst>
        </xdr:cNvPr>
        <xdr:cNvSpPr/>
      </xdr:nvSpPr>
      <xdr:spPr>
        <a:xfrm>
          <a:off x="67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30480</xdr:rowOff>
    </xdr:to>
    <xdr:sp macro="" textlink="">
      <xdr:nvSpPr>
        <xdr:cNvPr id="107" name="正方形/長方形 106">
          <a:extLst>
            <a:ext uri="{FF2B5EF4-FFF2-40B4-BE49-F238E27FC236}">
              <a16:creationId xmlns:a16="http://schemas.microsoft.com/office/drawing/2014/main" id="{00000000-0008-0000-1000-00006B000000}"/>
            </a:ext>
          </a:extLst>
        </xdr:cNvPr>
        <xdr:cNvSpPr/>
      </xdr:nvSpPr>
      <xdr:spPr>
        <a:xfrm>
          <a:off x="6731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51</xdr:row>
      <xdr:rowOff>171450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7747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30480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7747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51</xdr:row>
      <xdr:rowOff>171450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8890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117475</xdr:rowOff>
    </xdr:from>
    <xdr:to>
      <xdr:col>54</xdr:col>
      <xdr:colOff>127000</xdr:colOff>
      <xdr:row>53</xdr:row>
      <xdr:rowOff>30480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8890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6604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6075" cy="21971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565900" y="895223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114" name="直線コネクタ 113">
          <a:extLst>
            <a:ext uri="{FF2B5EF4-FFF2-40B4-BE49-F238E27FC236}">
              <a16:creationId xmlns:a16="http://schemas.microsoft.com/office/drawing/2014/main" id="{00000000-0008-0000-1000-000072000000}"/>
            </a:ext>
          </a:extLst>
        </xdr:cNvPr>
        <xdr:cNvCxnSpPr/>
      </xdr:nvCxnSpPr>
      <xdr:spPr>
        <a:xfrm>
          <a:off x="6604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73660</xdr:rowOff>
    </xdr:from>
    <xdr:to>
      <xdr:col>59</xdr:col>
      <xdr:colOff>50800</xdr:colOff>
      <xdr:row>64</xdr:row>
      <xdr:rowOff>73660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6604000" y="1104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102870</xdr:rowOff>
    </xdr:from>
    <xdr:ext cx="463550" cy="250190"/>
    <xdr:sp macro="" textlink="">
      <xdr:nvSpPr>
        <xdr:cNvPr id="116" name="テキスト ボックス 115">
          <a:extLst>
            <a:ext uri="{FF2B5EF4-FFF2-40B4-BE49-F238E27FC236}">
              <a16:creationId xmlns:a16="http://schemas.microsoft.com/office/drawing/2014/main" id="{00000000-0008-0000-1000-000074000000}"/>
            </a:ext>
          </a:extLst>
        </xdr:cNvPr>
        <xdr:cNvSpPr txBox="1"/>
      </xdr:nvSpPr>
      <xdr:spPr>
        <a:xfrm>
          <a:off x="6136640" y="1090422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36830</xdr:rowOff>
    </xdr:from>
    <xdr:to>
      <xdr:col>59</xdr:col>
      <xdr:colOff>50800</xdr:colOff>
      <xdr:row>62</xdr:row>
      <xdr:rowOff>36830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604000" y="10666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65405</xdr:rowOff>
    </xdr:from>
    <xdr:ext cx="463550" cy="249555"/>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6136640" y="105238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27940</xdr:rowOff>
    </xdr:from>
    <xdr:ext cx="463550" cy="250190"/>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6136640" y="1014349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129540</xdr:rowOff>
    </xdr:from>
    <xdr:to>
      <xdr:col>59</xdr:col>
      <xdr:colOff>50800</xdr:colOff>
      <xdr:row>57</xdr:row>
      <xdr:rowOff>129540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6604000" y="9902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158750</xdr:rowOff>
    </xdr:from>
    <xdr:ext cx="463550" cy="249555"/>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6136640" y="9759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92710</xdr:rowOff>
    </xdr:from>
    <xdr:to>
      <xdr:col>59</xdr:col>
      <xdr:colOff>50800</xdr:colOff>
      <xdr:row>55</xdr:row>
      <xdr:rowOff>92710</xdr:rowOff>
    </xdr:to>
    <xdr:cxnSp macro="">
      <xdr:nvCxnSpPr>
        <xdr:cNvPr id="123" name="直線コネクタ 122">
          <a:extLst>
            <a:ext uri="{FF2B5EF4-FFF2-40B4-BE49-F238E27FC236}">
              <a16:creationId xmlns:a16="http://schemas.microsoft.com/office/drawing/2014/main" id="{00000000-0008-0000-1000-00007B000000}"/>
            </a:ext>
          </a:extLst>
        </xdr:cNvPr>
        <xdr:cNvCxnSpPr/>
      </xdr:nvCxnSpPr>
      <xdr:spPr>
        <a:xfrm>
          <a:off x="6604000" y="9522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121285</xdr:rowOff>
    </xdr:from>
    <xdr:ext cx="463550" cy="24892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6136640" y="93795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a:off x="6604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83820</xdr:rowOff>
    </xdr:from>
    <xdr:ext cx="463550" cy="25019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6136640" y="899922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127" name="【体育館・プール】&#10;一人当たり面積グラフ枠">
          <a:extLst>
            <a:ext uri="{FF2B5EF4-FFF2-40B4-BE49-F238E27FC236}">
              <a16:creationId xmlns:a16="http://schemas.microsoft.com/office/drawing/2014/main" id="{00000000-0008-0000-1000-00007F000000}"/>
            </a:ext>
          </a:extLst>
        </xdr:cNvPr>
        <xdr:cNvSpPr/>
      </xdr:nvSpPr>
      <xdr:spPr>
        <a:xfrm>
          <a:off x="6604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57</xdr:row>
      <xdr:rowOff>17780</xdr:rowOff>
    </xdr:from>
    <xdr:to>
      <xdr:col>54</xdr:col>
      <xdr:colOff>171450</xdr:colOff>
      <xdr:row>64</xdr:row>
      <xdr:rowOff>72390</xdr:rowOff>
    </xdr:to>
    <xdr:cxnSp macro="">
      <xdr:nvCxnSpPr>
        <xdr:cNvPr id="128" name="直線コネクタ 127">
          <a:extLst>
            <a:ext uri="{FF2B5EF4-FFF2-40B4-BE49-F238E27FC236}">
              <a16:creationId xmlns:a16="http://schemas.microsoft.com/office/drawing/2014/main" id="{00000000-0008-0000-1000-000080000000}"/>
            </a:ext>
          </a:extLst>
        </xdr:cNvPr>
        <xdr:cNvCxnSpPr/>
      </xdr:nvCxnSpPr>
      <xdr:spPr>
        <a:xfrm flipV="1">
          <a:off x="10458450" y="9790430"/>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76835</xdr:rowOff>
    </xdr:from>
    <xdr:ext cx="467360" cy="252095"/>
    <xdr:sp macro="" textlink="">
      <xdr:nvSpPr>
        <xdr:cNvPr id="129" name="【体育館・プール】&#10;一人当たり面積最小値テキスト">
          <a:extLst>
            <a:ext uri="{FF2B5EF4-FFF2-40B4-BE49-F238E27FC236}">
              <a16:creationId xmlns:a16="http://schemas.microsoft.com/office/drawing/2014/main" id="{00000000-0008-0000-1000-000081000000}"/>
            </a:ext>
          </a:extLst>
        </xdr:cNvPr>
        <xdr:cNvSpPr txBox="1"/>
      </xdr:nvSpPr>
      <xdr:spPr>
        <a:xfrm>
          <a:off x="10515600" y="11049635"/>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0" name="直線コネクタ 129">
          <a:extLst>
            <a:ext uri="{FF2B5EF4-FFF2-40B4-BE49-F238E27FC236}">
              <a16:creationId xmlns:a16="http://schemas.microsoft.com/office/drawing/2014/main" id="{00000000-0008-0000-1000-000082000000}"/>
            </a:ext>
          </a:extLst>
        </xdr:cNvPr>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133350</xdr:rowOff>
    </xdr:from>
    <xdr:ext cx="467360" cy="251460"/>
    <xdr:sp macro="" textlink="">
      <xdr:nvSpPr>
        <xdr:cNvPr id="131" name="【体育館・プール】&#10;一人当たり面積最大値テキスト">
          <a:extLst>
            <a:ext uri="{FF2B5EF4-FFF2-40B4-BE49-F238E27FC236}">
              <a16:creationId xmlns:a16="http://schemas.microsoft.com/office/drawing/2014/main" id="{00000000-0008-0000-1000-000083000000}"/>
            </a:ext>
          </a:extLst>
        </xdr:cNvPr>
        <xdr:cNvSpPr txBox="1"/>
      </xdr:nvSpPr>
      <xdr:spPr>
        <a:xfrm>
          <a:off x="10515600" y="95631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3.302</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17780</xdr:rowOff>
    </xdr:from>
    <xdr:to>
      <xdr:col>55</xdr:col>
      <xdr:colOff>88900</xdr:colOff>
      <xdr:row>57</xdr:row>
      <xdr:rowOff>17780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a:off x="10388600" y="979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16510</xdr:rowOff>
    </xdr:from>
    <xdr:ext cx="467360" cy="253365"/>
    <xdr:sp macro="" textlink="">
      <xdr:nvSpPr>
        <xdr:cNvPr id="133" name="【体育館・プール】&#10;一人当たり面積平均値テキスト">
          <a:extLst>
            <a:ext uri="{FF2B5EF4-FFF2-40B4-BE49-F238E27FC236}">
              <a16:creationId xmlns:a16="http://schemas.microsoft.com/office/drawing/2014/main" id="{00000000-0008-0000-1000-000085000000}"/>
            </a:ext>
          </a:extLst>
        </xdr:cNvPr>
        <xdr:cNvSpPr txBox="1"/>
      </xdr:nvSpPr>
      <xdr:spPr>
        <a:xfrm>
          <a:off x="10515600" y="10646410"/>
          <a:ext cx="4673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161925</xdr:rowOff>
    </xdr:from>
    <xdr:to>
      <xdr:col>55</xdr:col>
      <xdr:colOff>50800</xdr:colOff>
      <xdr:row>63</xdr:row>
      <xdr:rowOff>93345</xdr:rowOff>
    </xdr:to>
    <xdr:sp macro="" textlink="">
      <xdr:nvSpPr>
        <xdr:cNvPr id="134" name="フローチャート: 判断 133">
          <a:extLst>
            <a:ext uri="{FF2B5EF4-FFF2-40B4-BE49-F238E27FC236}">
              <a16:creationId xmlns:a16="http://schemas.microsoft.com/office/drawing/2014/main" id="{00000000-0008-0000-1000-000086000000}"/>
            </a:ext>
          </a:extLst>
        </xdr:cNvPr>
        <xdr:cNvSpPr/>
      </xdr:nvSpPr>
      <xdr:spPr>
        <a:xfrm>
          <a:off x="10426700" y="107918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127635</xdr:rowOff>
    </xdr:from>
    <xdr:to>
      <xdr:col>50</xdr:col>
      <xdr:colOff>165100</xdr:colOff>
      <xdr:row>63</xdr:row>
      <xdr:rowOff>59055</xdr:rowOff>
    </xdr:to>
    <xdr:sp macro="" textlink="">
      <xdr:nvSpPr>
        <xdr:cNvPr id="135" name="フローチャート: 判断 134">
          <a:extLst>
            <a:ext uri="{FF2B5EF4-FFF2-40B4-BE49-F238E27FC236}">
              <a16:creationId xmlns:a16="http://schemas.microsoft.com/office/drawing/2014/main" id="{00000000-0008-0000-1000-000087000000}"/>
            </a:ext>
          </a:extLst>
        </xdr:cNvPr>
        <xdr:cNvSpPr/>
      </xdr:nvSpPr>
      <xdr:spPr>
        <a:xfrm>
          <a:off x="9588500" y="107575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124460</xdr:rowOff>
    </xdr:from>
    <xdr:to>
      <xdr:col>46</xdr:col>
      <xdr:colOff>38100</xdr:colOff>
      <xdr:row>63</xdr:row>
      <xdr:rowOff>56515</xdr:rowOff>
    </xdr:to>
    <xdr:sp macro="" textlink="">
      <xdr:nvSpPr>
        <xdr:cNvPr id="136" name="フローチャート: 判断 135">
          <a:extLst>
            <a:ext uri="{FF2B5EF4-FFF2-40B4-BE49-F238E27FC236}">
              <a16:creationId xmlns:a16="http://schemas.microsoft.com/office/drawing/2014/main" id="{00000000-0008-0000-1000-000088000000}"/>
            </a:ext>
          </a:extLst>
        </xdr:cNvPr>
        <xdr:cNvSpPr/>
      </xdr:nvSpPr>
      <xdr:spPr>
        <a:xfrm>
          <a:off x="8699500" y="107543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81280</xdr:rowOff>
    </xdr:from>
    <xdr:to>
      <xdr:col>41</xdr:col>
      <xdr:colOff>101600</xdr:colOff>
      <xdr:row>63</xdr:row>
      <xdr:rowOff>12700</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7810500" y="107111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160020</xdr:rowOff>
    </xdr:from>
    <xdr:to>
      <xdr:col>36</xdr:col>
      <xdr:colOff>165100</xdr:colOff>
      <xdr:row>63</xdr:row>
      <xdr:rowOff>91440</xdr:rowOff>
    </xdr:to>
    <xdr:sp macro="" textlink="">
      <xdr:nvSpPr>
        <xdr:cNvPr id="138" name="フローチャート: 判断 137">
          <a:extLst>
            <a:ext uri="{FF2B5EF4-FFF2-40B4-BE49-F238E27FC236}">
              <a16:creationId xmlns:a16="http://schemas.microsoft.com/office/drawing/2014/main" id="{00000000-0008-0000-1000-00008A000000}"/>
            </a:ext>
          </a:extLst>
        </xdr:cNvPr>
        <xdr:cNvSpPr/>
      </xdr:nvSpPr>
      <xdr:spPr>
        <a:xfrm>
          <a:off x="6921500" y="107899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8920"/>
    <xdr:sp macro="" textlink="">
      <xdr:nvSpPr>
        <xdr:cNvPr id="139" name="テキスト ボックス 138">
          <a:extLst>
            <a:ext uri="{FF2B5EF4-FFF2-40B4-BE49-F238E27FC236}">
              <a16:creationId xmlns:a16="http://schemas.microsoft.com/office/drawing/2014/main" id="{00000000-0008-0000-1000-00008B000000}"/>
            </a:ext>
          </a:extLst>
        </xdr:cNvPr>
        <xdr:cNvSpPr txBox="1"/>
      </xdr:nvSpPr>
      <xdr:spPr>
        <a:xfrm>
          <a:off x="10287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8920"/>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9448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8920"/>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8553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9460" cy="248920"/>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7670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8920"/>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6781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96520</xdr:rowOff>
    </xdr:from>
    <xdr:to>
      <xdr:col>55</xdr:col>
      <xdr:colOff>50800</xdr:colOff>
      <xdr:row>64</xdr:row>
      <xdr:rowOff>29210</xdr:rowOff>
    </xdr:to>
    <xdr:sp macro="" textlink="">
      <xdr:nvSpPr>
        <xdr:cNvPr id="144" name="楕円 143">
          <a:extLst>
            <a:ext uri="{FF2B5EF4-FFF2-40B4-BE49-F238E27FC236}">
              <a16:creationId xmlns:a16="http://schemas.microsoft.com/office/drawing/2014/main" id="{00000000-0008-0000-1000-000090000000}"/>
            </a:ext>
          </a:extLst>
        </xdr:cNvPr>
        <xdr:cNvSpPr/>
      </xdr:nvSpPr>
      <xdr:spPr>
        <a:xfrm>
          <a:off x="10426700" y="108978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13970</xdr:rowOff>
    </xdr:from>
    <xdr:ext cx="467360" cy="250190"/>
    <xdr:sp macro="" textlink="">
      <xdr:nvSpPr>
        <xdr:cNvPr id="145" name="【体育館・プール】&#10;一人当たり面積該当値テキスト">
          <a:extLst>
            <a:ext uri="{FF2B5EF4-FFF2-40B4-BE49-F238E27FC236}">
              <a16:creationId xmlns:a16="http://schemas.microsoft.com/office/drawing/2014/main" id="{00000000-0008-0000-1000-000091000000}"/>
            </a:ext>
          </a:extLst>
        </xdr:cNvPr>
        <xdr:cNvSpPr txBox="1"/>
      </xdr:nvSpPr>
      <xdr:spPr>
        <a:xfrm>
          <a:off x="10515600" y="1081532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98425</xdr:rowOff>
    </xdr:from>
    <xdr:to>
      <xdr:col>50</xdr:col>
      <xdr:colOff>165100</xdr:colOff>
      <xdr:row>64</xdr:row>
      <xdr:rowOff>29845</xdr:rowOff>
    </xdr:to>
    <xdr:sp macro="" textlink="">
      <xdr:nvSpPr>
        <xdr:cNvPr id="146" name="楕円 145">
          <a:extLst>
            <a:ext uri="{FF2B5EF4-FFF2-40B4-BE49-F238E27FC236}">
              <a16:creationId xmlns:a16="http://schemas.microsoft.com/office/drawing/2014/main" id="{00000000-0008-0000-1000-000092000000}"/>
            </a:ext>
          </a:extLst>
        </xdr:cNvPr>
        <xdr:cNvSpPr/>
      </xdr:nvSpPr>
      <xdr:spPr>
        <a:xfrm>
          <a:off x="9588500" y="108997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147320</xdr:rowOff>
    </xdr:from>
    <xdr:to>
      <xdr:col>54</xdr:col>
      <xdr:colOff>190500</xdr:colOff>
      <xdr:row>63</xdr:row>
      <xdr:rowOff>147955</xdr:rowOff>
    </xdr:to>
    <xdr:cxnSp macro="">
      <xdr:nvCxnSpPr>
        <xdr:cNvPr id="147" name="直線コネクタ 146">
          <a:extLst>
            <a:ext uri="{FF2B5EF4-FFF2-40B4-BE49-F238E27FC236}">
              <a16:creationId xmlns:a16="http://schemas.microsoft.com/office/drawing/2014/main" id="{00000000-0008-0000-1000-000093000000}"/>
            </a:ext>
          </a:extLst>
        </xdr:cNvPr>
        <xdr:cNvCxnSpPr/>
      </xdr:nvCxnSpPr>
      <xdr:spPr>
        <a:xfrm flipV="1">
          <a:off x="9639300" y="109486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99695</xdr:rowOff>
    </xdr:from>
    <xdr:to>
      <xdr:col>46</xdr:col>
      <xdr:colOff>38100</xdr:colOff>
      <xdr:row>64</xdr:row>
      <xdr:rowOff>31115</xdr:rowOff>
    </xdr:to>
    <xdr:sp macro="" textlink="">
      <xdr:nvSpPr>
        <xdr:cNvPr id="148" name="楕円 147">
          <a:extLst>
            <a:ext uri="{FF2B5EF4-FFF2-40B4-BE49-F238E27FC236}">
              <a16:creationId xmlns:a16="http://schemas.microsoft.com/office/drawing/2014/main" id="{00000000-0008-0000-1000-000094000000}"/>
            </a:ext>
          </a:extLst>
        </xdr:cNvPr>
        <xdr:cNvSpPr/>
      </xdr:nvSpPr>
      <xdr:spPr>
        <a:xfrm>
          <a:off x="8699500" y="109010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147955</xdr:rowOff>
    </xdr:from>
    <xdr:to>
      <xdr:col>50</xdr:col>
      <xdr:colOff>114300</xdr:colOff>
      <xdr:row>63</xdr:row>
      <xdr:rowOff>149225</xdr:rowOff>
    </xdr:to>
    <xdr:cxnSp macro="">
      <xdr:nvCxnSpPr>
        <xdr:cNvPr id="149" name="直線コネクタ 148">
          <a:extLst>
            <a:ext uri="{FF2B5EF4-FFF2-40B4-BE49-F238E27FC236}">
              <a16:creationId xmlns:a16="http://schemas.microsoft.com/office/drawing/2014/main" id="{00000000-0008-0000-1000-000095000000}"/>
            </a:ext>
          </a:extLst>
        </xdr:cNvPr>
        <xdr:cNvCxnSpPr/>
      </xdr:nvCxnSpPr>
      <xdr:spPr>
        <a:xfrm flipV="1">
          <a:off x="8743950" y="10949305"/>
          <a:ext cx="8953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100330</xdr:rowOff>
    </xdr:from>
    <xdr:to>
      <xdr:col>41</xdr:col>
      <xdr:colOff>101600</xdr:colOff>
      <xdr:row>64</xdr:row>
      <xdr:rowOff>31750</xdr:rowOff>
    </xdr:to>
    <xdr:sp macro="" textlink="">
      <xdr:nvSpPr>
        <xdr:cNvPr id="150" name="楕円 149">
          <a:extLst>
            <a:ext uri="{FF2B5EF4-FFF2-40B4-BE49-F238E27FC236}">
              <a16:creationId xmlns:a16="http://schemas.microsoft.com/office/drawing/2014/main" id="{00000000-0008-0000-1000-000096000000}"/>
            </a:ext>
          </a:extLst>
        </xdr:cNvPr>
        <xdr:cNvSpPr/>
      </xdr:nvSpPr>
      <xdr:spPr>
        <a:xfrm>
          <a:off x="7810500" y="109016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149225</xdr:rowOff>
    </xdr:from>
    <xdr:to>
      <xdr:col>45</xdr:col>
      <xdr:colOff>171450</xdr:colOff>
      <xdr:row>63</xdr:row>
      <xdr:rowOff>149860</xdr:rowOff>
    </xdr:to>
    <xdr:cxnSp macro="">
      <xdr:nvCxnSpPr>
        <xdr:cNvPr id="151" name="直線コネクタ 150">
          <a:extLst>
            <a:ext uri="{FF2B5EF4-FFF2-40B4-BE49-F238E27FC236}">
              <a16:creationId xmlns:a16="http://schemas.microsoft.com/office/drawing/2014/main" id="{00000000-0008-0000-1000-000097000000}"/>
            </a:ext>
          </a:extLst>
        </xdr:cNvPr>
        <xdr:cNvCxnSpPr/>
      </xdr:nvCxnSpPr>
      <xdr:spPr>
        <a:xfrm flipV="1">
          <a:off x="7861300" y="10950575"/>
          <a:ext cx="8826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101600</xdr:rowOff>
    </xdr:from>
    <xdr:to>
      <xdr:col>36</xdr:col>
      <xdr:colOff>165100</xdr:colOff>
      <xdr:row>64</xdr:row>
      <xdr:rowOff>33020</xdr:rowOff>
    </xdr:to>
    <xdr:sp macro="" textlink="">
      <xdr:nvSpPr>
        <xdr:cNvPr id="152" name="楕円 151">
          <a:extLst>
            <a:ext uri="{FF2B5EF4-FFF2-40B4-BE49-F238E27FC236}">
              <a16:creationId xmlns:a16="http://schemas.microsoft.com/office/drawing/2014/main" id="{00000000-0008-0000-1000-000098000000}"/>
            </a:ext>
          </a:extLst>
        </xdr:cNvPr>
        <xdr:cNvSpPr/>
      </xdr:nvSpPr>
      <xdr:spPr>
        <a:xfrm>
          <a:off x="6921500" y="109029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149860</xdr:rowOff>
    </xdr:from>
    <xdr:to>
      <xdr:col>41</xdr:col>
      <xdr:colOff>50800</xdr:colOff>
      <xdr:row>63</xdr:row>
      <xdr:rowOff>150495</xdr:rowOff>
    </xdr:to>
    <xdr:cxnSp macro="">
      <xdr:nvCxnSpPr>
        <xdr:cNvPr id="153" name="直線コネクタ 152">
          <a:extLst>
            <a:ext uri="{FF2B5EF4-FFF2-40B4-BE49-F238E27FC236}">
              <a16:creationId xmlns:a16="http://schemas.microsoft.com/office/drawing/2014/main" id="{00000000-0008-0000-1000-000099000000}"/>
            </a:ext>
          </a:extLst>
        </xdr:cNvPr>
        <xdr:cNvCxnSpPr/>
      </xdr:nvCxnSpPr>
      <xdr:spPr>
        <a:xfrm flipV="1">
          <a:off x="6972300" y="109512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75565</xdr:rowOff>
    </xdr:from>
    <xdr:ext cx="469900" cy="252095"/>
    <xdr:sp macro="" textlink="">
      <xdr:nvSpPr>
        <xdr:cNvPr id="154" name="n_1aveValue【体育館・プール】&#10;一人当たり面積">
          <a:extLst>
            <a:ext uri="{FF2B5EF4-FFF2-40B4-BE49-F238E27FC236}">
              <a16:creationId xmlns:a16="http://schemas.microsoft.com/office/drawing/2014/main" id="{00000000-0008-0000-1000-00009A000000}"/>
            </a:ext>
          </a:extLst>
        </xdr:cNvPr>
        <xdr:cNvSpPr txBox="1"/>
      </xdr:nvSpPr>
      <xdr:spPr>
        <a:xfrm>
          <a:off x="9391650" y="105340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72390</xdr:rowOff>
    </xdr:from>
    <xdr:ext cx="468630" cy="252730"/>
    <xdr:sp macro="" textlink="">
      <xdr:nvSpPr>
        <xdr:cNvPr id="155" name="n_2aveValue【体育館・プール】&#10;一人当たり面積">
          <a:extLst>
            <a:ext uri="{FF2B5EF4-FFF2-40B4-BE49-F238E27FC236}">
              <a16:creationId xmlns:a16="http://schemas.microsoft.com/office/drawing/2014/main" id="{00000000-0008-0000-1000-00009B000000}"/>
            </a:ext>
          </a:extLst>
        </xdr:cNvPr>
        <xdr:cNvSpPr txBox="1"/>
      </xdr:nvSpPr>
      <xdr:spPr>
        <a:xfrm>
          <a:off x="8515350" y="1053084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29210</xdr:rowOff>
    </xdr:from>
    <xdr:ext cx="468630" cy="248920"/>
    <xdr:sp macro="" textlink="">
      <xdr:nvSpPr>
        <xdr:cNvPr id="156" name="n_3aveValue【体育館・プール】&#10;一人当たり面積">
          <a:extLst>
            <a:ext uri="{FF2B5EF4-FFF2-40B4-BE49-F238E27FC236}">
              <a16:creationId xmlns:a16="http://schemas.microsoft.com/office/drawing/2014/main" id="{00000000-0008-0000-1000-00009C000000}"/>
            </a:ext>
          </a:extLst>
        </xdr:cNvPr>
        <xdr:cNvSpPr txBox="1"/>
      </xdr:nvSpPr>
      <xdr:spPr>
        <a:xfrm>
          <a:off x="7626350" y="1048766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107315</xdr:rowOff>
    </xdr:from>
    <xdr:ext cx="468630" cy="250190"/>
    <xdr:sp macro="" textlink="">
      <xdr:nvSpPr>
        <xdr:cNvPr id="157" name="n_4aveValue【体育館・プール】&#10;一人当たり面積">
          <a:extLst>
            <a:ext uri="{FF2B5EF4-FFF2-40B4-BE49-F238E27FC236}">
              <a16:creationId xmlns:a16="http://schemas.microsoft.com/office/drawing/2014/main" id="{00000000-0008-0000-1000-00009D000000}"/>
            </a:ext>
          </a:extLst>
        </xdr:cNvPr>
        <xdr:cNvSpPr txBox="1"/>
      </xdr:nvSpPr>
      <xdr:spPr>
        <a:xfrm>
          <a:off x="6737350" y="10565765"/>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21590</xdr:rowOff>
    </xdr:from>
    <xdr:ext cx="469900" cy="251460"/>
    <xdr:sp macro="" textlink="">
      <xdr:nvSpPr>
        <xdr:cNvPr id="158" name="n_1mainValue【体育館・プール】&#10;一人当たり面積">
          <a:extLst>
            <a:ext uri="{FF2B5EF4-FFF2-40B4-BE49-F238E27FC236}">
              <a16:creationId xmlns:a16="http://schemas.microsoft.com/office/drawing/2014/main" id="{00000000-0008-0000-1000-00009E000000}"/>
            </a:ext>
          </a:extLst>
        </xdr:cNvPr>
        <xdr:cNvSpPr txBox="1"/>
      </xdr:nvSpPr>
      <xdr:spPr>
        <a:xfrm>
          <a:off x="9391650" y="109943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22860</xdr:rowOff>
    </xdr:from>
    <xdr:ext cx="468630" cy="252730"/>
    <xdr:sp macro="" textlink="">
      <xdr:nvSpPr>
        <xdr:cNvPr id="159" name="n_2mainValue【体育館・プール】&#10;一人当たり面積">
          <a:extLst>
            <a:ext uri="{FF2B5EF4-FFF2-40B4-BE49-F238E27FC236}">
              <a16:creationId xmlns:a16="http://schemas.microsoft.com/office/drawing/2014/main" id="{00000000-0008-0000-1000-00009F000000}"/>
            </a:ext>
          </a:extLst>
        </xdr:cNvPr>
        <xdr:cNvSpPr txBox="1"/>
      </xdr:nvSpPr>
      <xdr:spPr>
        <a:xfrm>
          <a:off x="8515350" y="1099566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23495</xdr:rowOff>
    </xdr:from>
    <xdr:ext cx="468630" cy="252730"/>
    <xdr:sp macro="" textlink="">
      <xdr:nvSpPr>
        <xdr:cNvPr id="160" name="n_3mainValue【体育館・プール】&#10;一人当たり面積">
          <a:extLst>
            <a:ext uri="{FF2B5EF4-FFF2-40B4-BE49-F238E27FC236}">
              <a16:creationId xmlns:a16="http://schemas.microsoft.com/office/drawing/2014/main" id="{00000000-0008-0000-1000-0000A0000000}"/>
            </a:ext>
          </a:extLst>
        </xdr:cNvPr>
        <xdr:cNvSpPr txBox="1"/>
      </xdr:nvSpPr>
      <xdr:spPr>
        <a:xfrm>
          <a:off x="7626350" y="1099629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24765</xdr:rowOff>
    </xdr:from>
    <xdr:ext cx="468630" cy="252730"/>
    <xdr:sp macro="" textlink="">
      <xdr:nvSpPr>
        <xdr:cNvPr id="161" name="n_4mainValue【体育館・プール】&#10;一人当たり面積">
          <a:extLst>
            <a:ext uri="{FF2B5EF4-FFF2-40B4-BE49-F238E27FC236}">
              <a16:creationId xmlns:a16="http://schemas.microsoft.com/office/drawing/2014/main" id="{00000000-0008-0000-1000-0000A1000000}"/>
            </a:ext>
          </a:extLst>
        </xdr:cNvPr>
        <xdr:cNvSpPr txBox="1"/>
      </xdr:nvSpPr>
      <xdr:spPr>
        <a:xfrm>
          <a:off x="6737350" y="1099756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148590</xdr:rowOff>
    </xdr:from>
    <xdr:to>
      <xdr:col>28</xdr:col>
      <xdr:colOff>152400</xdr:colOff>
      <xdr:row>72</xdr:row>
      <xdr:rowOff>99060</xdr:rowOff>
    </xdr:to>
    <xdr:sp macro="" textlink="">
      <xdr:nvSpPr>
        <xdr:cNvPr id="162" name="正方形/長方形 161">
          <a:extLst>
            <a:ext uri="{FF2B5EF4-FFF2-40B4-BE49-F238E27FC236}">
              <a16:creationId xmlns:a16="http://schemas.microsoft.com/office/drawing/2014/main" id="{00000000-0008-0000-1000-0000A2000000}"/>
            </a:ext>
          </a:extLst>
        </xdr:cNvPr>
        <xdr:cNvSpPr/>
      </xdr:nvSpPr>
      <xdr:spPr>
        <a:xfrm>
          <a:off x="762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123825</xdr:rowOff>
    </xdr:from>
    <xdr:to>
      <xdr:col>12</xdr:col>
      <xdr:colOff>127000</xdr:colOff>
      <xdr:row>74</xdr:row>
      <xdr:rowOff>36830</xdr:rowOff>
    </xdr:to>
    <xdr:sp macro="" textlink="">
      <xdr:nvSpPr>
        <xdr:cNvPr id="163" name="正方形/長方形 162">
          <a:extLst>
            <a:ext uri="{FF2B5EF4-FFF2-40B4-BE49-F238E27FC236}">
              <a16:creationId xmlns:a16="http://schemas.microsoft.com/office/drawing/2014/main" id="{00000000-0008-0000-1000-0000A3000000}"/>
            </a:ext>
          </a:extLst>
        </xdr:cNvPr>
        <xdr:cNvSpPr/>
      </xdr:nvSpPr>
      <xdr:spPr>
        <a:xfrm>
          <a:off x="889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67945</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889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123825</xdr:rowOff>
    </xdr:from>
    <xdr:to>
      <xdr:col>17</xdr:col>
      <xdr:colOff>190500</xdr:colOff>
      <xdr:row>74</xdr:row>
      <xdr:rowOff>36830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1905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17</xdr:col>
      <xdr:colOff>190500</xdr:colOff>
      <xdr:row>75</xdr:row>
      <xdr:rowOff>67945</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1905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123825</xdr:rowOff>
    </xdr:from>
    <xdr:to>
      <xdr:col>23</xdr:col>
      <xdr:colOff>190500</xdr:colOff>
      <xdr:row>74</xdr:row>
      <xdr:rowOff>36830</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3048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154940</xdr:rowOff>
    </xdr:from>
    <xdr:to>
      <xdr:col>23</xdr:col>
      <xdr:colOff>190500</xdr:colOff>
      <xdr:row>75</xdr:row>
      <xdr:rowOff>67945</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3048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92710</xdr:rowOff>
    </xdr:from>
    <xdr:to>
      <xdr:col>28</xdr:col>
      <xdr:colOff>152400</xdr:colOff>
      <xdr:row>88</xdr:row>
      <xdr:rowOff>148590</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762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73660</xdr:rowOff>
    </xdr:from>
    <xdr:ext cx="294640" cy="217170"/>
    <xdr:sp macro="" textlink="">
      <xdr:nvSpPr>
        <xdr:cNvPr id="170" name="テキスト ボックス 169">
          <a:extLst>
            <a:ext uri="{FF2B5EF4-FFF2-40B4-BE49-F238E27FC236}">
              <a16:creationId xmlns:a16="http://schemas.microsoft.com/office/drawing/2014/main" id="{00000000-0008-0000-1000-0000AA000000}"/>
            </a:ext>
          </a:extLst>
        </xdr:cNvPr>
        <xdr:cNvSpPr txBox="1"/>
      </xdr:nvSpPr>
      <xdr:spPr>
        <a:xfrm>
          <a:off x="723900" y="12760960"/>
          <a:ext cx="2946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148590</xdr:rowOff>
    </xdr:from>
    <xdr:to>
      <xdr:col>28</xdr:col>
      <xdr:colOff>114300</xdr:colOff>
      <xdr:row>88</xdr:row>
      <xdr:rowOff>148590</xdr:rowOff>
    </xdr:to>
    <xdr:cxnSp macro="">
      <xdr:nvCxnSpPr>
        <xdr:cNvPr id="171" name="直線コネクタ 170">
          <a:extLst>
            <a:ext uri="{FF2B5EF4-FFF2-40B4-BE49-F238E27FC236}">
              <a16:creationId xmlns:a16="http://schemas.microsoft.com/office/drawing/2014/main" id="{00000000-0008-0000-1000-0000AB000000}"/>
            </a:ext>
          </a:extLst>
        </xdr:cNvPr>
        <xdr:cNvCxnSpPr/>
      </xdr:nvCxnSpPr>
      <xdr:spPr>
        <a:xfrm>
          <a:off x="762000" y="1523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9525</xdr:rowOff>
    </xdr:from>
    <xdr:ext cx="463550" cy="249555"/>
    <xdr:sp macro="" textlink="">
      <xdr:nvSpPr>
        <xdr:cNvPr id="172" name="テキスト ボックス 171">
          <a:extLst>
            <a:ext uri="{FF2B5EF4-FFF2-40B4-BE49-F238E27FC236}">
              <a16:creationId xmlns:a16="http://schemas.microsoft.com/office/drawing/2014/main" id="{00000000-0008-0000-1000-0000AC000000}"/>
            </a:ext>
          </a:extLst>
        </xdr:cNvPr>
        <xdr:cNvSpPr txBox="1"/>
      </xdr:nvSpPr>
      <xdr:spPr>
        <a:xfrm>
          <a:off x="294640" y="1509712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762000" y="1485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139700</xdr:rowOff>
    </xdr:from>
    <xdr:ext cx="463550" cy="250190"/>
    <xdr:sp macro="" textlink="">
      <xdr:nvSpPr>
        <xdr:cNvPr id="174" name="テキスト ボックス 173">
          <a:extLst>
            <a:ext uri="{FF2B5EF4-FFF2-40B4-BE49-F238E27FC236}">
              <a16:creationId xmlns:a16="http://schemas.microsoft.com/office/drawing/2014/main" id="{00000000-0008-0000-1000-0000AE000000}"/>
            </a:ext>
          </a:extLst>
        </xdr:cNvPr>
        <xdr:cNvSpPr txBox="1"/>
      </xdr:nvSpPr>
      <xdr:spPr>
        <a:xfrm>
          <a:off x="294640" y="1471295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73660</xdr:rowOff>
    </xdr:from>
    <xdr:to>
      <xdr:col>28</xdr:col>
      <xdr:colOff>114300</xdr:colOff>
      <xdr:row>84</xdr:row>
      <xdr:rowOff>73660</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762000" y="1447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102870</xdr:rowOff>
    </xdr:from>
    <xdr:ext cx="400685" cy="250190"/>
    <xdr:sp macro="" textlink="">
      <xdr:nvSpPr>
        <xdr:cNvPr id="176" name="テキスト ボックス 175">
          <a:extLst>
            <a:ext uri="{FF2B5EF4-FFF2-40B4-BE49-F238E27FC236}">
              <a16:creationId xmlns:a16="http://schemas.microsoft.com/office/drawing/2014/main" id="{00000000-0008-0000-1000-0000B0000000}"/>
            </a:ext>
          </a:extLst>
        </xdr:cNvPr>
        <xdr:cNvSpPr txBox="1"/>
      </xdr:nvSpPr>
      <xdr:spPr>
        <a:xfrm>
          <a:off x="358775" y="1433322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36830</xdr:rowOff>
    </xdr:from>
    <xdr:to>
      <xdr:col>28</xdr:col>
      <xdr:colOff>114300</xdr:colOff>
      <xdr:row>82</xdr:row>
      <xdr:rowOff>36830</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762000" y="14095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65405</xdr:rowOff>
    </xdr:from>
    <xdr:ext cx="400685" cy="249555"/>
    <xdr:sp macro="" textlink="">
      <xdr:nvSpPr>
        <xdr:cNvPr id="178" name="テキスト ボックス 177">
          <a:extLst>
            <a:ext uri="{FF2B5EF4-FFF2-40B4-BE49-F238E27FC236}">
              <a16:creationId xmlns:a16="http://schemas.microsoft.com/office/drawing/2014/main" id="{00000000-0008-0000-1000-0000B2000000}"/>
            </a:ext>
          </a:extLst>
        </xdr:cNvPr>
        <xdr:cNvSpPr txBox="1"/>
      </xdr:nvSpPr>
      <xdr:spPr>
        <a:xfrm>
          <a:off x="358775" y="1395285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1000-0000B3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27940</xdr:rowOff>
    </xdr:from>
    <xdr:ext cx="400685" cy="250190"/>
    <xdr:sp macro="" textlink="">
      <xdr:nvSpPr>
        <xdr:cNvPr id="180" name="テキスト ボックス 179">
          <a:extLst>
            <a:ext uri="{FF2B5EF4-FFF2-40B4-BE49-F238E27FC236}">
              <a16:creationId xmlns:a16="http://schemas.microsoft.com/office/drawing/2014/main" id="{00000000-0008-0000-1000-0000B4000000}"/>
            </a:ext>
          </a:extLst>
        </xdr:cNvPr>
        <xdr:cNvSpPr txBox="1"/>
      </xdr:nvSpPr>
      <xdr:spPr>
        <a:xfrm>
          <a:off x="358775" y="1357249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129540</xdr:rowOff>
    </xdr:from>
    <xdr:to>
      <xdr:col>28</xdr:col>
      <xdr:colOff>114300</xdr:colOff>
      <xdr:row>77</xdr:row>
      <xdr:rowOff>129540</xdr:rowOff>
    </xdr:to>
    <xdr:cxnSp macro="">
      <xdr:nvCxnSpPr>
        <xdr:cNvPr id="181" name="直線コネクタ 180">
          <a:extLst>
            <a:ext uri="{FF2B5EF4-FFF2-40B4-BE49-F238E27FC236}">
              <a16:creationId xmlns:a16="http://schemas.microsoft.com/office/drawing/2014/main" id="{00000000-0008-0000-1000-0000B5000000}"/>
            </a:ext>
          </a:extLst>
        </xdr:cNvPr>
        <xdr:cNvCxnSpPr/>
      </xdr:nvCxnSpPr>
      <xdr:spPr>
        <a:xfrm>
          <a:off x="762000" y="13331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158750</xdr:rowOff>
    </xdr:from>
    <xdr:ext cx="400685" cy="249555"/>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358775" y="1318895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92710</xdr:rowOff>
    </xdr:from>
    <xdr:to>
      <xdr:col>28</xdr:col>
      <xdr:colOff>114300</xdr:colOff>
      <xdr:row>75</xdr:row>
      <xdr:rowOff>92710</xdr:rowOff>
    </xdr:to>
    <xdr:cxnSp macro="">
      <xdr:nvCxnSpPr>
        <xdr:cNvPr id="183" name="直線コネクタ 182">
          <a:extLst>
            <a:ext uri="{FF2B5EF4-FFF2-40B4-BE49-F238E27FC236}">
              <a16:creationId xmlns:a16="http://schemas.microsoft.com/office/drawing/2014/main" id="{00000000-0008-0000-1000-0000B7000000}"/>
            </a:ext>
          </a:extLst>
        </xdr:cNvPr>
        <xdr:cNvCxnSpPr/>
      </xdr:nvCxnSpPr>
      <xdr:spPr>
        <a:xfrm>
          <a:off x="762000" y="1295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121285</xdr:rowOff>
    </xdr:from>
    <xdr:ext cx="335280" cy="24892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422910" y="12808585"/>
          <a:ext cx="335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92710</xdr:rowOff>
    </xdr:from>
    <xdr:to>
      <xdr:col>28</xdr:col>
      <xdr:colOff>152400</xdr:colOff>
      <xdr:row>88</xdr:row>
      <xdr:rowOff>148590</xdr:rowOff>
    </xdr:to>
    <xdr:sp macro="" textlink="">
      <xdr:nvSpPr>
        <xdr:cNvPr id="185" name="【福祉施設】&#10;有形固定資産減価償却率グラフ枠">
          <a:extLst>
            <a:ext uri="{FF2B5EF4-FFF2-40B4-BE49-F238E27FC236}">
              <a16:creationId xmlns:a16="http://schemas.microsoft.com/office/drawing/2014/main" id="{00000000-0008-0000-1000-0000B9000000}"/>
            </a:ext>
          </a:extLst>
        </xdr:cNvPr>
        <xdr:cNvSpPr/>
      </xdr:nvSpPr>
      <xdr:spPr>
        <a:xfrm>
          <a:off x="762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10795</xdr:rowOff>
    </xdr:from>
    <xdr:to>
      <xdr:col>24</xdr:col>
      <xdr:colOff>62865</xdr:colOff>
      <xdr:row>86</xdr:row>
      <xdr:rowOff>111760</xdr:rowOff>
    </xdr:to>
    <xdr:cxnSp macro="">
      <xdr:nvCxnSpPr>
        <xdr:cNvPr id="186" name="直線コネクタ 185">
          <a:extLst>
            <a:ext uri="{FF2B5EF4-FFF2-40B4-BE49-F238E27FC236}">
              <a16:creationId xmlns:a16="http://schemas.microsoft.com/office/drawing/2014/main" id="{00000000-0008-0000-1000-0000BA000000}"/>
            </a:ext>
          </a:extLst>
        </xdr:cNvPr>
        <xdr:cNvCxnSpPr/>
      </xdr:nvCxnSpPr>
      <xdr:spPr>
        <a:xfrm flipV="1">
          <a:off x="4634865" y="1338389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115570</xdr:rowOff>
    </xdr:from>
    <xdr:ext cx="467360" cy="252730"/>
    <xdr:sp macro="" textlink="">
      <xdr:nvSpPr>
        <xdr:cNvPr id="187" name="【福祉施設】&#10;有形固定資産減価償却率最小値テキスト">
          <a:extLst>
            <a:ext uri="{FF2B5EF4-FFF2-40B4-BE49-F238E27FC236}">
              <a16:creationId xmlns:a16="http://schemas.microsoft.com/office/drawing/2014/main" id="{00000000-0008-0000-1000-0000BB000000}"/>
            </a:ext>
          </a:extLst>
        </xdr:cNvPr>
        <xdr:cNvSpPr txBox="1"/>
      </xdr:nvSpPr>
      <xdr:spPr>
        <a:xfrm>
          <a:off x="4673600" y="1486027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111760</xdr:rowOff>
    </xdr:from>
    <xdr:to>
      <xdr:col>24</xdr:col>
      <xdr:colOff>152400</xdr:colOff>
      <xdr:row>86</xdr:row>
      <xdr:rowOff>111760</xdr:rowOff>
    </xdr:to>
    <xdr:cxnSp macro="">
      <xdr:nvCxnSpPr>
        <xdr:cNvPr id="188" name="直線コネクタ 187">
          <a:extLst>
            <a:ext uri="{FF2B5EF4-FFF2-40B4-BE49-F238E27FC236}">
              <a16:creationId xmlns:a16="http://schemas.microsoft.com/office/drawing/2014/main" id="{00000000-0008-0000-1000-0000BC000000}"/>
            </a:ext>
          </a:extLst>
        </xdr:cNvPr>
        <xdr:cNvCxnSpPr/>
      </xdr:nvCxnSpPr>
      <xdr:spPr>
        <a:xfrm>
          <a:off x="4546600" y="1485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126365</xdr:rowOff>
    </xdr:from>
    <xdr:ext cx="402590" cy="250190"/>
    <xdr:sp macro="" textlink="">
      <xdr:nvSpPr>
        <xdr:cNvPr id="189" name="【福祉施設】&#10;有形固定資産減価償却率最大値テキスト">
          <a:extLst>
            <a:ext uri="{FF2B5EF4-FFF2-40B4-BE49-F238E27FC236}">
              <a16:creationId xmlns:a16="http://schemas.microsoft.com/office/drawing/2014/main" id="{00000000-0008-0000-1000-0000BD000000}"/>
            </a:ext>
          </a:extLst>
        </xdr:cNvPr>
        <xdr:cNvSpPr txBox="1"/>
      </xdr:nvSpPr>
      <xdr:spPr>
        <a:xfrm>
          <a:off x="4673600" y="13156565"/>
          <a:ext cx="402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10795</xdr:rowOff>
    </xdr:from>
    <xdr:to>
      <xdr:col>24</xdr:col>
      <xdr:colOff>152400</xdr:colOff>
      <xdr:row>78</xdr:row>
      <xdr:rowOff>10795</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4546600" y="1338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76835</xdr:rowOff>
    </xdr:from>
    <xdr:ext cx="402590" cy="252095"/>
    <xdr:sp macro="" textlink="">
      <xdr:nvSpPr>
        <xdr:cNvPr id="191" name="【福祉施設】&#10;有形固定資産減価償却率平均値テキスト">
          <a:extLst>
            <a:ext uri="{FF2B5EF4-FFF2-40B4-BE49-F238E27FC236}">
              <a16:creationId xmlns:a16="http://schemas.microsoft.com/office/drawing/2014/main" id="{00000000-0008-0000-1000-0000BF000000}"/>
            </a:ext>
          </a:extLst>
        </xdr:cNvPr>
        <xdr:cNvSpPr txBox="1"/>
      </xdr:nvSpPr>
      <xdr:spPr>
        <a:xfrm>
          <a:off x="4673600" y="13964285"/>
          <a:ext cx="4025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54610</xdr:rowOff>
    </xdr:from>
    <xdr:to>
      <xdr:col>24</xdr:col>
      <xdr:colOff>114300</xdr:colOff>
      <xdr:row>82</xdr:row>
      <xdr:rowOff>153035</xdr:rowOff>
    </xdr:to>
    <xdr:sp macro="" textlink="">
      <xdr:nvSpPr>
        <xdr:cNvPr id="192" name="フローチャート: 判断 191">
          <a:extLst>
            <a:ext uri="{FF2B5EF4-FFF2-40B4-BE49-F238E27FC236}">
              <a16:creationId xmlns:a16="http://schemas.microsoft.com/office/drawing/2014/main" id="{00000000-0008-0000-1000-0000C0000000}"/>
            </a:ext>
          </a:extLst>
        </xdr:cNvPr>
        <xdr:cNvSpPr/>
      </xdr:nvSpPr>
      <xdr:spPr>
        <a:xfrm>
          <a:off x="4584700" y="141135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60960</xdr:rowOff>
    </xdr:from>
    <xdr:to>
      <xdr:col>20</xdr:col>
      <xdr:colOff>38100</xdr:colOff>
      <xdr:row>82</xdr:row>
      <xdr:rowOff>161290</xdr:rowOff>
    </xdr:to>
    <xdr:sp macro="" textlink="">
      <xdr:nvSpPr>
        <xdr:cNvPr id="193" name="フローチャート: 判断 192">
          <a:extLst>
            <a:ext uri="{FF2B5EF4-FFF2-40B4-BE49-F238E27FC236}">
              <a16:creationId xmlns:a16="http://schemas.microsoft.com/office/drawing/2014/main" id="{00000000-0008-0000-1000-0000C1000000}"/>
            </a:ext>
          </a:extLst>
        </xdr:cNvPr>
        <xdr:cNvSpPr/>
      </xdr:nvSpPr>
      <xdr:spPr>
        <a:xfrm>
          <a:off x="3746500" y="141198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43180</xdr:rowOff>
    </xdr:from>
    <xdr:to>
      <xdr:col>15</xdr:col>
      <xdr:colOff>101600</xdr:colOff>
      <xdr:row>82</xdr:row>
      <xdr:rowOff>142240</xdr:rowOff>
    </xdr:to>
    <xdr:sp macro="" textlink="">
      <xdr:nvSpPr>
        <xdr:cNvPr id="194" name="フローチャート: 判断 193">
          <a:extLst>
            <a:ext uri="{FF2B5EF4-FFF2-40B4-BE49-F238E27FC236}">
              <a16:creationId xmlns:a16="http://schemas.microsoft.com/office/drawing/2014/main" id="{00000000-0008-0000-1000-0000C2000000}"/>
            </a:ext>
          </a:extLst>
        </xdr:cNvPr>
        <xdr:cNvSpPr/>
      </xdr:nvSpPr>
      <xdr:spPr>
        <a:xfrm>
          <a:off x="2857500" y="14102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93345</xdr:rowOff>
    </xdr:from>
    <xdr:to>
      <xdr:col>10</xdr:col>
      <xdr:colOff>165100</xdr:colOff>
      <xdr:row>83</xdr:row>
      <xdr:rowOff>25400</xdr:rowOff>
    </xdr:to>
    <xdr:sp macro="" textlink="">
      <xdr:nvSpPr>
        <xdr:cNvPr id="195" name="フローチャート: 判断 194">
          <a:extLst>
            <a:ext uri="{FF2B5EF4-FFF2-40B4-BE49-F238E27FC236}">
              <a16:creationId xmlns:a16="http://schemas.microsoft.com/office/drawing/2014/main" id="{00000000-0008-0000-1000-0000C3000000}"/>
            </a:ext>
          </a:extLst>
        </xdr:cNvPr>
        <xdr:cNvSpPr/>
      </xdr:nvSpPr>
      <xdr:spPr>
        <a:xfrm>
          <a:off x="1968500" y="141522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134620</xdr:rowOff>
    </xdr:from>
    <xdr:to>
      <xdr:col>6</xdr:col>
      <xdr:colOff>38100</xdr:colOff>
      <xdr:row>82</xdr:row>
      <xdr:rowOff>66040</xdr:rowOff>
    </xdr:to>
    <xdr:sp macro="" textlink="">
      <xdr:nvSpPr>
        <xdr:cNvPr id="196" name="フローチャート: 判断 195">
          <a:extLst>
            <a:ext uri="{FF2B5EF4-FFF2-40B4-BE49-F238E27FC236}">
              <a16:creationId xmlns:a16="http://schemas.microsoft.com/office/drawing/2014/main" id="{00000000-0008-0000-1000-0000C4000000}"/>
            </a:ext>
          </a:extLst>
        </xdr:cNvPr>
        <xdr:cNvSpPr/>
      </xdr:nvSpPr>
      <xdr:spPr>
        <a:xfrm>
          <a:off x="1079500" y="140220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9555"/>
    <xdr:sp macro="" textlink="">
      <xdr:nvSpPr>
        <xdr:cNvPr id="197" name="テキスト ボックス 196">
          <a:extLst>
            <a:ext uri="{FF2B5EF4-FFF2-40B4-BE49-F238E27FC236}">
              <a16:creationId xmlns:a16="http://schemas.microsoft.com/office/drawing/2014/main" id="{00000000-0008-0000-1000-0000C5000000}"/>
            </a:ext>
          </a:extLst>
        </xdr:cNvPr>
        <xdr:cNvSpPr txBox="1"/>
      </xdr:nvSpPr>
      <xdr:spPr>
        <a:xfrm>
          <a:off x="4445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9555"/>
    <xdr:sp macro="" textlink="">
      <xdr:nvSpPr>
        <xdr:cNvPr id="198" name="テキスト ボックス 197">
          <a:extLst>
            <a:ext uri="{FF2B5EF4-FFF2-40B4-BE49-F238E27FC236}">
              <a16:creationId xmlns:a16="http://schemas.microsoft.com/office/drawing/2014/main" id="{00000000-0008-0000-1000-0000C6000000}"/>
            </a:ext>
          </a:extLst>
        </xdr:cNvPr>
        <xdr:cNvSpPr txBox="1"/>
      </xdr:nvSpPr>
      <xdr:spPr>
        <a:xfrm>
          <a:off x="3600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9460" cy="249555"/>
    <xdr:sp macro="" textlink="">
      <xdr:nvSpPr>
        <xdr:cNvPr id="199" name="テキスト ボックス 198">
          <a:extLst>
            <a:ext uri="{FF2B5EF4-FFF2-40B4-BE49-F238E27FC236}">
              <a16:creationId xmlns:a16="http://schemas.microsoft.com/office/drawing/2014/main" id="{00000000-0008-0000-1000-0000C7000000}"/>
            </a:ext>
          </a:extLst>
        </xdr:cNvPr>
        <xdr:cNvSpPr txBox="1"/>
      </xdr:nvSpPr>
      <xdr:spPr>
        <a:xfrm>
          <a:off x="2717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9555"/>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1828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9555"/>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933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150495</xdr:rowOff>
    </xdr:from>
    <xdr:to>
      <xdr:col>24</xdr:col>
      <xdr:colOff>114300</xdr:colOff>
      <xdr:row>86</xdr:row>
      <xdr:rowOff>83185</xdr:rowOff>
    </xdr:to>
    <xdr:sp macro="" textlink="">
      <xdr:nvSpPr>
        <xdr:cNvPr id="202" name="楕円 201">
          <a:extLst>
            <a:ext uri="{FF2B5EF4-FFF2-40B4-BE49-F238E27FC236}">
              <a16:creationId xmlns:a16="http://schemas.microsoft.com/office/drawing/2014/main" id="{00000000-0008-0000-1000-0000CA000000}"/>
            </a:ext>
          </a:extLst>
        </xdr:cNvPr>
        <xdr:cNvSpPr/>
      </xdr:nvSpPr>
      <xdr:spPr>
        <a:xfrm>
          <a:off x="4584700" y="147237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67945</xdr:rowOff>
    </xdr:from>
    <xdr:ext cx="402590" cy="249555"/>
    <xdr:sp macro="" textlink="">
      <xdr:nvSpPr>
        <xdr:cNvPr id="203" name="【福祉施設】&#10;有形固定資産減価償却率該当値テキスト">
          <a:extLst>
            <a:ext uri="{FF2B5EF4-FFF2-40B4-BE49-F238E27FC236}">
              <a16:creationId xmlns:a16="http://schemas.microsoft.com/office/drawing/2014/main" id="{00000000-0008-0000-1000-0000CB000000}"/>
            </a:ext>
          </a:extLst>
        </xdr:cNvPr>
        <xdr:cNvSpPr txBox="1"/>
      </xdr:nvSpPr>
      <xdr:spPr>
        <a:xfrm>
          <a:off x="4673600" y="1464119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138430</xdr:rowOff>
    </xdr:from>
    <xdr:to>
      <xdr:col>20</xdr:col>
      <xdr:colOff>38100</xdr:colOff>
      <xdr:row>86</xdr:row>
      <xdr:rowOff>69850</xdr:rowOff>
    </xdr:to>
    <xdr:sp macro="" textlink="">
      <xdr:nvSpPr>
        <xdr:cNvPr id="204" name="楕円 203">
          <a:extLst>
            <a:ext uri="{FF2B5EF4-FFF2-40B4-BE49-F238E27FC236}">
              <a16:creationId xmlns:a16="http://schemas.microsoft.com/office/drawing/2014/main" id="{00000000-0008-0000-1000-0000CC000000}"/>
            </a:ext>
          </a:extLst>
        </xdr:cNvPr>
        <xdr:cNvSpPr/>
      </xdr:nvSpPr>
      <xdr:spPr>
        <a:xfrm>
          <a:off x="3746500" y="147116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86</xdr:row>
      <xdr:rowOff>20320</xdr:rowOff>
    </xdr:from>
    <xdr:to>
      <xdr:col>24</xdr:col>
      <xdr:colOff>63500</xdr:colOff>
      <xdr:row>86</xdr:row>
      <xdr:rowOff>33020</xdr:rowOff>
    </xdr:to>
    <xdr:cxnSp macro="">
      <xdr:nvCxnSpPr>
        <xdr:cNvPr id="205" name="直線コネクタ 204">
          <a:extLst>
            <a:ext uri="{FF2B5EF4-FFF2-40B4-BE49-F238E27FC236}">
              <a16:creationId xmlns:a16="http://schemas.microsoft.com/office/drawing/2014/main" id="{00000000-0008-0000-1000-0000CD000000}"/>
            </a:ext>
          </a:extLst>
        </xdr:cNvPr>
        <xdr:cNvCxnSpPr/>
      </xdr:nvCxnSpPr>
      <xdr:spPr>
        <a:xfrm>
          <a:off x="3790950" y="14765020"/>
          <a:ext cx="8445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123190</xdr:rowOff>
    </xdr:from>
    <xdr:to>
      <xdr:col>15</xdr:col>
      <xdr:colOff>101600</xdr:colOff>
      <xdr:row>86</xdr:row>
      <xdr:rowOff>55245</xdr:rowOff>
    </xdr:to>
    <xdr:sp macro="" textlink="">
      <xdr:nvSpPr>
        <xdr:cNvPr id="206" name="楕円 205">
          <a:extLst>
            <a:ext uri="{FF2B5EF4-FFF2-40B4-BE49-F238E27FC236}">
              <a16:creationId xmlns:a16="http://schemas.microsoft.com/office/drawing/2014/main" id="{00000000-0008-0000-1000-0000CE000000}"/>
            </a:ext>
          </a:extLst>
        </xdr:cNvPr>
        <xdr:cNvSpPr/>
      </xdr:nvSpPr>
      <xdr:spPr>
        <a:xfrm>
          <a:off x="2857500" y="146964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5080</xdr:rowOff>
    </xdr:from>
    <xdr:to>
      <xdr:col>19</xdr:col>
      <xdr:colOff>171450</xdr:colOff>
      <xdr:row>86</xdr:row>
      <xdr:rowOff>20320</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2908300" y="14749780"/>
          <a:ext cx="8826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102870</xdr:rowOff>
    </xdr:from>
    <xdr:to>
      <xdr:col>10</xdr:col>
      <xdr:colOff>165100</xdr:colOff>
      <xdr:row>86</xdr:row>
      <xdr:rowOff>34290</xdr:rowOff>
    </xdr:to>
    <xdr:sp macro="" textlink="">
      <xdr:nvSpPr>
        <xdr:cNvPr id="208" name="楕円 207">
          <a:extLst>
            <a:ext uri="{FF2B5EF4-FFF2-40B4-BE49-F238E27FC236}">
              <a16:creationId xmlns:a16="http://schemas.microsoft.com/office/drawing/2014/main" id="{00000000-0008-0000-1000-0000D0000000}"/>
            </a:ext>
          </a:extLst>
        </xdr:cNvPr>
        <xdr:cNvSpPr/>
      </xdr:nvSpPr>
      <xdr:spPr>
        <a:xfrm>
          <a:off x="1968500" y="146761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151765</xdr:rowOff>
    </xdr:from>
    <xdr:to>
      <xdr:col>15</xdr:col>
      <xdr:colOff>50800</xdr:colOff>
      <xdr:row>86</xdr:row>
      <xdr:rowOff>5080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2019300" y="147250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71120</xdr:rowOff>
    </xdr:from>
    <xdr:to>
      <xdr:col>6</xdr:col>
      <xdr:colOff>38100</xdr:colOff>
      <xdr:row>86</xdr:row>
      <xdr:rowOff>2540</xdr:rowOff>
    </xdr:to>
    <xdr:sp macro="" textlink="">
      <xdr:nvSpPr>
        <xdr:cNvPr id="210" name="楕円 209">
          <a:extLst>
            <a:ext uri="{FF2B5EF4-FFF2-40B4-BE49-F238E27FC236}">
              <a16:creationId xmlns:a16="http://schemas.microsoft.com/office/drawing/2014/main" id="{00000000-0008-0000-1000-0000D2000000}"/>
            </a:ext>
          </a:extLst>
        </xdr:cNvPr>
        <xdr:cNvSpPr/>
      </xdr:nvSpPr>
      <xdr:spPr>
        <a:xfrm>
          <a:off x="1079500" y="146443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85</xdr:row>
      <xdr:rowOff>120650</xdr:rowOff>
    </xdr:from>
    <xdr:to>
      <xdr:col>10</xdr:col>
      <xdr:colOff>114300</xdr:colOff>
      <xdr:row>85</xdr:row>
      <xdr:rowOff>151765</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1123950" y="14693900"/>
          <a:ext cx="8953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9525</xdr:rowOff>
    </xdr:from>
    <xdr:ext cx="402590" cy="249555"/>
    <xdr:sp macro="" textlink="">
      <xdr:nvSpPr>
        <xdr:cNvPr id="212" name="n_1aveValue【福祉施設】&#10;有形固定資産減価償却率">
          <a:extLst>
            <a:ext uri="{FF2B5EF4-FFF2-40B4-BE49-F238E27FC236}">
              <a16:creationId xmlns:a16="http://schemas.microsoft.com/office/drawing/2014/main" id="{00000000-0008-0000-1000-0000D4000000}"/>
            </a:ext>
          </a:extLst>
        </xdr:cNvPr>
        <xdr:cNvSpPr txBox="1"/>
      </xdr:nvSpPr>
      <xdr:spPr>
        <a:xfrm>
          <a:off x="3582035" y="1389697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158750</xdr:rowOff>
    </xdr:from>
    <xdr:ext cx="401320" cy="249555"/>
    <xdr:sp macro="" textlink="">
      <xdr:nvSpPr>
        <xdr:cNvPr id="213" name="n_2aveValue【福祉施設】&#10;有形固定資産減価償却率">
          <a:extLst>
            <a:ext uri="{FF2B5EF4-FFF2-40B4-BE49-F238E27FC236}">
              <a16:creationId xmlns:a16="http://schemas.microsoft.com/office/drawing/2014/main" id="{00000000-0008-0000-1000-0000D5000000}"/>
            </a:ext>
          </a:extLst>
        </xdr:cNvPr>
        <xdr:cNvSpPr txBox="1"/>
      </xdr:nvSpPr>
      <xdr:spPr>
        <a:xfrm>
          <a:off x="2705735" y="1387475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41275</xdr:rowOff>
    </xdr:from>
    <xdr:ext cx="401320" cy="252095"/>
    <xdr:sp macro="" textlink="">
      <xdr:nvSpPr>
        <xdr:cNvPr id="214" name="n_3aveValue【福祉施設】&#10;有形固定資産減価償却率">
          <a:extLst>
            <a:ext uri="{FF2B5EF4-FFF2-40B4-BE49-F238E27FC236}">
              <a16:creationId xmlns:a16="http://schemas.microsoft.com/office/drawing/2014/main" id="{00000000-0008-0000-1000-0000D6000000}"/>
            </a:ext>
          </a:extLst>
        </xdr:cNvPr>
        <xdr:cNvSpPr txBox="1"/>
      </xdr:nvSpPr>
      <xdr:spPr>
        <a:xfrm>
          <a:off x="1816735" y="1392872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82550</xdr:rowOff>
    </xdr:from>
    <xdr:ext cx="403860" cy="252730"/>
    <xdr:sp macro="" textlink="">
      <xdr:nvSpPr>
        <xdr:cNvPr id="215" name="n_4aveValue【福祉施設】&#10;有形固定資産減価償却率">
          <a:extLst>
            <a:ext uri="{FF2B5EF4-FFF2-40B4-BE49-F238E27FC236}">
              <a16:creationId xmlns:a16="http://schemas.microsoft.com/office/drawing/2014/main" id="{00000000-0008-0000-1000-0000D7000000}"/>
            </a:ext>
          </a:extLst>
        </xdr:cNvPr>
        <xdr:cNvSpPr txBox="1"/>
      </xdr:nvSpPr>
      <xdr:spPr>
        <a:xfrm>
          <a:off x="927735" y="1379855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60960</xdr:rowOff>
    </xdr:from>
    <xdr:ext cx="402590" cy="252730"/>
    <xdr:sp macro="" textlink="">
      <xdr:nvSpPr>
        <xdr:cNvPr id="216" name="n_1mainValue【福祉施設】&#10;有形固定資産減価償却率">
          <a:extLst>
            <a:ext uri="{FF2B5EF4-FFF2-40B4-BE49-F238E27FC236}">
              <a16:creationId xmlns:a16="http://schemas.microsoft.com/office/drawing/2014/main" id="{00000000-0008-0000-1000-0000D8000000}"/>
            </a:ext>
          </a:extLst>
        </xdr:cNvPr>
        <xdr:cNvSpPr txBox="1"/>
      </xdr:nvSpPr>
      <xdr:spPr>
        <a:xfrm>
          <a:off x="3582035" y="1480566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46355</xdr:rowOff>
    </xdr:from>
    <xdr:ext cx="401320" cy="250190"/>
    <xdr:sp macro="" textlink="">
      <xdr:nvSpPr>
        <xdr:cNvPr id="217" name="n_2mainValue【福祉施設】&#10;有形固定資産減価償却率">
          <a:extLst>
            <a:ext uri="{FF2B5EF4-FFF2-40B4-BE49-F238E27FC236}">
              <a16:creationId xmlns:a16="http://schemas.microsoft.com/office/drawing/2014/main" id="{00000000-0008-0000-1000-0000D9000000}"/>
            </a:ext>
          </a:extLst>
        </xdr:cNvPr>
        <xdr:cNvSpPr txBox="1"/>
      </xdr:nvSpPr>
      <xdr:spPr>
        <a:xfrm>
          <a:off x="2705735" y="14791055"/>
          <a:ext cx="401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26035</xdr:rowOff>
    </xdr:from>
    <xdr:ext cx="401320" cy="252730"/>
    <xdr:sp macro="" textlink="">
      <xdr:nvSpPr>
        <xdr:cNvPr id="218" name="n_3mainValue【福祉施設】&#10;有形固定資産減価償却率">
          <a:extLst>
            <a:ext uri="{FF2B5EF4-FFF2-40B4-BE49-F238E27FC236}">
              <a16:creationId xmlns:a16="http://schemas.microsoft.com/office/drawing/2014/main" id="{00000000-0008-0000-1000-0000DA000000}"/>
            </a:ext>
          </a:extLst>
        </xdr:cNvPr>
        <xdr:cNvSpPr txBox="1"/>
      </xdr:nvSpPr>
      <xdr:spPr>
        <a:xfrm>
          <a:off x="1816735" y="1477073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161925</xdr:rowOff>
    </xdr:from>
    <xdr:ext cx="403860" cy="250190"/>
    <xdr:sp macro="" textlink="">
      <xdr:nvSpPr>
        <xdr:cNvPr id="219" name="n_4mainValue【福祉施設】&#10;有形固定資産減価償却率">
          <a:extLst>
            <a:ext uri="{FF2B5EF4-FFF2-40B4-BE49-F238E27FC236}">
              <a16:creationId xmlns:a16="http://schemas.microsoft.com/office/drawing/2014/main" id="{00000000-0008-0000-1000-0000DB000000}"/>
            </a:ext>
          </a:extLst>
        </xdr:cNvPr>
        <xdr:cNvSpPr txBox="1"/>
      </xdr:nvSpPr>
      <xdr:spPr>
        <a:xfrm>
          <a:off x="927735" y="14735175"/>
          <a:ext cx="403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148590</xdr:rowOff>
    </xdr:from>
    <xdr:to>
      <xdr:col>59</xdr:col>
      <xdr:colOff>88900</xdr:colOff>
      <xdr:row>72</xdr:row>
      <xdr:rowOff>99060</xdr:rowOff>
    </xdr:to>
    <xdr:sp macro="" textlink="">
      <xdr:nvSpPr>
        <xdr:cNvPr id="220" name="正方形/長方形 219">
          <a:extLst>
            <a:ext uri="{FF2B5EF4-FFF2-40B4-BE49-F238E27FC236}">
              <a16:creationId xmlns:a16="http://schemas.microsoft.com/office/drawing/2014/main" id="{00000000-0008-0000-1000-0000DC000000}"/>
            </a:ext>
          </a:extLst>
        </xdr:cNvPr>
        <xdr:cNvSpPr/>
      </xdr:nvSpPr>
      <xdr:spPr>
        <a:xfrm>
          <a:off x="6604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123825</xdr:rowOff>
    </xdr:from>
    <xdr:to>
      <xdr:col>43</xdr:col>
      <xdr:colOff>63500</xdr:colOff>
      <xdr:row>74</xdr:row>
      <xdr:rowOff>36830</xdr:rowOff>
    </xdr:to>
    <xdr:sp macro="" textlink="">
      <xdr:nvSpPr>
        <xdr:cNvPr id="221" name="正方形/長方形 220">
          <a:extLst>
            <a:ext uri="{FF2B5EF4-FFF2-40B4-BE49-F238E27FC236}">
              <a16:creationId xmlns:a16="http://schemas.microsoft.com/office/drawing/2014/main" id="{00000000-0008-0000-1000-0000DD000000}"/>
            </a:ext>
          </a:extLst>
        </xdr:cNvPr>
        <xdr:cNvSpPr/>
      </xdr:nvSpPr>
      <xdr:spPr>
        <a:xfrm>
          <a:off x="6731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67945</xdr:rowOff>
    </xdr:to>
    <xdr:sp macro="" textlink="">
      <xdr:nvSpPr>
        <xdr:cNvPr id="222" name="正方形/長方形 221">
          <a:extLst>
            <a:ext uri="{FF2B5EF4-FFF2-40B4-BE49-F238E27FC236}">
              <a16:creationId xmlns:a16="http://schemas.microsoft.com/office/drawing/2014/main" id="{00000000-0008-0000-1000-0000DE000000}"/>
            </a:ext>
          </a:extLst>
        </xdr:cNvPr>
        <xdr:cNvSpPr/>
      </xdr:nvSpPr>
      <xdr:spPr>
        <a:xfrm>
          <a:off x="6731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123825</xdr:rowOff>
    </xdr:from>
    <xdr:to>
      <xdr:col>48</xdr:col>
      <xdr:colOff>127000</xdr:colOff>
      <xdr:row>74</xdr:row>
      <xdr:rowOff>36830</xdr:rowOff>
    </xdr:to>
    <xdr:sp macro="" textlink="">
      <xdr:nvSpPr>
        <xdr:cNvPr id="223" name="正方形/長方形 222">
          <a:extLst>
            <a:ext uri="{FF2B5EF4-FFF2-40B4-BE49-F238E27FC236}">
              <a16:creationId xmlns:a16="http://schemas.microsoft.com/office/drawing/2014/main" id="{00000000-0008-0000-1000-0000DF000000}"/>
            </a:ext>
          </a:extLst>
        </xdr:cNvPr>
        <xdr:cNvSpPr/>
      </xdr:nvSpPr>
      <xdr:spPr>
        <a:xfrm>
          <a:off x="7747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67945</xdr:rowOff>
    </xdr:to>
    <xdr:sp macro="" textlink="">
      <xdr:nvSpPr>
        <xdr:cNvPr id="224" name="正方形/長方形 223">
          <a:extLst>
            <a:ext uri="{FF2B5EF4-FFF2-40B4-BE49-F238E27FC236}">
              <a16:creationId xmlns:a16="http://schemas.microsoft.com/office/drawing/2014/main" id="{00000000-0008-0000-1000-0000E0000000}"/>
            </a:ext>
          </a:extLst>
        </xdr:cNvPr>
        <xdr:cNvSpPr/>
      </xdr:nvSpPr>
      <xdr:spPr>
        <a:xfrm>
          <a:off x="7747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123825</xdr:rowOff>
    </xdr:from>
    <xdr:to>
      <xdr:col>54</xdr:col>
      <xdr:colOff>127000</xdr:colOff>
      <xdr:row>74</xdr:row>
      <xdr:rowOff>36830</xdr:rowOff>
    </xdr:to>
    <xdr:sp macro="" textlink="">
      <xdr:nvSpPr>
        <xdr:cNvPr id="225" name="正方形/長方形 224">
          <a:extLst>
            <a:ext uri="{FF2B5EF4-FFF2-40B4-BE49-F238E27FC236}">
              <a16:creationId xmlns:a16="http://schemas.microsoft.com/office/drawing/2014/main" id="{00000000-0008-0000-1000-0000E1000000}"/>
            </a:ext>
          </a:extLst>
        </xdr:cNvPr>
        <xdr:cNvSpPr/>
      </xdr:nvSpPr>
      <xdr:spPr>
        <a:xfrm>
          <a:off x="8890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154940</xdr:rowOff>
    </xdr:from>
    <xdr:to>
      <xdr:col>54</xdr:col>
      <xdr:colOff>127000</xdr:colOff>
      <xdr:row>75</xdr:row>
      <xdr:rowOff>67945</xdr:rowOff>
    </xdr:to>
    <xdr:sp macro="" textlink="">
      <xdr:nvSpPr>
        <xdr:cNvPr id="226" name="正方形/長方形 225">
          <a:extLst>
            <a:ext uri="{FF2B5EF4-FFF2-40B4-BE49-F238E27FC236}">
              <a16:creationId xmlns:a16="http://schemas.microsoft.com/office/drawing/2014/main" id="{00000000-0008-0000-1000-0000E2000000}"/>
            </a:ext>
          </a:extLst>
        </xdr:cNvPr>
        <xdr:cNvSpPr/>
      </xdr:nvSpPr>
      <xdr:spPr>
        <a:xfrm>
          <a:off x="8890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92710</xdr:rowOff>
    </xdr:from>
    <xdr:to>
      <xdr:col>59</xdr:col>
      <xdr:colOff>88900</xdr:colOff>
      <xdr:row>88</xdr:row>
      <xdr:rowOff>148590</xdr:rowOff>
    </xdr:to>
    <xdr:sp macro="" textlink="">
      <xdr:nvSpPr>
        <xdr:cNvPr id="227" name="正方形/長方形 226">
          <a:extLst>
            <a:ext uri="{FF2B5EF4-FFF2-40B4-BE49-F238E27FC236}">
              <a16:creationId xmlns:a16="http://schemas.microsoft.com/office/drawing/2014/main" id="{00000000-0008-0000-1000-0000E3000000}"/>
            </a:ext>
          </a:extLst>
        </xdr:cNvPr>
        <xdr:cNvSpPr/>
      </xdr:nvSpPr>
      <xdr:spPr>
        <a:xfrm>
          <a:off x="6604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73660</xdr:rowOff>
    </xdr:from>
    <xdr:ext cx="346075" cy="21717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565900" y="12760960"/>
          <a:ext cx="3460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148590</xdr:rowOff>
    </xdr:from>
    <xdr:to>
      <xdr:col>59</xdr:col>
      <xdr:colOff>50800</xdr:colOff>
      <xdr:row>88</xdr:row>
      <xdr:rowOff>148590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6604000" y="1523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230" name="直線コネクタ 229">
          <a:extLst>
            <a:ext uri="{FF2B5EF4-FFF2-40B4-BE49-F238E27FC236}">
              <a16:creationId xmlns:a16="http://schemas.microsoft.com/office/drawing/2014/main" id="{00000000-0008-0000-1000-0000E6000000}"/>
            </a:ext>
          </a:extLst>
        </xdr:cNvPr>
        <xdr:cNvCxnSpPr/>
      </xdr:nvCxnSpPr>
      <xdr:spPr>
        <a:xfrm>
          <a:off x="6604000" y="1485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139700</xdr:rowOff>
    </xdr:from>
    <xdr:ext cx="463550" cy="250190"/>
    <xdr:sp macro="" textlink="">
      <xdr:nvSpPr>
        <xdr:cNvPr id="231" name="テキスト ボックス 230">
          <a:extLst>
            <a:ext uri="{FF2B5EF4-FFF2-40B4-BE49-F238E27FC236}">
              <a16:creationId xmlns:a16="http://schemas.microsoft.com/office/drawing/2014/main" id="{00000000-0008-0000-1000-0000E7000000}"/>
            </a:ext>
          </a:extLst>
        </xdr:cNvPr>
        <xdr:cNvSpPr txBox="1"/>
      </xdr:nvSpPr>
      <xdr:spPr>
        <a:xfrm>
          <a:off x="6136640" y="1471295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73660</xdr:rowOff>
    </xdr:from>
    <xdr:to>
      <xdr:col>59</xdr:col>
      <xdr:colOff>50800</xdr:colOff>
      <xdr:row>84</xdr:row>
      <xdr:rowOff>73660</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6604000" y="1447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102870</xdr:rowOff>
    </xdr:from>
    <xdr:ext cx="463550" cy="250190"/>
    <xdr:sp macro="" textlink="">
      <xdr:nvSpPr>
        <xdr:cNvPr id="233" name="テキスト ボックス 232">
          <a:extLst>
            <a:ext uri="{FF2B5EF4-FFF2-40B4-BE49-F238E27FC236}">
              <a16:creationId xmlns:a16="http://schemas.microsoft.com/office/drawing/2014/main" id="{00000000-0008-0000-1000-0000E9000000}"/>
            </a:ext>
          </a:extLst>
        </xdr:cNvPr>
        <xdr:cNvSpPr txBox="1"/>
      </xdr:nvSpPr>
      <xdr:spPr>
        <a:xfrm>
          <a:off x="6136640" y="1433322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36830</xdr:rowOff>
    </xdr:from>
    <xdr:to>
      <xdr:col>59</xdr:col>
      <xdr:colOff>50800</xdr:colOff>
      <xdr:row>82</xdr:row>
      <xdr:rowOff>36830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6604000" y="14095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65405</xdr:rowOff>
    </xdr:from>
    <xdr:ext cx="463550" cy="249555"/>
    <xdr:sp macro="" textlink="">
      <xdr:nvSpPr>
        <xdr:cNvPr id="235" name="テキスト ボックス 234">
          <a:extLst>
            <a:ext uri="{FF2B5EF4-FFF2-40B4-BE49-F238E27FC236}">
              <a16:creationId xmlns:a16="http://schemas.microsoft.com/office/drawing/2014/main" id="{00000000-0008-0000-1000-0000EB000000}"/>
            </a:ext>
          </a:extLst>
        </xdr:cNvPr>
        <xdr:cNvSpPr txBox="1"/>
      </xdr:nvSpPr>
      <xdr:spPr>
        <a:xfrm>
          <a:off x="6136640" y="139528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27940</xdr:rowOff>
    </xdr:from>
    <xdr:ext cx="463550" cy="250190"/>
    <xdr:sp macro="" textlink="">
      <xdr:nvSpPr>
        <xdr:cNvPr id="237" name="テキスト ボックス 236">
          <a:extLst>
            <a:ext uri="{FF2B5EF4-FFF2-40B4-BE49-F238E27FC236}">
              <a16:creationId xmlns:a16="http://schemas.microsoft.com/office/drawing/2014/main" id="{00000000-0008-0000-1000-0000ED000000}"/>
            </a:ext>
          </a:extLst>
        </xdr:cNvPr>
        <xdr:cNvSpPr txBox="1"/>
      </xdr:nvSpPr>
      <xdr:spPr>
        <a:xfrm>
          <a:off x="6136640" y="1357249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129540</xdr:rowOff>
    </xdr:from>
    <xdr:to>
      <xdr:col>59</xdr:col>
      <xdr:colOff>50800</xdr:colOff>
      <xdr:row>77</xdr:row>
      <xdr:rowOff>129540</xdr:rowOff>
    </xdr:to>
    <xdr:cxnSp macro="">
      <xdr:nvCxnSpPr>
        <xdr:cNvPr id="238" name="直線コネクタ 237">
          <a:extLst>
            <a:ext uri="{FF2B5EF4-FFF2-40B4-BE49-F238E27FC236}">
              <a16:creationId xmlns:a16="http://schemas.microsoft.com/office/drawing/2014/main" id="{00000000-0008-0000-1000-0000EE000000}"/>
            </a:ext>
          </a:extLst>
        </xdr:cNvPr>
        <xdr:cNvCxnSpPr/>
      </xdr:nvCxnSpPr>
      <xdr:spPr>
        <a:xfrm>
          <a:off x="6604000" y="13331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158750</xdr:rowOff>
    </xdr:from>
    <xdr:ext cx="463550" cy="249555"/>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6136640" y="131889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92710</xdr:rowOff>
    </xdr:from>
    <xdr:to>
      <xdr:col>59</xdr:col>
      <xdr:colOff>50800</xdr:colOff>
      <xdr:row>75</xdr:row>
      <xdr:rowOff>92710</xdr:rowOff>
    </xdr:to>
    <xdr:cxnSp macro="">
      <xdr:nvCxnSpPr>
        <xdr:cNvPr id="240" name="直線コネクタ 239">
          <a:extLst>
            <a:ext uri="{FF2B5EF4-FFF2-40B4-BE49-F238E27FC236}">
              <a16:creationId xmlns:a16="http://schemas.microsoft.com/office/drawing/2014/main" id="{00000000-0008-0000-1000-0000F0000000}"/>
            </a:ext>
          </a:extLst>
        </xdr:cNvPr>
        <xdr:cNvCxnSpPr/>
      </xdr:nvCxnSpPr>
      <xdr:spPr>
        <a:xfrm>
          <a:off x="6604000" y="1295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121285</xdr:rowOff>
    </xdr:from>
    <xdr:ext cx="463550" cy="248920"/>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6136640" y="128085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92710</xdr:rowOff>
    </xdr:from>
    <xdr:to>
      <xdr:col>59</xdr:col>
      <xdr:colOff>88900</xdr:colOff>
      <xdr:row>88</xdr:row>
      <xdr:rowOff>148590</xdr:rowOff>
    </xdr:to>
    <xdr:sp macro="" textlink="">
      <xdr:nvSpPr>
        <xdr:cNvPr id="242" name="【福祉施設】&#10;一人当たり面積グラフ枠">
          <a:extLst>
            <a:ext uri="{FF2B5EF4-FFF2-40B4-BE49-F238E27FC236}">
              <a16:creationId xmlns:a16="http://schemas.microsoft.com/office/drawing/2014/main" id="{00000000-0008-0000-1000-0000F2000000}"/>
            </a:ext>
          </a:extLst>
        </xdr:cNvPr>
        <xdr:cNvSpPr/>
      </xdr:nvSpPr>
      <xdr:spPr>
        <a:xfrm>
          <a:off x="6604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79</xdr:row>
      <xdr:rowOff>69850</xdr:rowOff>
    </xdr:from>
    <xdr:to>
      <xdr:col>54</xdr:col>
      <xdr:colOff>171450</xdr:colOff>
      <xdr:row>86</xdr:row>
      <xdr:rowOff>95250</xdr:rowOff>
    </xdr:to>
    <xdr:cxnSp macro="">
      <xdr:nvCxnSpPr>
        <xdr:cNvPr id="243" name="直線コネクタ 242">
          <a:extLst>
            <a:ext uri="{FF2B5EF4-FFF2-40B4-BE49-F238E27FC236}">
              <a16:creationId xmlns:a16="http://schemas.microsoft.com/office/drawing/2014/main" id="{00000000-0008-0000-1000-0000F3000000}"/>
            </a:ext>
          </a:extLst>
        </xdr:cNvPr>
        <xdr:cNvCxnSpPr/>
      </xdr:nvCxnSpPr>
      <xdr:spPr>
        <a:xfrm flipV="1">
          <a:off x="10458450" y="136144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99695</xdr:rowOff>
    </xdr:from>
    <xdr:ext cx="467360" cy="251460"/>
    <xdr:sp macro="" textlink="">
      <xdr:nvSpPr>
        <xdr:cNvPr id="244" name="【福祉施設】&#10;一人当たり面積最小値テキスト">
          <a:extLst>
            <a:ext uri="{FF2B5EF4-FFF2-40B4-BE49-F238E27FC236}">
              <a16:creationId xmlns:a16="http://schemas.microsoft.com/office/drawing/2014/main" id="{00000000-0008-0000-1000-0000F4000000}"/>
            </a:ext>
          </a:extLst>
        </xdr:cNvPr>
        <xdr:cNvSpPr txBox="1"/>
      </xdr:nvSpPr>
      <xdr:spPr>
        <a:xfrm>
          <a:off x="10515600" y="14844395"/>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5" name="直線コネクタ 244">
          <a:extLst>
            <a:ext uri="{FF2B5EF4-FFF2-40B4-BE49-F238E27FC236}">
              <a16:creationId xmlns:a16="http://schemas.microsoft.com/office/drawing/2014/main" id="{00000000-0008-0000-1000-0000F5000000}"/>
            </a:ext>
          </a:extLst>
        </xdr:cNvPr>
        <xdr:cNvCxnSpPr/>
      </xdr:nvCxnSpPr>
      <xdr:spPr>
        <a:xfrm>
          <a:off x="10388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17780</xdr:rowOff>
    </xdr:from>
    <xdr:ext cx="467360" cy="251460"/>
    <xdr:sp macro="" textlink="">
      <xdr:nvSpPr>
        <xdr:cNvPr id="246" name="【福祉施設】&#10;一人当たり面積最大値テキスト">
          <a:extLst>
            <a:ext uri="{FF2B5EF4-FFF2-40B4-BE49-F238E27FC236}">
              <a16:creationId xmlns:a16="http://schemas.microsoft.com/office/drawing/2014/main" id="{00000000-0008-0000-1000-0000F6000000}"/>
            </a:ext>
          </a:extLst>
        </xdr:cNvPr>
        <xdr:cNvSpPr txBox="1"/>
      </xdr:nvSpPr>
      <xdr:spPr>
        <a:xfrm>
          <a:off x="10515600" y="1339088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69850</xdr:rowOff>
    </xdr:from>
    <xdr:to>
      <xdr:col>55</xdr:col>
      <xdr:colOff>88900</xdr:colOff>
      <xdr:row>79</xdr:row>
      <xdr:rowOff>69850</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a:off x="10388600" y="1361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31750</xdr:rowOff>
    </xdr:from>
    <xdr:ext cx="467360" cy="249555"/>
    <xdr:sp macro="" textlink="">
      <xdr:nvSpPr>
        <xdr:cNvPr id="248" name="【福祉施設】&#10;一人当たり面積平均値テキスト">
          <a:extLst>
            <a:ext uri="{FF2B5EF4-FFF2-40B4-BE49-F238E27FC236}">
              <a16:creationId xmlns:a16="http://schemas.microsoft.com/office/drawing/2014/main" id="{00000000-0008-0000-1000-0000F8000000}"/>
            </a:ext>
          </a:extLst>
        </xdr:cNvPr>
        <xdr:cNvSpPr txBox="1"/>
      </xdr:nvSpPr>
      <xdr:spPr>
        <a:xfrm>
          <a:off x="10515600" y="14433550"/>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9525</xdr:rowOff>
    </xdr:from>
    <xdr:to>
      <xdr:col>55</xdr:col>
      <xdr:colOff>50800</xdr:colOff>
      <xdr:row>85</xdr:row>
      <xdr:rowOff>109220</xdr:rowOff>
    </xdr:to>
    <xdr:sp macro="" textlink="">
      <xdr:nvSpPr>
        <xdr:cNvPr id="249" name="フローチャート: 判断 248">
          <a:extLst>
            <a:ext uri="{FF2B5EF4-FFF2-40B4-BE49-F238E27FC236}">
              <a16:creationId xmlns:a16="http://schemas.microsoft.com/office/drawing/2014/main" id="{00000000-0008-0000-1000-0000F9000000}"/>
            </a:ext>
          </a:extLst>
        </xdr:cNvPr>
        <xdr:cNvSpPr/>
      </xdr:nvSpPr>
      <xdr:spPr>
        <a:xfrm>
          <a:off x="10426700" y="14582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161925</xdr:rowOff>
    </xdr:from>
    <xdr:to>
      <xdr:col>50</xdr:col>
      <xdr:colOff>165100</xdr:colOff>
      <xdr:row>85</xdr:row>
      <xdr:rowOff>93980</xdr:rowOff>
    </xdr:to>
    <xdr:sp macro="" textlink="">
      <xdr:nvSpPr>
        <xdr:cNvPr id="250" name="フローチャート: 判断 249">
          <a:extLst>
            <a:ext uri="{FF2B5EF4-FFF2-40B4-BE49-F238E27FC236}">
              <a16:creationId xmlns:a16="http://schemas.microsoft.com/office/drawing/2014/main" id="{00000000-0008-0000-1000-0000FA000000}"/>
            </a:ext>
          </a:extLst>
        </xdr:cNvPr>
        <xdr:cNvSpPr/>
      </xdr:nvSpPr>
      <xdr:spPr>
        <a:xfrm>
          <a:off x="9588500" y="145637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161925</xdr:rowOff>
    </xdr:from>
    <xdr:to>
      <xdr:col>46</xdr:col>
      <xdr:colOff>38100</xdr:colOff>
      <xdr:row>85</xdr:row>
      <xdr:rowOff>93980</xdr:rowOff>
    </xdr:to>
    <xdr:sp macro="" textlink="">
      <xdr:nvSpPr>
        <xdr:cNvPr id="251" name="フローチャート: 判断 250">
          <a:extLst>
            <a:ext uri="{FF2B5EF4-FFF2-40B4-BE49-F238E27FC236}">
              <a16:creationId xmlns:a16="http://schemas.microsoft.com/office/drawing/2014/main" id="{00000000-0008-0000-1000-0000FB000000}"/>
            </a:ext>
          </a:extLst>
        </xdr:cNvPr>
        <xdr:cNvSpPr/>
      </xdr:nvSpPr>
      <xdr:spPr>
        <a:xfrm>
          <a:off x="8699500" y="145637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94615</xdr:rowOff>
    </xdr:from>
    <xdr:to>
      <xdr:col>41</xdr:col>
      <xdr:colOff>101600</xdr:colOff>
      <xdr:row>79</xdr:row>
      <xdr:rowOff>26670</xdr:rowOff>
    </xdr:to>
    <xdr:sp macro="" textlink="">
      <xdr:nvSpPr>
        <xdr:cNvPr id="252" name="フローチャート: 判断 251">
          <a:extLst>
            <a:ext uri="{FF2B5EF4-FFF2-40B4-BE49-F238E27FC236}">
              <a16:creationId xmlns:a16="http://schemas.microsoft.com/office/drawing/2014/main" id="{00000000-0008-0000-1000-0000FC000000}"/>
            </a:ext>
          </a:extLst>
        </xdr:cNvPr>
        <xdr:cNvSpPr/>
      </xdr:nvSpPr>
      <xdr:spPr>
        <a:xfrm>
          <a:off x="7810500" y="134677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139700</xdr:rowOff>
    </xdr:from>
    <xdr:to>
      <xdr:col>36</xdr:col>
      <xdr:colOff>165100</xdr:colOff>
      <xdr:row>85</xdr:row>
      <xdr:rowOff>71120</xdr:rowOff>
    </xdr:to>
    <xdr:sp macro="" textlink="">
      <xdr:nvSpPr>
        <xdr:cNvPr id="253" name="フローチャート: 判断 252">
          <a:extLst>
            <a:ext uri="{FF2B5EF4-FFF2-40B4-BE49-F238E27FC236}">
              <a16:creationId xmlns:a16="http://schemas.microsoft.com/office/drawing/2014/main" id="{00000000-0008-0000-1000-0000FD000000}"/>
            </a:ext>
          </a:extLst>
        </xdr:cNvPr>
        <xdr:cNvSpPr/>
      </xdr:nvSpPr>
      <xdr:spPr>
        <a:xfrm>
          <a:off x="6921500" y="145415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9555"/>
    <xdr:sp macro="" textlink="">
      <xdr:nvSpPr>
        <xdr:cNvPr id="254" name="テキスト ボックス 253">
          <a:extLst>
            <a:ext uri="{FF2B5EF4-FFF2-40B4-BE49-F238E27FC236}">
              <a16:creationId xmlns:a16="http://schemas.microsoft.com/office/drawing/2014/main" id="{00000000-0008-0000-1000-0000FE000000}"/>
            </a:ext>
          </a:extLst>
        </xdr:cNvPr>
        <xdr:cNvSpPr txBox="1"/>
      </xdr:nvSpPr>
      <xdr:spPr>
        <a:xfrm>
          <a:off x="10287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9555"/>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9448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9555"/>
    <xdr:sp macro="" textlink="">
      <xdr:nvSpPr>
        <xdr:cNvPr id="256" name="テキスト ボックス 255">
          <a:extLst>
            <a:ext uri="{FF2B5EF4-FFF2-40B4-BE49-F238E27FC236}">
              <a16:creationId xmlns:a16="http://schemas.microsoft.com/office/drawing/2014/main" id="{00000000-0008-0000-1000-000000010000}"/>
            </a:ext>
          </a:extLst>
        </xdr:cNvPr>
        <xdr:cNvSpPr txBox="1"/>
      </xdr:nvSpPr>
      <xdr:spPr>
        <a:xfrm>
          <a:off x="8553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9460" cy="249555"/>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7670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9555"/>
    <xdr:sp macro="" textlink="">
      <xdr:nvSpPr>
        <xdr:cNvPr id="258" name="テキスト ボックス 257">
          <a:extLst>
            <a:ext uri="{FF2B5EF4-FFF2-40B4-BE49-F238E27FC236}">
              <a16:creationId xmlns:a16="http://schemas.microsoft.com/office/drawing/2014/main" id="{00000000-0008-0000-1000-000002010000}"/>
            </a:ext>
          </a:extLst>
        </xdr:cNvPr>
        <xdr:cNvSpPr txBox="1"/>
      </xdr:nvSpPr>
      <xdr:spPr>
        <a:xfrm>
          <a:off x="6781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45720</xdr:rowOff>
    </xdr:from>
    <xdr:to>
      <xdr:col>55</xdr:col>
      <xdr:colOff>50800</xdr:colOff>
      <xdr:row>85</xdr:row>
      <xdr:rowOff>145415</xdr:rowOff>
    </xdr:to>
    <xdr:sp macro="" textlink="">
      <xdr:nvSpPr>
        <xdr:cNvPr id="259" name="楕円 258">
          <a:extLst>
            <a:ext uri="{FF2B5EF4-FFF2-40B4-BE49-F238E27FC236}">
              <a16:creationId xmlns:a16="http://schemas.microsoft.com/office/drawing/2014/main" id="{00000000-0008-0000-1000-000003010000}"/>
            </a:ext>
          </a:extLst>
        </xdr:cNvPr>
        <xdr:cNvSpPr/>
      </xdr:nvSpPr>
      <xdr:spPr>
        <a:xfrm>
          <a:off x="10426700" y="14618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24765</xdr:rowOff>
    </xdr:from>
    <xdr:ext cx="467360" cy="252730"/>
    <xdr:sp macro="" textlink="">
      <xdr:nvSpPr>
        <xdr:cNvPr id="260" name="【福祉施設】&#10;一人当たり面積該当値テキスト">
          <a:extLst>
            <a:ext uri="{FF2B5EF4-FFF2-40B4-BE49-F238E27FC236}">
              <a16:creationId xmlns:a16="http://schemas.microsoft.com/office/drawing/2014/main" id="{00000000-0008-0000-1000-000004010000}"/>
            </a:ext>
          </a:extLst>
        </xdr:cNvPr>
        <xdr:cNvSpPr txBox="1"/>
      </xdr:nvSpPr>
      <xdr:spPr>
        <a:xfrm>
          <a:off x="10515600" y="1459801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46990</xdr:rowOff>
    </xdr:from>
    <xdr:to>
      <xdr:col>50</xdr:col>
      <xdr:colOff>165100</xdr:colOff>
      <xdr:row>85</xdr:row>
      <xdr:rowOff>146685</xdr:rowOff>
    </xdr:to>
    <xdr:sp macro="" textlink="">
      <xdr:nvSpPr>
        <xdr:cNvPr id="261" name="楕円 260">
          <a:extLst>
            <a:ext uri="{FF2B5EF4-FFF2-40B4-BE49-F238E27FC236}">
              <a16:creationId xmlns:a16="http://schemas.microsoft.com/office/drawing/2014/main" id="{00000000-0008-0000-1000-000005010000}"/>
            </a:ext>
          </a:extLst>
        </xdr:cNvPr>
        <xdr:cNvSpPr/>
      </xdr:nvSpPr>
      <xdr:spPr>
        <a:xfrm>
          <a:off x="9588500" y="14620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94615</xdr:rowOff>
    </xdr:from>
    <xdr:to>
      <xdr:col>54</xdr:col>
      <xdr:colOff>190500</xdr:colOff>
      <xdr:row>85</xdr:row>
      <xdr:rowOff>95885</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flipV="1">
          <a:off x="9639300" y="146678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50165</xdr:rowOff>
    </xdr:from>
    <xdr:to>
      <xdr:col>46</xdr:col>
      <xdr:colOff>38100</xdr:colOff>
      <xdr:row>85</xdr:row>
      <xdr:rowOff>149225</xdr:rowOff>
    </xdr:to>
    <xdr:sp macro="" textlink="">
      <xdr:nvSpPr>
        <xdr:cNvPr id="263" name="楕円 262">
          <a:extLst>
            <a:ext uri="{FF2B5EF4-FFF2-40B4-BE49-F238E27FC236}">
              <a16:creationId xmlns:a16="http://schemas.microsoft.com/office/drawing/2014/main" id="{00000000-0008-0000-1000-000007010000}"/>
            </a:ext>
          </a:extLst>
        </xdr:cNvPr>
        <xdr:cNvSpPr/>
      </xdr:nvSpPr>
      <xdr:spPr>
        <a:xfrm>
          <a:off x="8699500" y="14623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95885</xdr:rowOff>
    </xdr:from>
    <xdr:to>
      <xdr:col>50</xdr:col>
      <xdr:colOff>114300</xdr:colOff>
      <xdr:row>85</xdr:row>
      <xdr:rowOff>99695</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flipV="1">
          <a:off x="8743950" y="14669135"/>
          <a:ext cx="8953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50800</xdr:rowOff>
    </xdr:from>
    <xdr:to>
      <xdr:col>41</xdr:col>
      <xdr:colOff>101600</xdr:colOff>
      <xdr:row>85</xdr:row>
      <xdr:rowOff>150495</xdr:rowOff>
    </xdr:to>
    <xdr:sp macro="" textlink="">
      <xdr:nvSpPr>
        <xdr:cNvPr id="265" name="楕円 264">
          <a:extLst>
            <a:ext uri="{FF2B5EF4-FFF2-40B4-BE49-F238E27FC236}">
              <a16:creationId xmlns:a16="http://schemas.microsoft.com/office/drawing/2014/main" id="{00000000-0008-0000-1000-000009010000}"/>
            </a:ext>
          </a:extLst>
        </xdr:cNvPr>
        <xdr:cNvSpPr/>
      </xdr:nvSpPr>
      <xdr:spPr>
        <a:xfrm>
          <a:off x="7810500" y="14624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99695</xdr:rowOff>
    </xdr:from>
    <xdr:to>
      <xdr:col>45</xdr:col>
      <xdr:colOff>171450</xdr:colOff>
      <xdr:row>85</xdr:row>
      <xdr:rowOff>100965</xdr:rowOff>
    </xdr:to>
    <xdr:cxnSp macro="">
      <xdr:nvCxnSpPr>
        <xdr:cNvPr id="266" name="直線コネクタ 265">
          <a:extLst>
            <a:ext uri="{FF2B5EF4-FFF2-40B4-BE49-F238E27FC236}">
              <a16:creationId xmlns:a16="http://schemas.microsoft.com/office/drawing/2014/main" id="{00000000-0008-0000-1000-00000A010000}"/>
            </a:ext>
          </a:extLst>
        </xdr:cNvPr>
        <xdr:cNvCxnSpPr/>
      </xdr:nvCxnSpPr>
      <xdr:spPr>
        <a:xfrm flipV="1">
          <a:off x="7861300" y="14672945"/>
          <a:ext cx="8826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53340</xdr:rowOff>
    </xdr:from>
    <xdr:to>
      <xdr:col>36</xdr:col>
      <xdr:colOff>165100</xdr:colOff>
      <xdr:row>85</xdr:row>
      <xdr:rowOff>151765</xdr:rowOff>
    </xdr:to>
    <xdr:sp macro="" textlink="">
      <xdr:nvSpPr>
        <xdr:cNvPr id="267" name="楕円 266">
          <a:extLst>
            <a:ext uri="{FF2B5EF4-FFF2-40B4-BE49-F238E27FC236}">
              <a16:creationId xmlns:a16="http://schemas.microsoft.com/office/drawing/2014/main" id="{00000000-0008-0000-1000-00000B010000}"/>
            </a:ext>
          </a:extLst>
        </xdr:cNvPr>
        <xdr:cNvSpPr/>
      </xdr:nvSpPr>
      <xdr:spPr>
        <a:xfrm>
          <a:off x="6921500" y="146265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100965</xdr:rowOff>
    </xdr:from>
    <xdr:to>
      <xdr:col>41</xdr:col>
      <xdr:colOff>50800</xdr:colOff>
      <xdr:row>85</xdr:row>
      <xdr:rowOff>102870</xdr:rowOff>
    </xdr:to>
    <xdr:cxnSp macro="">
      <xdr:nvCxnSpPr>
        <xdr:cNvPr id="268" name="直線コネクタ 267">
          <a:extLst>
            <a:ext uri="{FF2B5EF4-FFF2-40B4-BE49-F238E27FC236}">
              <a16:creationId xmlns:a16="http://schemas.microsoft.com/office/drawing/2014/main" id="{00000000-0008-0000-1000-00000C010000}"/>
            </a:ext>
          </a:extLst>
        </xdr:cNvPr>
        <xdr:cNvCxnSpPr/>
      </xdr:nvCxnSpPr>
      <xdr:spPr>
        <a:xfrm flipV="1">
          <a:off x="6972300" y="146742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110490</xdr:rowOff>
    </xdr:from>
    <xdr:ext cx="469900" cy="252095"/>
    <xdr:sp macro="" textlink="">
      <xdr:nvSpPr>
        <xdr:cNvPr id="269" name="n_1aveValue【福祉施設】&#10;一人当たり面積">
          <a:extLst>
            <a:ext uri="{FF2B5EF4-FFF2-40B4-BE49-F238E27FC236}">
              <a16:creationId xmlns:a16="http://schemas.microsoft.com/office/drawing/2014/main" id="{00000000-0008-0000-1000-00000D010000}"/>
            </a:ext>
          </a:extLst>
        </xdr:cNvPr>
        <xdr:cNvSpPr txBox="1"/>
      </xdr:nvSpPr>
      <xdr:spPr>
        <a:xfrm>
          <a:off x="9391650" y="143408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110490</xdr:rowOff>
    </xdr:from>
    <xdr:ext cx="468630" cy="252095"/>
    <xdr:sp macro="" textlink="">
      <xdr:nvSpPr>
        <xdr:cNvPr id="270" name="n_2aveValue【福祉施設】&#10;一人当たり面積">
          <a:extLst>
            <a:ext uri="{FF2B5EF4-FFF2-40B4-BE49-F238E27FC236}">
              <a16:creationId xmlns:a16="http://schemas.microsoft.com/office/drawing/2014/main" id="{00000000-0008-0000-1000-00000E010000}"/>
            </a:ext>
          </a:extLst>
        </xdr:cNvPr>
        <xdr:cNvSpPr txBox="1"/>
      </xdr:nvSpPr>
      <xdr:spPr>
        <a:xfrm>
          <a:off x="8515350" y="1434084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77</xdr:row>
      <xdr:rowOff>42545</xdr:rowOff>
    </xdr:from>
    <xdr:ext cx="468630" cy="252095"/>
    <xdr:sp macro="" textlink="">
      <xdr:nvSpPr>
        <xdr:cNvPr id="271" name="n_3aveValue【福祉施設】&#10;一人当たり面積">
          <a:extLst>
            <a:ext uri="{FF2B5EF4-FFF2-40B4-BE49-F238E27FC236}">
              <a16:creationId xmlns:a16="http://schemas.microsoft.com/office/drawing/2014/main" id="{00000000-0008-0000-1000-00000F010000}"/>
            </a:ext>
          </a:extLst>
        </xdr:cNvPr>
        <xdr:cNvSpPr txBox="1"/>
      </xdr:nvSpPr>
      <xdr:spPr>
        <a:xfrm>
          <a:off x="7626350" y="1324419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87630</xdr:rowOff>
    </xdr:from>
    <xdr:ext cx="468630" cy="250190"/>
    <xdr:sp macro="" textlink="">
      <xdr:nvSpPr>
        <xdr:cNvPr id="272" name="n_4aveValue【福祉施設】&#10;一人当たり面積">
          <a:extLst>
            <a:ext uri="{FF2B5EF4-FFF2-40B4-BE49-F238E27FC236}">
              <a16:creationId xmlns:a16="http://schemas.microsoft.com/office/drawing/2014/main" id="{00000000-0008-0000-1000-000010010000}"/>
            </a:ext>
          </a:extLst>
        </xdr:cNvPr>
        <xdr:cNvSpPr txBox="1"/>
      </xdr:nvSpPr>
      <xdr:spPr>
        <a:xfrm>
          <a:off x="6737350" y="14317980"/>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137795</xdr:rowOff>
    </xdr:from>
    <xdr:ext cx="469900" cy="252730"/>
    <xdr:sp macro="" textlink="">
      <xdr:nvSpPr>
        <xdr:cNvPr id="273" name="n_1mainValue【福祉施設】&#10;一人当たり面積">
          <a:extLst>
            <a:ext uri="{FF2B5EF4-FFF2-40B4-BE49-F238E27FC236}">
              <a16:creationId xmlns:a16="http://schemas.microsoft.com/office/drawing/2014/main" id="{00000000-0008-0000-1000-000011010000}"/>
            </a:ext>
          </a:extLst>
        </xdr:cNvPr>
        <xdr:cNvSpPr txBox="1"/>
      </xdr:nvSpPr>
      <xdr:spPr>
        <a:xfrm>
          <a:off x="9391650" y="147110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140335</xdr:rowOff>
    </xdr:from>
    <xdr:ext cx="468630" cy="250190"/>
    <xdr:sp macro="" textlink="">
      <xdr:nvSpPr>
        <xdr:cNvPr id="274" name="n_2mainValue【福祉施設】&#10;一人当たり面積">
          <a:extLst>
            <a:ext uri="{FF2B5EF4-FFF2-40B4-BE49-F238E27FC236}">
              <a16:creationId xmlns:a16="http://schemas.microsoft.com/office/drawing/2014/main" id="{00000000-0008-0000-1000-000012010000}"/>
            </a:ext>
          </a:extLst>
        </xdr:cNvPr>
        <xdr:cNvSpPr txBox="1"/>
      </xdr:nvSpPr>
      <xdr:spPr>
        <a:xfrm>
          <a:off x="8515350" y="14713585"/>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141605</xdr:rowOff>
    </xdr:from>
    <xdr:ext cx="468630" cy="250190"/>
    <xdr:sp macro="" textlink="">
      <xdr:nvSpPr>
        <xdr:cNvPr id="275" name="n_3mainValue【福祉施設】&#10;一人当たり面積">
          <a:extLst>
            <a:ext uri="{FF2B5EF4-FFF2-40B4-BE49-F238E27FC236}">
              <a16:creationId xmlns:a16="http://schemas.microsoft.com/office/drawing/2014/main" id="{00000000-0008-0000-1000-000013010000}"/>
            </a:ext>
          </a:extLst>
        </xdr:cNvPr>
        <xdr:cNvSpPr txBox="1"/>
      </xdr:nvSpPr>
      <xdr:spPr>
        <a:xfrm>
          <a:off x="7626350" y="14714855"/>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144145</xdr:rowOff>
    </xdr:from>
    <xdr:ext cx="468630" cy="248920"/>
    <xdr:sp macro="" textlink="">
      <xdr:nvSpPr>
        <xdr:cNvPr id="276" name="n_4mainValue【福祉施設】&#10;一人当たり面積">
          <a:extLst>
            <a:ext uri="{FF2B5EF4-FFF2-40B4-BE49-F238E27FC236}">
              <a16:creationId xmlns:a16="http://schemas.microsoft.com/office/drawing/2014/main" id="{00000000-0008-0000-1000-000014010000}"/>
            </a:ext>
          </a:extLst>
        </xdr:cNvPr>
        <xdr:cNvSpPr txBox="1"/>
      </xdr:nvSpPr>
      <xdr:spPr>
        <a:xfrm>
          <a:off x="6737350" y="1471739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17</xdr:col>
      <xdr:colOff>190500</xdr:colOff>
      <xdr:row>96</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17</xdr:col>
      <xdr:colOff>190500</xdr:colOff>
      <xdr:row>97</xdr:row>
      <xdr:rowOff>107950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23</xdr:col>
      <xdr:colOff>190500</xdr:colOff>
      <xdr:row>96</xdr:row>
      <xdr:rowOff>76200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23</xdr:col>
      <xdr:colOff>190500</xdr:colOff>
      <xdr:row>97</xdr:row>
      <xdr:rowOff>107950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3550" cy="259080"/>
    <xdr:sp macro="" textlink="">
      <xdr:nvSpPr>
        <xdr:cNvPr id="289" name="テキスト ボックス 288">
          <a:extLst>
            <a:ext uri="{FF2B5EF4-FFF2-40B4-BE49-F238E27FC236}">
              <a16:creationId xmlns:a16="http://schemas.microsoft.com/office/drawing/2014/main" id="{00000000-0008-0000-1000-000021010000}"/>
            </a:ext>
          </a:extLst>
        </xdr:cNvPr>
        <xdr:cNvSpPr txBox="1"/>
      </xdr:nvSpPr>
      <xdr:spPr>
        <a:xfrm>
          <a:off x="294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0685" cy="255270"/>
    <xdr:sp macro="" textlink="">
      <xdr:nvSpPr>
        <xdr:cNvPr id="291" name="テキスト ボックス 290">
          <a:extLst>
            <a:ext uri="{FF2B5EF4-FFF2-40B4-BE49-F238E27FC236}">
              <a16:creationId xmlns:a16="http://schemas.microsoft.com/office/drawing/2014/main" id="{00000000-0008-0000-1000-000023010000}"/>
            </a:ext>
          </a:extLst>
        </xdr:cNvPr>
        <xdr:cNvSpPr txBox="1"/>
      </xdr:nvSpPr>
      <xdr:spPr>
        <a:xfrm>
          <a:off x="358775" y="18145760"/>
          <a:ext cx="400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0685" cy="259080"/>
    <xdr:sp macro="" textlink="">
      <xdr:nvSpPr>
        <xdr:cNvPr id="293" name="テキスト ボックス 292">
          <a:extLst>
            <a:ext uri="{FF2B5EF4-FFF2-40B4-BE49-F238E27FC236}">
              <a16:creationId xmlns:a16="http://schemas.microsoft.com/office/drawing/2014/main" id="{00000000-0008-0000-1000-000025010000}"/>
            </a:ext>
          </a:extLst>
        </xdr:cNvPr>
        <xdr:cNvSpPr txBox="1"/>
      </xdr:nvSpPr>
      <xdr:spPr>
        <a:xfrm>
          <a:off x="358775" y="1776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0685" cy="259080"/>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358775" y="1738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0685" cy="255270"/>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358775" y="17002760"/>
          <a:ext cx="400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1000-00002A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5280" cy="259080"/>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422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1000-00002C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129540</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00000000-0008-0000-1000-00002D010000}"/>
            </a:ext>
          </a:extLst>
        </xdr:cNvPr>
        <xdr:cNvCxnSpPr/>
      </xdr:nvCxnSpPr>
      <xdr:spPr>
        <a:xfrm flipV="1">
          <a:off x="4634865" y="171030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7360" cy="255270"/>
    <xdr:sp macro="" textlink="">
      <xdr:nvSpPr>
        <xdr:cNvPr id="302" name="【市民会館】&#10;有形固定資産減価償却率最小値テキスト">
          <a:extLst>
            <a:ext uri="{FF2B5EF4-FFF2-40B4-BE49-F238E27FC236}">
              <a16:creationId xmlns:a16="http://schemas.microsoft.com/office/drawing/2014/main" id="{00000000-0008-0000-1000-00002E010000}"/>
            </a:ext>
          </a:extLst>
        </xdr:cNvPr>
        <xdr:cNvSpPr txBox="1"/>
      </xdr:nvSpPr>
      <xdr:spPr>
        <a:xfrm>
          <a:off x="4673600" y="1867281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00000000-0008-0000-1000-00002F010000}"/>
            </a:ext>
          </a:extLst>
        </xdr:cNvPr>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76200</xdr:rowOff>
    </xdr:from>
    <xdr:ext cx="402590" cy="255270"/>
    <xdr:sp macro="" textlink="">
      <xdr:nvSpPr>
        <xdr:cNvPr id="304" name="【市民会館】&#10;有形固定資産減価償却率最大値テキスト">
          <a:extLst>
            <a:ext uri="{FF2B5EF4-FFF2-40B4-BE49-F238E27FC236}">
              <a16:creationId xmlns:a16="http://schemas.microsoft.com/office/drawing/2014/main" id="{00000000-0008-0000-1000-000030010000}"/>
            </a:ext>
          </a:extLst>
        </xdr:cNvPr>
        <xdr:cNvSpPr txBox="1"/>
      </xdr:nvSpPr>
      <xdr:spPr>
        <a:xfrm>
          <a:off x="4673600" y="16878300"/>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129540</xdr:rowOff>
    </xdr:from>
    <xdr:to>
      <xdr:col>24</xdr:col>
      <xdr:colOff>152400</xdr:colOff>
      <xdr:row>99</xdr:row>
      <xdr:rowOff>129540</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89535</xdr:rowOff>
    </xdr:from>
    <xdr:ext cx="402590" cy="255270"/>
    <xdr:sp macro="" textlink="">
      <xdr:nvSpPr>
        <xdr:cNvPr id="306" name="【市民会館】&#10;有形固定資産減価償却率平均値テキスト">
          <a:extLst>
            <a:ext uri="{FF2B5EF4-FFF2-40B4-BE49-F238E27FC236}">
              <a16:creationId xmlns:a16="http://schemas.microsoft.com/office/drawing/2014/main" id="{00000000-0008-0000-1000-000032010000}"/>
            </a:ext>
          </a:extLst>
        </xdr:cNvPr>
        <xdr:cNvSpPr txBox="1"/>
      </xdr:nvSpPr>
      <xdr:spPr>
        <a:xfrm>
          <a:off x="4673600" y="17748885"/>
          <a:ext cx="4025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a:extLst>
            <a:ext uri="{FF2B5EF4-FFF2-40B4-BE49-F238E27FC236}">
              <a16:creationId xmlns:a16="http://schemas.microsoft.com/office/drawing/2014/main" id="{00000000-0008-0000-1000-000033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95885</xdr:rowOff>
    </xdr:from>
    <xdr:to>
      <xdr:col>20</xdr:col>
      <xdr:colOff>38100</xdr:colOff>
      <xdr:row>104</xdr:row>
      <xdr:rowOff>26035</xdr:rowOff>
    </xdr:to>
    <xdr:sp macro="" textlink="">
      <xdr:nvSpPr>
        <xdr:cNvPr id="308" name="フローチャート: 判断 307">
          <a:extLst>
            <a:ext uri="{FF2B5EF4-FFF2-40B4-BE49-F238E27FC236}">
              <a16:creationId xmlns:a16="http://schemas.microsoft.com/office/drawing/2014/main" id="{00000000-0008-0000-1000-000034010000}"/>
            </a:ext>
          </a:extLst>
        </xdr:cNvPr>
        <xdr:cNvSpPr/>
      </xdr:nvSpPr>
      <xdr:spPr>
        <a:xfrm>
          <a:off x="3746500" y="1775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a:extLst>
            <a:ext uri="{FF2B5EF4-FFF2-40B4-BE49-F238E27FC236}">
              <a16:creationId xmlns:a16="http://schemas.microsoft.com/office/drawing/2014/main" id="{00000000-0008-0000-1000-000035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10160</xdr:rowOff>
    </xdr:from>
    <xdr:to>
      <xdr:col>10</xdr:col>
      <xdr:colOff>165100</xdr:colOff>
      <xdr:row>103</xdr:row>
      <xdr:rowOff>111760</xdr:rowOff>
    </xdr:to>
    <xdr:sp macro="" textlink="">
      <xdr:nvSpPr>
        <xdr:cNvPr id="310" name="フローチャート: 判断 309">
          <a:extLst>
            <a:ext uri="{FF2B5EF4-FFF2-40B4-BE49-F238E27FC236}">
              <a16:creationId xmlns:a16="http://schemas.microsoft.com/office/drawing/2014/main" id="{00000000-0008-0000-1000-000036010000}"/>
            </a:ext>
          </a:extLst>
        </xdr:cNvPr>
        <xdr:cNvSpPr/>
      </xdr:nvSpPr>
      <xdr:spPr>
        <a:xfrm>
          <a:off x="1968500" y="17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38735</xdr:rowOff>
    </xdr:from>
    <xdr:to>
      <xdr:col>6</xdr:col>
      <xdr:colOff>38100</xdr:colOff>
      <xdr:row>103</xdr:row>
      <xdr:rowOff>140335</xdr:rowOff>
    </xdr:to>
    <xdr:sp macro="" textlink="">
      <xdr:nvSpPr>
        <xdr:cNvPr id="311" name="フローチャート: 判断 310">
          <a:extLst>
            <a:ext uri="{FF2B5EF4-FFF2-40B4-BE49-F238E27FC236}">
              <a16:creationId xmlns:a16="http://schemas.microsoft.com/office/drawing/2014/main" id="{00000000-0008-0000-1000-000037010000}"/>
            </a:ext>
          </a:extLst>
        </xdr:cNvPr>
        <xdr:cNvSpPr/>
      </xdr:nvSpPr>
      <xdr:spPr>
        <a:xfrm>
          <a:off x="1079500" y="1769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2" name="テキスト ボックス 311">
          <a:extLst>
            <a:ext uri="{FF2B5EF4-FFF2-40B4-BE49-F238E27FC236}">
              <a16:creationId xmlns:a16="http://schemas.microsoft.com/office/drawing/2014/main" id="{00000000-0008-0000-1000-000038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313" name="テキスト ボックス 312">
          <a:extLst>
            <a:ext uri="{FF2B5EF4-FFF2-40B4-BE49-F238E27FC236}">
              <a16:creationId xmlns:a16="http://schemas.microsoft.com/office/drawing/2014/main" id="{00000000-0008-0000-1000-000039010000}"/>
            </a:ext>
          </a:extLst>
        </xdr:cNvPr>
        <xdr:cNvSpPr txBox="1"/>
      </xdr:nvSpPr>
      <xdr:spPr>
        <a:xfrm>
          <a:off x="3600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59460" cy="259080"/>
    <xdr:sp macro="" textlink="">
      <xdr:nvSpPr>
        <xdr:cNvPr id="314" name="テキスト ボックス 313">
          <a:extLst>
            <a:ext uri="{FF2B5EF4-FFF2-40B4-BE49-F238E27FC236}">
              <a16:creationId xmlns:a16="http://schemas.microsoft.com/office/drawing/2014/main" id="{00000000-0008-0000-1000-00003A010000}"/>
            </a:ext>
          </a:extLst>
        </xdr:cNvPr>
        <xdr:cNvSpPr txBox="1"/>
      </xdr:nvSpPr>
      <xdr:spPr>
        <a:xfrm>
          <a:off x="2717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933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10160</xdr:rowOff>
    </xdr:from>
    <xdr:to>
      <xdr:col>24</xdr:col>
      <xdr:colOff>114300</xdr:colOff>
      <xdr:row>102</xdr:row>
      <xdr:rowOff>111760</xdr:rowOff>
    </xdr:to>
    <xdr:sp macro="" textlink="">
      <xdr:nvSpPr>
        <xdr:cNvPr id="317" name="楕円 316">
          <a:extLst>
            <a:ext uri="{FF2B5EF4-FFF2-40B4-BE49-F238E27FC236}">
              <a16:creationId xmlns:a16="http://schemas.microsoft.com/office/drawing/2014/main" id="{00000000-0008-0000-1000-00003D010000}"/>
            </a:ext>
          </a:extLst>
        </xdr:cNvPr>
        <xdr:cNvSpPr/>
      </xdr:nvSpPr>
      <xdr:spPr>
        <a:xfrm>
          <a:off x="4584700" y="174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33020</xdr:rowOff>
    </xdr:from>
    <xdr:ext cx="402590" cy="259080"/>
    <xdr:sp macro="" textlink="">
      <xdr:nvSpPr>
        <xdr:cNvPr id="318" name="【市民会館】&#10;有形固定資産減価償却率該当値テキスト">
          <a:extLst>
            <a:ext uri="{FF2B5EF4-FFF2-40B4-BE49-F238E27FC236}">
              <a16:creationId xmlns:a16="http://schemas.microsoft.com/office/drawing/2014/main" id="{00000000-0008-0000-1000-00003E010000}"/>
            </a:ext>
          </a:extLst>
        </xdr:cNvPr>
        <xdr:cNvSpPr txBox="1"/>
      </xdr:nvSpPr>
      <xdr:spPr>
        <a:xfrm>
          <a:off x="4673600" y="17349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78740</xdr:rowOff>
    </xdr:from>
    <xdr:to>
      <xdr:col>20</xdr:col>
      <xdr:colOff>38100</xdr:colOff>
      <xdr:row>104</xdr:row>
      <xdr:rowOff>8890</xdr:rowOff>
    </xdr:to>
    <xdr:sp macro="" textlink="">
      <xdr:nvSpPr>
        <xdr:cNvPr id="319" name="楕円 318">
          <a:extLst>
            <a:ext uri="{FF2B5EF4-FFF2-40B4-BE49-F238E27FC236}">
              <a16:creationId xmlns:a16="http://schemas.microsoft.com/office/drawing/2014/main" id="{00000000-0008-0000-1000-00003F010000}"/>
            </a:ext>
          </a:extLst>
        </xdr:cNvPr>
        <xdr:cNvSpPr/>
      </xdr:nvSpPr>
      <xdr:spPr>
        <a:xfrm>
          <a:off x="3746500" y="17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102</xdr:row>
      <xdr:rowOff>60960</xdr:rowOff>
    </xdr:from>
    <xdr:to>
      <xdr:col>24</xdr:col>
      <xdr:colOff>63500</xdr:colOff>
      <xdr:row>103</xdr:row>
      <xdr:rowOff>129540</xdr:rowOff>
    </xdr:to>
    <xdr:cxnSp macro="">
      <xdr:nvCxnSpPr>
        <xdr:cNvPr id="320" name="直線コネクタ 319">
          <a:extLst>
            <a:ext uri="{FF2B5EF4-FFF2-40B4-BE49-F238E27FC236}">
              <a16:creationId xmlns:a16="http://schemas.microsoft.com/office/drawing/2014/main" id="{00000000-0008-0000-1000-000040010000}"/>
            </a:ext>
          </a:extLst>
        </xdr:cNvPr>
        <xdr:cNvCxnSpPr/>
      </xdr:nvCxnSpPr>
      <xdr:spPr>
        <a:xfrm flipV="1">
          <a:off x="3790950" y="17548860"/>
          <a:ext cx="84455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40640</xdr:rowOff>
    </xdr:from>
    <xdr:to>
      <xdr:col>15</xdr:col>
      <xdr:colOff>101600</xdr:colOff>
      <xdr:row>103</xdr:row>
      <xdr:rowOff>142240</xdr:rowOff>
    </xdr:to>
    <xdr:sp macro="" textlink="">
      <xdr:nvSpPr>
        <xdr:cNvPr id="321" name="楕円 320">
          <a:extLst>
            <a:ext uri="{FF2B5EF4-FFF2-40B4-BE49-F238E27FC236}">
              <a16:creationId xmlns:a16="http://schemas.microsoft.com/office/drawing/2014/main" id="{00000000-0008-0000-1000-000041010000}"/>
            </a:ext>
          </a:extLst>
        </xdr:cNvPr>
        <xdr:cNvSpPr/>
      </xdr:nvSpPr>
      <xdr:spPr>
        <a:xfrm>
          <a:off x="2857500" y="176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91440</xdr:rowOff>
    </xdr:from>
    <xdr:to>
      <xdr:col>19</xdr:col>
      <xdr:colOff>171450</xdr:colOff>
      <xdr:row>103</xdr:row>
      <xdr:rowOff>129540</xdr:rowOff>
    </xdr:to>
    <xdr:cxnSp macro="">
      <xdr:nvCxnSpPr>
        <xdr:cNvPr id="322" name="直線コネクタ 321">
          <a:extLst>
            <a:ext uri="{FF2B5EF4-FFF2-40B4-BE49-F238E27FC236}">
              <a16:creationId xmlns:a16="http://schemas.microsoft.com/office/drawing/2014/main" id="{00000000-0008-0000-1000-000042010000}"/>
            </a:ext>
          </a:extLst>
        </xdr:cNvPr>
        <xdr:cNvCxnSpPr/>
      </xdr:nvCxnSpPr>
      <xdr:spPr>
        <a:xfrm>
          <a:off x="2908300" y="17750790"/>
          <a:ext cx="8826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xdr:rowOff>
    </xdr:from>
    <xdr:to>
      <xdr:col>10</xdr:col>
      <xdr:colOff>165100</xdr:colOff>
      <xdr:row>103</xdr:row>
      <xdr:rowOff>104140</xdr:rowOff>
    </xdr:to>
    <xdr:sp macro="" textlink="">
      <xdr:nvSpPr>
        <xdr:cNvPr id="323" name="楕円 322">
          <a:extLst>
            <a:ext uri="{FF2B5EF4-FFF2-40B4-BE49-F238E27FC236}">
              <a16:creationId xmlns:a16="http://schemas.microsoft.com/office/drawing/2014/main" id="{00000000-0008-0000-1000-000043010000}"/>
            </a:ext>
          </a:extLst>
        </xdr:cNvPr>
        <xdr:cNvSpPr/>
      </xdr:nvSpPr>
      <xdr:spPr>
        <a:xfrm>
          <a:off x="1968500" y="176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53340</xdr:rowOff>
    </xdr:from>
    <xdr:to>
      <xdr:col>15</xdr:col>
      <xdr:colOff>50800</xdr:colOff>
      <xdr:row>103</xdr:row>
      <xdr:rowOff>91440</xdr:rowOff>
    </xdr:to>
    <xdr:cxnSp macro="">
      <xdr:nvCxnSpPr>
        <xdr:cNvPr id="324" name="直線コネクタ 323">
          <a:extLst>
            <a:ext uri="{FF2B5EF4-FFF2-40B4-BE49-F238E27FC236}">
              <a16:creationId xmlns:a16="http://schemas.microsoft.com/office/drawing/2014/main" id="{00000000-0008-0000-1000-000044010000}"/>
            </a:ext>
          </a:extLst>
        </xdr:cNvPr>
        <xdr:cNvCxnSpPr/>
      </xdr:nvCxnSpPr>
      <xdr:spPr>
        <a:xfrm>
          <a:off x="2019300" y="177126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135890</xdr:rowOff>
    </xdr:from>
    <xdr:to>
      <xdr:col>6</xdr:col>
      <xdr:colOff>38100</xdr:colOff>
      <xdr:row>103</xdr:row>
      <xdr:rowOff>66040</xdr:rowOff>
    </xdr:to>
    <xdr:sp macro="" textlink="">
      <xdr:nvSpPr>
        <xdr:cNvPr id="325" name="楕円 324">
          <a:extLst>
            <a:ext uri="{FF2B5EF4-FFF2-40B4-BE49-F238E27FC236}">
              <a16:creationId xmlns:a16="http://schemas.microsoft.com/office/drawing/2014/main" id="{00000000-0008-0000-1000-000045010000}"/>
            </a:ext>
          </a:extLst>
        </xdr:cNvPr>
        <xdr:cNvSpPr/>
      </xdr:nvSpPr>
      <xdr:spPr>
        <a:xfrm>
          <a:off x="1079500" y="176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103</xdr:row>
      <xdr:rowOff>15240</xdr:rowOff>
    </xdr:from>
    <xdr:to>
      <xdr:col>10</xdr:col>
      <xdr:colOff>114300</xdr:colOff>
      <xdr:row>103</xdr:row>
      <xdr:rowOff>53340</xdr:rowOff>
    </xdr:to>
    <xdr:cxnSp macro="">
      <xdr:nvCxnSpPr>
        <xdr:cNvPr id="326" name="直線コネクタ 325">
          <a:extLst>
            <a:ext uri="{FF2B5EF4-FFF2-40B4-BE49-F238E27FC236}">
              <a16:creationId xmlns:a16="http://schemas.microsoft.com/office/drawing/2014/main" id="{00000000-0008-0000-1000-000046010000}"/>
            </a:ext>
          </a:extLst>
        </xdr:cNvPr>
        <xdr:cNvCxnSpPr/>
      </xdr:nvCxnSpPr>
      <xdr:spPr>
        <a:xfrm>
          <a:off x="1123950" y="17674590"/>
          <a:ext cx="8953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17780</xdr:rowOff>
    </xdr:from>
    <xdr:ext cx="402590" cy="255270"/>
    <xdr:sp macro="" textlink="">
      <xdr:nvSpPr>
        <xdr:cNvPr id="327" name="n_1aveValue【市民会館】&#10;有形固定資産減価償却率">
          <a:extLst>
            <a:ext uri="{FF2B5EF4-FFF2-40B4-BE49-F238E27FC236}">
              <a16:creationId xmlns:a16="http://schemas.microsoft.com/office/drawing/2014/main" id="{00000000-0008-0000-1000-000047010000}"/>
            </a:ext>
          </a:extLst>
        </xdr:cNvPr>
        <xdr:cNvSpPr txBox="1"/>
      </xdr:nvSpPr>
      <xdr:spPr>
        <a:xfrm>
          <a:off x="3582035" y="17848580"/>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137160</xdr:rowOff>
    </xdr:from>
    <xdr:ext cx="401320" cy="259080"/>
    <xdr:sp macro="" textlink="">
      <xdr:nvSpPr>
        <xdr:cNvPr id="328" name="n_2aveValue【市民会館】&#10;有形固定資産減価償却率">
          <a:extLst>
            <a:ext uri="{FF2B5EF4-FFF2-40B4-BE49-F238E27FC236}">
              <a16:creationId xmlns:a16="http://schemas.microsoft.com/office/drawing/2014/main" id="{00000000-0008-0000-1000-000048010000}"/>
            </a:ext>
          </a:extLst>
        </xdr:cNvPr>
        <xdr:cNvSpPr txBox="1"/>
      </xdr:nvSpPr>
      <xdr:spPr>
        <a:xfrm>
          <a:off x="2705735" y="177965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102870</xdr:rowOff>
    </xdr:from>
    <xdr:ext cx="401320" cy="259080"/>
    <xdr:sp macro="" textlink="">
      <xdr:nvSpPr>
        <xdr:cNvPr id="329" name="n_3aveValue【市民会館】&#10;有形固定資産減価償却率">
          <a:extLst>
            <a:ext uri="{FF2B5EF4-FFF2-40B4-BE49-F238E27FC236}">
              <a16:creationId xmlns:a16="http://schemas.microsoft.com/office/drawing/2014/main" id="{00000000-0008-0000-1000-000049010000}"/>
            </a:ext>
          </a:extLst>
        </xdr:cNvPr>
        <xdr:cNvSpPr txBox="1"/>
      </xdr:nvSpPr>
      <xdr:spPr>
        <a:xfrm>
          <a:off x="1816735" y="177622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132080</xdr:rowOff>
    </xdr:from>
    <xdr:ext cx="403860" cy="255270"/>
    <xdr:sp macro="" textlink="">
      <xdr:nvSpPr>
        <xdr:cNvPr id="330" name="n_4aveValue【市民会館】&#10;有形固定資産減価償却率">
          <a:extLst>
            <a:ext uri="{FF2B5EF4-FFF2-40B4-BE49-F238E27FC236}">
              <a16:creationId xmlns:a16="http://schemas.microsoft.com/office/drawing/2014/main" id="{00000000-0008-0000-1000-00004A010000}"/>
            </a:ext>
          </a:extLst>
        </xdr:cNvPr>
        <xdr:cNvSpPr txBox="1"/>
      </xdr:nvSpPr>
      <xdr:spPr>
        <a:xfrm>
          <a:off x="927735" y="17791430"/>
          <a:ext cx="403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25400</xdr:rowOff>
    </xdr:from>
    <xdr:ext cx="402590" cy="259080"/>
    <xdr:sp macro="" textlink="">
      <xdr:nvSpPr>
        <xdr:cNvPr id="331" name="n_1mainValue【市民会館】&#10;有形固定資産減価償却率">
          <a:extLst>
            <a:ext uri="{FF2B5EF4-FFF2-40B4-BE49-F238E27FC236}">
              <a16:creationId xmlns:a16="http://schemas.microsoft.com/office/drawing/2014/main" id="{00000000-0008-0000-1000-00004B010000}"/>
            </a:ext>
          </a:extLst>
        </xdr:cNvPr>
        <xdr:cNvSpPr txBox="1"/>
      </xdr:nvSpPr>
      <xdr:spPr>
        <a:xfrm>
          <a:off x="3582035" y="17513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158750</xdr:rowOff>
    </xdr:from>
    <xdr:ext cx="401320" cy="259080"/>
    <xdr:sp macro="" textlink="">
      <xdr:nvSpPr>
        <xdr:cNvPr id="332" name="n_2mainValue【市民会館】&#10;有形固定資産減価償却率">
          <a:extLst>
            <a:ext uri="{FF2B5EF4-FFF2-40B4-BE49-F238E27FC236}">
              <a16:creationId xmlns:a16="http://schemas.microsoft.com/office/drawing/2014/main" id="{00000000-0008-0000-1000-00004C010000}"/>
            </a:ext>
          </a:extLst>
        </xdr:cNvPr>
        <xdr:cNvSpPr txBox="1"/>
      </xdr:nvSpPr>
      <xdr:spPr>
        <a:xfrm>
          <a:off x="2705735" y="174752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120650</xdr:rowOff>
    </xdr:from>
    <xdr:ext cx="401320" cy="255270"/>
    <xdr:sp macro="" textlink="">
      <xdr:nvSpPr>
        <xdr:cNvPr id="333" name="n_3mainValue【市民会館】&#10;有形固定資産減価償却率">
          <a:extLst>
            <a:ext uri="{FF2B5EF4-FFF2-40B4-BE49-F238E27FC236}">
              <a16:creationId xmlns:a16="http://schemas.microsoft.com/office/drawing/2014/main" id="{00000000-0008-0000-1000-00004D010000}"/>
            </a:ext>
          </a:extLst>
        </xdr:cNvPr>
        <xdr:cNvSpPr txBox="1"/>
      </xdr:nvSpPr>
      <xdr:spPr>
        <a:xfrm>
          <a:off x="1816735" y="174371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82550</xdr:rowOff>
    </xdr:from>
    <xdr:ext cx="403860" cy="259080"/>
    <xdr:sp macro="" textlink="">
      <xdr:nvSpPr>
        <xdr:cNvPr id="334" name="n_4mainValue【市民会館】&#10;有形固定資産減価償却率">
          <a:extLst>
            <a:ext uri="{FF2B5EF4-FFF2-40B4-BE49-F238E27FC236}">
              <a16:creationId xmlns:a16="http://schemas.microsoft.com/office/drawing/2014/main" id="{00000000-0008-0000-1000-00004E010000}"/>
            </a:ext>
          </a:extLst>
        </xdr:cNvPr>
        <xdr:cNvSpPr txBox="1"/>
      </xdr:nvSpPr>
      <xdr:spPr>
        <a:xfrm>
          <a:off x="927735" y="17399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10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1000-000050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1000-000051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1000-000052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1000-000053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1000-000054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1000-000055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10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3550" cy="259080"/>
    <xdr:sp macro="" textlink="">
      <xdr:nvSpPr>
        <xdr:cNvPr id="346" name="テキスト ボックス 345">
          <a:extLst>
            <a:ext uri="{FF2B5EF4-FFF2-40B4-BE49-F238E27FC236}">
              <a16:creationId xmlns:a16="http://schemas.microsoft.com/office/drawing/2014/main" id="{00000000-0008-0000-1000-00005A010000}"/>
            </a:ext>
          </a:extLst>
        </xdr:cNvPr>
        <xdr:cNvSpPr txBox="1"/>
      </xdr:nvSpPr>
      <xdr:spPr>
        <a:xfrm>
          <a:off x="6136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3550" cy="255270"/>
    <xdr:sp macro="" textlink="">
      <xdr:nvSpPr>
        <xdr:cNvPr id="348" name="テキスト ボックス 347">
          <a:extLst>
            <a:ext uri="{FF2B5EF4-FFF2-40B4-BE49-F238E27FC236}">
              <a16:creationId xmlns:a16="http://schemas.microsoft.com/office/drawing/2014/main" id="{00000000-0008-0000-1000-00005C010000}"/>
            </a:ext>
          </a:extLst>
        </xdr:cNvPr>
        <xdr:cNvSpPr txBox="1"/>
      </xdr:nvSpPr>
      <xdr:spPr>
        <a:xfrm>
          <a:off x="6136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3550" cy="259080"/>
    <xdr:sp macro="" textlink="">
      <xdr:nvSpPr>
        <xdr:cNvPr id="350" name="テキスト ボックス 349">
          <a:extLst>
            <a:ext uri="{FF2B5EF4-FFF2-40B4-BE49-F238E27FC236}">
              <a16:creationId xmlns:a16="http://schemas.microsoft.com/office/drawing/2014/main" id="{00000000-0008-0000-1000-00005E010000}"/>
            </a:ext>
          </a:extLst>
        </xdr:cNvPr>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00000000-0008-0000-1000-00005F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3550" cy="259080"/>
    <xdr:sp macro="" textlink="">
      <xdr:nvSpPr>
        <xdr:cNvPr id="352" name="テキスト ボックス 351">
          <a:extLst>
            <a:ext uri="{FF2B5EF4-FFF2-40B4-BE49-F238E27FC236}">
              <a16:creationId xmlns:a16="http://schemas.microsoft.com/office/drawing/2014/main" id="{00000000-0008-0000-1000-000060010000}"/>
            </a:ext>
          </a:extLst>
        </xdr:cNvPr>
        <xdr:cNvSpPr txBox="1"/>
      </xdr:nvSpPr>
      <xdr:spPr>
        <a:xfrm>
          <a:off x="6136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00000000-0008-0000-1000-000061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3550" cy="255270"/>
    <xdr:sp macro="" textlink="">
      <xdr:nvSpPr>
        <xdr:cNvPr id="354" name="テキスト ボックス 353">
          <a:extLst>
            <a:ext uri="{FF2B5EF4-FFF2-40B4-BE49-F238E27FC236}">
              <a16:creationId xmlns:a16="http://schemas.microsoft.com/office/drawing/2014/main" id="{00000000-0008-0000-1000-000062010000}"/>
            </a:ext>
          </a:extLst>
        </xdr:cNvPr>
        <xdr:cNvSpPr txBox="1"/>
      </xdr:nvSpPr>
      <xdr:spPr>
        <a:xfrm>
          <a:off x="6136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1000-000063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355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1000-000065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100</xdr:row>
      <xdr:rowOff>74930</xdr:rowOff>
    </xdr:from>
    <xdr:to>
      <xdr:col>54</xdr:col>
      <xdr:colOff>171450</xdr:colOff>
      <xdr:row>108</xdr:row>
      <xdr:rowOff>118110</xdr:rowOff>
    </xdr:to>
    <xdr:cxnSp macro="">
      <xdr:nvCxnSpPr>
        <xdr:cNvPr id="358" name="直線コネクタ 357">
          <a:extLst>
            <a:ext uri="{FF2B5EF4-FFF2-40B4-BE49-F238E27FC236}">
              <a16:creationId xmlns:a16="http://schemas.microsoft.com/office/drawing/2014/main" id="{00000000-0008-0000-1000-000066010000}"/>
            </a:ext>
          </a:extLst>
        </xdr:cNvPr>
        <xdr:cNvCxnSpPr/>
      </xdr:nvCxnSpPr>
      <xdr:spPr>
        <a:xfrm flipV="1">
          <a:off x="10458450" y="1721993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121920</xdr:rowOff>
    </xdr:from>
    <xdr:ext cx="467360" cy="255270"/>
    <xdr:sp macro="" textlink="">
      <xdr:nvSpPr>
        <xdr:cNvPr id="359" name="【市民会館】&#10;一人当たり面積最小値テキスト">
          <a:extLst>
            <a:ext uri="{FF2B5EF4-FFF2-40B4-BE49-F238E27FC236}">
              <a16:creationId xmlns:a16="http://schemas.microsoft.com/office/drawing/2014/main" id="{00000000-0008-0000-1000-000067010000}"/>
            </a:ext>
          </a:extLst>
        </xdr:cNvPr>
        <xdr:cNvSpPr txBox="1"/>
      </xdr:nvSpPr>
      <xdr:spPr>
        <a:xfrm>
          <a:off x="10515600" y="1863852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118110</xdr:rowOff>
    </xdr:from>
    <xdr:to>
      <xdr:col>55</xdr:col>
      <xdr:colOff>88900</xdr:colOff>
      <xdr:row>108</xdr:row>
      <xdr:rowOff>118110</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a:off x="10388600" y="1863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21590</xdr:rowOff>
    </xdr:from>
    <xdr:ext cx="467360" cy="259080"/>
    <xdr:sp macro="" textlink="">
      <xdr:nvSpPr>
        <xdr:cNvPr id="361" name="【市民会館】&#10;一人当たり面積最大値テキスト">
          <a:extLst>
            <a:ext uri="{FF2B5EF4-FFF2-40B4-BE49-F238E27FC236}">
              <a16:creationId xmlns:a16="http://schemas.microsoft.com/office/drawing/2014/main" id="{00000000-0008-0000-1000-000069010000}"/>
            </a:ext>
          </a:extLst>
        </xdr:cNvPr>
        <xdr:cNvSpPr txBox="1"/>
      </xdr:nvSpPr>
      <xdr:spPr>
        <a:xfrm>
          <a:off x="10515600" y="16995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74930</xdr:rowOff>
    </xdr:from>
    <xdr:to>
      <xdr:col>55</xdr:col>
      <xdr:colOff>88900</xdr:colOff>
      <xdr:row>100</xdr:row>
      <xdr:rowOff>74930</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a:off x="10388600" y="1721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137160</xdr:rowOff>
    </xdr:from>
    <xdr:ext cx="467360" cy="259080"/>
    <xdr:sp macro="" textlink="">
      <xdr:nvSpPr>
        <xdr:cNvPr id="363" name="【市民会館】&#10;一人当たり面積平均値テキスト">
          <a:extLst>
            <a:ext uri="{FF2B5EF4-FFF2-40B4-BE49-F238E27FC236}">
              <a16:creationId xmlns:a16="http://schemas.microsoft.com/office/drawing/2014/main" id="{00000000-0008-0000-1000-00006B010000}"/>
            </a:ext>
          </a:extLst>
        </xdr:cNvPr>
        <xdr:cNvSpPr txBox="1"/>
      </xdr:nvSpPr>
      <xdr:spPr>
        <a:xfrm>
          <a:off x="10515600" y="1813941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114300</xdr:rowOff>
    </xdr:from>
    <xdr:to>
      <xdr:col>55</xdr:col>
      <xdr:colOff>50800</xdr:colOff>
      <xdr:row>107</xdr:row>
      <xdr:rowOff>44450</xdr:rowOff>
    </xdr:to>
    <xdr:sp macro="" textlink="">
      <xdr:nvSpPr>
        <xdr:cNvPr id="364" name="フローチャート: 判断 363">
          <a:extLst>
            <a:ext uri="{FF2B5EF4-FFF2-40B4-BE49-F238E27FC236}">
              <a16:creationId xmlns:a16="http://schemas.microsoft.com/office/drawing/2014/main" id="{00000000-0008-0000-1000-00006C010000}"/>
            </a:ext>
          </a:extLst>
        </xdr:cNvPr>
        <xdr:cNvSpPr/>
      </xdr:nvSpPr>
      <xdr:spPr>
        <a:xfrm>
          <a:off x="10426700" y="1828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167005</xdr:rowOff>
    </xdr:from>
    <xdr:to>
      <xdr:col>50</xdr:col>
      <xdr:colOff>165100</xdr:colOff>
      <xdr:row>107</xdr:row>
      <xdr:rowOff>97790</xdr:rowOff>
    </xdr:to>
    <xdr:sp macro="" textlink="">
      <xdr:nvSpPr>
        <xdr:cNvPr id="365" name="フローチャート: 判断 364">
          <a:extLst>
            <a:ext uri="{FF2B5EF4-FFF2-40B4-BE49-F238E27FC236}">
              <a16:creationId xmlns:a16="http://schemas.microsoft.com/office/drawing/2014/main" id="{00000000-0008-0000-1000-00006D010000}"/>
            </a:ext>
          </a:extLst>
        </xdr:cNvPr>
        <xdr:cNvSpPr/>
      </xdr:nvSpPr>
      <xdr:spPr>
        <a:xfrm>
          <a:off x="9588500" y="1834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161290</xdr:rowOff>
    </xdr:from>
    <xdr:to>
      <xdr:col>46</xdr:col>
      <xdr:colOff>38100</xdr:colOff>
      <xdr:row>107</xdr:row>
      <xdr:rowOff>91440</xdr:rowOff>
    </xdr:to>
    <xdr:sp macro="" textlink="">
      <xdr:nvSpPr>
        <xdr:cNvPr id="366" name="フローチャート: 判断 365">
          <a:extLst>
            <a:ext uri="{FF2B5EF4-FFF2-40B4-BE49-F238E27FC236}">
              <a16:creationId xmlns:a16="http://schemas.microsoft.com/office/drawing/2014/main" id="{00000000-0008-0000-1000-00006E010000}"/>
            </a:ext>
          </a:extLst>
        </xdr:cNvPr>
        <xdr:cNvSpPr/>
      </xdr:nvSpPr>
      <xdr:spPr>
        <a:xfrm>
          <a:off x="8699500" y="1833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109855</xdr:rowOff>
    </xdr:from>
    <xdr:to>
      <xdr:col>41</xdr:col>
      <xdr:colOff>101600</xdr:colOff>
      <xdr:row>107</xdr:row>
      <xdr:rowOff>40640</xdr:rowOff>
    </xdr:to>
    <xdr:sp macro="" textlink="">
      <xdr:nvSpPr>
        <xdr:cNvPr id="367" name="フローチャート: 判断 366">
          <a:extLst>
            <a:ext uri="{FF2B5EF4-FFF2-40B4-BE49-F238E27FC236}">
              <a16:creationId xmlns:a16="http://schemas.microsoft.com/office/drawing/2014/main" id="{00000000-0008-0000-1000-00006F010000}"/>
            </a:ext>
          </a:extLst>
        </xdr:cNvPr>
        <xdr:cNvSpPr/>
      </xdr:nvSpPr>
      <xdr:spPr>
        <a:xfrm>
          <a:off x="7810500" y="1828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98425</xdr:rowOff>
    </xdr:from>
    <xdr:to>
      <xdr:col>36</xdr:col>
      <xdr:colOff>165100</xdr:colOff>
      <xdr:row>107</xdr:row>
      <xdr:rowOff>29210</xdr:rowOff>
    </xdr:to>
    <xdr:sp macro="" textlink="">
      <xdr:nvSpPr>
        <xdr:cNvPr id="368" name="フローチャート: 判断 367">
          <a:extLst>
            <a:ext uri="{FF2B5EF4-FFF2-40B4-BE49-F238E27FC236}">
              <a16:creationId xmlns:a16="http://schemas.microsoft.com/office/drawing/2014/main" id="{00000000-0008-0000-1000-000070010000}"/>
            </a:ext>
          </a:extLst>
        </xdr:cNvPr>
        <xdr:cNvSpPr/>
      </xdr:nvSpPr>
      <xdr:spPr>
        <a:xfrm>
          <a:off x="6921500" y="18272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69" name="テキスト ボックス 368">
          <a:extLst>
            <a:ext uri="{FF2B5EF4-FFF2-40B4-BE49-F238E27FC236}">
              <a16:creationId xmlns:a16="http://schemas.microsoft.com/office/drawing/2014/main" id="{00000000-0008-0000-1000-000071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8553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59460" cy="259080"/>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767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116205</xdr:rowOff>
    </xdr:from>
    <xdr:to>
      <xdr:col>55</xdr:col>
      <xdr:colOff>50800</xdr:colOff>
      <xdr:row>107</xdr:row>
      <xdr:rowOff>46355</xdr:rowOff>
    </xdr:to>
    <xdr:sp macro="" textlink="">
      <xdr:nvSpPr>
        <xdr:cNvPr id="374" name="楕円 373">
          <a:extLst>
            <a:ext uri="{FF2B5EF4-FFF2-40B4-BE49-F238E27FC236}">
              <a16:creationId xmlns:a16="http://schemas.microsoft.com/office/drawing/2014/main" id="{00000000-0008-0000-1000-000076010000}"/>
            </a:ext>
          </a:extLst>
        </xdr:cNvPr>
        <xdr:cNvSpPr/>
      </xdr:nvSpPr>
      <xdr:spPr>
        <a:xfrm>
          <a:off x="10426700" y="182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94615</xdr:rowOff>
    </xdr:from>
    <xdr:ext cx="467360" cy="259080"/>
    <xdr:sp macro="" textlink="">
      <xdr:nvSpPr>
        <xdr:cNvPr id="375" name="【市民会館】&#10;一人当たり面積該当値テキスト">
          <a:extLst>
            <a:ext uri="{FF2B5EF4-FFF2-40B4-BE49-F238E27FC236}">
              <a16:creationId xmlns:a16="http://schemas.microsoft.com/office/drawing/2014/main" id="{00000000-0008-0000-1000-000077010000}"/>
            </a:ext>
          </a:extLst>
        </xdr:cNvPr>
        <xdr:cNvSpPr txBox="1"/>
      </xdr:nvSpPr>
      <xdr:spPr>
        <a:xfrm>
          <a:off x="10515600" y="18268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59055</xdr:rowOff>
    </xdr:from>
    <xdr:to>
      <xdr:col>50</xdr:col>
      <xdr:colOff>165100</xdr:colOff>
      <xdr:row>107</xdr:row>
      <xdr:rowOff>160655</xdr:rowOff>
    </xdr:to>
    <xdr:sp macro="" textlink="">
      <xdr:nvSpPr>
        <xdr:cNvPr id="376" name="楕円 375">
          <a:extLst>
            <a:ext uri="{FF2B5EF4-FFF2-40B4-BE49-F238E27FC236}">
              <a16:creationId xmlns:a16="http://schemas.microsoft.com/office/drawing/2014/main" id="{00000000-0008-0000-1000-000078010000}"/>
            </a:ext>
          </a:extLst>
        </xdr:cNvPr>
        <xdr:cNvSpPr/>
      </xdr:nvSpPr>
      <xdr:spPr>
        <a:xfrm>
          <a:off x="9588500" y="184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167005</xdr:rowOff>
    </xdr:from>
    <xdr:to>
      <xdr:col>54</xdr:col>
      <xdr:colOff>190500</xdr:colOff>
      <xdr:row>107</xdr:row>
      <xdr:rowOff>109855</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flipV="1">
          <a:off x="9639300" y="1834070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62230</xdr:rowOff>
    </xdr:from>
    <xdr:to>
      <xdr:col>46</xdr:col>
      <xdr:colOff>38100</xdr:colOff>
      <xdr:row>107</xdr:row>
      <xdr:rowOff>163830</xdr:rowOff>
    </xdr:to>
    <xdr:sp macro="" textlink="">
      <xdr:nvSpPr>
        <xdr:cNvPr id="378" name="楕円 377">
          <a:extLst>
            <a:ext uri="{FF2B5EF4-FFF2-40B4-BE49-F238E27FC236}">
              <a16:creationId xmlns:a16="http://schemas.microsoft.com/office/drawing/2014/main" id="{00000000-0008-0000-1000-00007A010000}"/>
            </a:ext>
          </a:extLst>
        </xdr:cNvPr>
        <xdr:cNvSpPr/>
      </xdr:nvSpPr>
      <xdr:spPr>
        <a:xfrm>
          <a:off x="8699500" y="18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107</xdr:row>
      <xdr:rowOff>109855</xdr:rowOff>
    </xdr:from>
    <xdr:to>
      <xdr:col>50</xdr:col>
      <xdr:colOff>114300</xdr:colOff>
      <xdr:row>107</xdr:row>
      <xdr:rowOff>113030</xdr:rowOff>
    </xdr:to>
    <xdr:cxnSp macro="">
      <xdr:nvCxnSpPr>
        <xdr:cNvPr id="379" name="直線コネクタ 378">
          <a:extLst>
            <a:ext uri="{FF2B5EF4-FFF2-40B4-BE49-F238E27FC236}">
              <a16:creationId xmlns:a16="http://schemas.microsoft.com/office/drawing/2014/main" id="{00000000-0008-0000-1000-00007B010000}"/>
            </a:ext>
          </a:extLst>
        </xdr:cNvPr>
        <xdr:cNvCxnSpPr/>
      </xdr:nvCxnSpPr>
      <xdr:spPr>
        <a:xfrm flipV="1">
          <a:off x="8743950" y="18455005"/>
          <a:ext cx="895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63500</xdr:rowOff>
    </xdr:from>
    <xdr:to>
      <xdr:col>41</xdr:col>
      <xdr:colOff>101600</xdr:colOff>
      <xdr:row>107</xdr:row>
      <xdr:rowOff>165100</xdr:rowOff>
    </xdr:to>
    <xdr:sp macro="" textlink="">
      <xdr:nvSpPr>
        <xdr:cNvPr id="380" name="楕円 379">
          <a:extLst>
            <a:ext uri="{FF2B5EF4-FFF2-40B4-BE49-F238E27FC236}">
              <a16:creationId xmlns:a16="http://schemas.microsoft.com/office/drawing/2014/main" id="{00000000-0008-0000-1000-00007C010000}"/>
            </a:ext>
          </a:extLst>
        </xdr:cNvPr>
        <xdr:cNvSpPr/>
      </xdr:nvSpPr>
      <xdr:spPr>
        <a:xfrm>
          <a:off x="7810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113030</xdr:rowOff>
    </xdr:from>
    <xdr:to>
      <xdr:col>45</xdr:col>
      <xdr:colOff>171450</xdr:colOff>
      <xdr:row>107</xdr:row>
      <xdr:rowOff>114300</xdr:rowOff>
    </xdr:to>
    <xdr:cxnSp macro="">
      <xdr:nvCxnSpPr>
        <xdr:cNvPr id="381" name="直線コネクタ 380">
          <a:extLst>
            <a:ext uri="{FF2B5EF4-FFF2-40B4-BE49-F238E27FC236}">
              <a16:creationId xmlns:a16="http://schemas.microsoft.com/office/drawing/2014/main" id="{00000000-0008-0000-1000-00007D010000}"/>
            </a:ext>
          </a:extLst>
        </xdr:cNvPr>
        <xdr:cNvCxnSpPr/>
      </xdr:nvCxnSpPr>
      <xdr:spPr>
        <a:xfrm flipV="1">
          <a:off x="7861300" y="18458180"/>
          <a:ext cx="8826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66040</xdr:rowOff>
    </xdr:from>
    <xdr:to>
      <xdr:col>36</xdr:col>
      <xdr:colOff>165100</xdr:colOff>
      <xdr:row>107</xdr:row>
      <xdr:rowOff>167640</xdr:rowOff>
    </xdr:to>
    <xdr:sp macro="" textlink="">
      <xdr:nvSpPr>
        <xdr:cNvPr id="382" name="楕円 381">
          <a:extLst>
            <a:ext uri="{FF2B5EF4-FFF2-40B4-BE49-F238E27FC236}">
              <a16:creationId xmlns:a16="http://schemas.microsoft.com/office/drawing/2014/main" id="{00000000-0008-0000-1000-00007E010000}"/>
            </a:ext>
          </a:extLst>
        </xdr:cNvPr>
        <xdr:cNvSpPr/>
      </xdr:nvSpPr>
      <xdr:spPr>
        <a:xfrm>
          <a:off x="6921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114300</xdr:rowOff>
    </xdr:from>
    <xdr:to>
      <xdr:col>41</xdr:col>
      <xdr:colOff>50800</xdr:colOff>
      <xdr:row>107</xdr:row>
      <xdr:rowOff>116840</xdr:rowOff>
    </xdr:to>
    <xdr:cxnSp macro="">
      <xdr:nvCxnSpPr>
        <xdr:cNvPr id="383" name="直線コネクタ 382">
          <a:extLst>
            <a:ext uri="{FF2B5EF4-FFF2-40B4-BE49-F238E27FC236}">
              <a16:creationId xmlns:a16="http://schemas.microsoft.com/office/drawing/2014/main" id="{00000000-0008-0000-1000-00007F010000}"/>
            </a:ext>
          </a:extLst>
        </xdr:cNvPr>
        <xdr:cNvCxnSpPr/>
      </xdr:nvCxnSpPr>
      <xdr:spPr>
        <a:xfrm flipV="1">
          <a:off x="6972300" y="18459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113665</xdr:rowOff>
    </xdr:from>
    <xdr:ext cx="469900" cy="258445"/>
    <xdr:sp macro="" textlink="">
      <xdr:nvSpPr>
        <xdr:cNvPr id="384" name="n_1aveValue【市民会館】&#10;一人当たり面積">
          <a:extLst>
            <a:ext uri="{FF2B5EF4-FFF2-40B4-BE49-F238E27FC236}">
              <a16:creationId xmlns:a16="http://schemas.microsoft.com/office/drawing/2014/main" id="{00000000-0008-0000-1000-000080010000}"/>
            </a:ext>
          </a:extLst>
        </xdr:cNvPr>
        <xdr:cNvSpPr txBox="1"/>
      </xdr:nvSpPr>
      <xdr:spPr>
        <a:xfrm>
          <a:off x="9391650" y="1811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107950</xdr:rowOff>
    </xdr:from>
    <xdr:ext cx="468630" cy="259080"/>
    <xdr:sp macro="" textlink="">
      <xdr:nvSpPr>
        <xdr:cNvPr id="385" name="n_2aveValue【市民会館】&#10;一人当たり面積">
          <a:extLst>
            <a:ext uri="{FF2B5EF4-FFF2-40B4-BE49-F238E27FC236}">
              <a16:creationId xmlns:a16="http://schemas.microsoft.com/office/drawing/2014/main" id="{00000000-0008-0000-1000-000081010000}"/>
            </a:ext>
          </a:extLst>
        </xdr:cNvPr>
        <xdr:cNvSpPr txBox="1"/>
      </xdr:nvSpPr>
      <xdr:spPr>
        <a:xfrm>
          <a:off x="8515350" y="18110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56515</xdr:rowOff>
    </xdr:from>
    <xdr:ext cx="468630" cy="258445"/>
    <xdr:sp macro="" textlink="">
      <xdr:nvSpPr>
        <xdr:cNvPr id="386" name="n_3aveValue【市民会館】&#10;一人当たり面積">
          <a:extLst>
            <a:ext uri="{FF2B5EF4-FFF2-40B4-BE49-F238E27FC236}">
              <a16:creationId xmlns:a16="http://schemas.microsoft.com/office/drawing/2014/main" id="{00000000-0008-0000-1000-000082010000}"/>
            </a:ext>
          </a:extLst>
        </xdr:cNvPr>
        <xdr:cNvSpPr txBox="1"/>
      </xdr:nvSpPr>
      <xdr:spPr>
        <a:xfrm>
          <a:off x="7626350" y="18058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45085</xdr:rowOff>
    </xdr:from>
    <xdr:ext cx="468630" cy="258445"/>
    <xdr:sp macro="" textlink="">
      <xdr:nvSpPr>
        <xdr:cNvPr id="387" name="n_4aveValue【市民会館】&#10;一人当たり面積">
          <a:extLst>
            <a:ext uri="{FF2B5EF4-FFF2-40B4-BE49-F238E27FC236}">
              <a16:creationId xmlns:a16="http://schemas.microsoft.com/office/drawing/2014/main" id="{00000000-0008-0000-1000-000083010000}"/>
            </a:ext>
          </a:extLst>
        </xdr:cNvPr>
        <xdr:cNvSpPr txBox="1"/>
      </xdr:nvSpPr>
      <xdr:spPr>
        <a:xfrm>
          <a:off x="6737350" y="180473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151765</xdr:rowOff>
    </xdr:from>
    <xdr:ext cx="469900" cy="259080"/>
    <xdr:sp macro="" textlink="">
      <xdr:nvSpPr>
        <xdr:cNvPr id="388" name="n_1mainValue【市民会館】&#10;一人当たり面積">
          <a:extLst>
            <a:ext uri="{FF2B5EF4-FFF2-40B4-BE49-F238E27FC236}">
              <a16:creationId xmlns:a16="http://schemas.microsoft.com/office/drawing/2014/main" id="{00000000-0008-0000-1000-000084010000}"/>
            </a:ext>
          </a:extLst>
        </xdr:cNvPr>
        <xdr:cNvSpPr txBox="1"/>
      </xdr:nvSpPr>
      <xdr:spPr>
        <a:xfrm>
          <a:off x="9391650" y="18496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154940</xdr:rowOff>
    </xdr:from>
    <xdr:ext cx="468630" cy="255270"/>
    <xdr:sp macro="" textlink="">
      <xdr:nvSpPr>
        <xdr:cNvPr id="389" name="n_2mainValue【市民会館】&#10;一人当たり面積">
          <a:extLst>
            <a:ext uri="{FF2B5EF4-FFF2-40B4-BE49-F238E27FC236}">
              <a16:creationId xmlns:a16="http://schemas.microsoft.com/office/drawing/2014/main" id="{00000000-0008-0000-1000-000085010000}"/>
            </a:ext>
          </a:extLst>
        </xdr:cNvPr>
        <xdr:cNvSpPr txBox="1"/>
      </xdr:nvSpPr>
      <xdr:spPr>
        <a:xfrm>
          <a:off x="8515350" y="1850009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156210</xdr:rowOff>
    </xdr:from>
    <xdr:ext cx="468630" cy="255270"/>
    <xdr:sp macro="" textlink="">
      <xdr:nvSpPr>
        <xdr:cNvPr id="390" name="n_3mainValue【市民会館】&#10;一人当たり面積">
          <a:extLst>
            <a:ext uri="{FF2B5EF4-FFF2-40B4-BE49-F238E27FC236}">
              <a16:creationId xmlns:a16="http://schemas.microsoft.com/office/drawing/2014/main" id="{00000000-0008-0000-1000-000086010000}"/>
            </a:ext>
          </a:extLst>
        </xdr:cNvPr>
        <xdr:cNvSpPr txBox="1"/>
      </xdr:nvSpPr>
      <xdr:spPr>
        <a:xfrm>
          <a:off x="7626350" y="1850136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158750</xdr:rowOff>
    </xdr:from>
    <xdr:ext cx="468630" cy="259080"/>
    <xdr:sp macro="" textlink="">
      <xdr:nvSpPr>
        <xdr:cNvPr id="391" name="n_4mainValue【市民会館】&#10;一人当たり面積">
          <a:extLst>
            <a:ext uri="{FF2B5EF4-FFF2-40B4-BE49-F238E27FC236}">
              <a16:creationId xmlns:a16="http://schemas.microsoft.com/office/drawing/2014/main" id="{00000000-0008-0000-1000-000087010000}"/>
            </a:ext>
          </a:extLst>
        </xdr:cNvPr>
        <xdr:cNvSpPr txBox="1"/>
      </xdr:nvSpPr>
      <xdr:spPr>
        <a:xfrm>
          <a:off x="6737350" y="18503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73660</xdr:rowOff>
    </xdr:from>
    <xdr:to>
      <xdr:col>90</xdr:col>
      <xdr:colOff>25400</xdr:colOff>
      <xdr:row>28</xdr:row>
      <xdr:rowOff>24765</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12446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49530</xdr:rowOff>
    </xdr:from>
    <xdr:to>
      <xdr:col>73</xdr:col>
      <xdr:colOff>190500</xdr:colOff>
      <xdr:row>29</xdr:row>
      <xdr:rowOff>129540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2573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73</xdr:col>
      <xdr:colOff>190500</xdr:colOff>
      <xdr:row>30</xdr:row>
      <xdr:rowOff>161290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2573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49530</xdr:rowOff>
    </xdr:from>
    <xdr:to>
      <xdr:col>79</xdr:col>
      <xdr:colOff>63500</xdr:colOff>
      <xdr:row>29</xdr:row>
      <xdr:rowOff>129540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3589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161290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3589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49530</xdr:rowOff>
    </xdr:from>
    <xdr:to>
      <xdr:col>85</xdr:col>
      <xdr:colOff>63500</xdr:colOff>
      <xdr:row>29</xdr:row>
      <xdr:rowOff>129540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4732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80645</xdr:rowOff>
    </xdr:from>
    <xdr:to>
      <xdr:col>85</xdr:col>
      <xdr:colOff>63500</xdr:colOff>
      <xdr:row>30</xdr:row>
      <xdr:rowOff>161290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4732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73660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2446000" y="5333365"/>
          <a:ext cx="4724400" cy="2284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73660</xdr:rowOff>
    </xdr:from>
    <xdr:to>
      <xdr:col>120</xdr:col>
      <xdr:colOff>152400</xdr:colOff>
      <xdr:row>28</xdr:row>
      <xdr:rowOff>24765</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8288000" y="4188460"/>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49530</xdr:rowOff>
    </xdr:from>
    <xdr:to>
      <xdr:col>104</xdr:col>
      <xdr:colOff>127000</xdr:colOff>
      <xdr:row>29</xdr:row>
      <xdr:rowOff>129540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8415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161290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8415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49530</xdr:rowOff>
    </xdr:from>
    <xdr:to>
      <xdr:col>109</xdr:col>
      <xdr:colOff>190500</xdr:colOff>
      <xdr:row>29</xdr:row>
      <xdr:rowOff>129540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9431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109</xdr:col>
      <xdr:colOff>190500</xdr:colOff>
      <xdr:row>30</xdr:row>
      <xdr:rowOff>161290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9431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49530</xdr:rowOff>
    </xdr:from>
    <xdr:to>
      <xdr:col>115</xdr:col>
      <xdr:colOff>190500</xdr:colOff>
      <xdr:row>29</xdr:row>
      <xdr:rowOff>129540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20574000" y="485013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80645</xdr:rowOff>
    </xdr:from>
    <xdr:to>
      <xdr:col>115</xdr:col>
      <xdr:colOff>190500</xdr:colOff>
      <xdr:row>30</xdr:row>
      <xdr:rowOff>161290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20574000" y="505269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73660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8288000" y="5333365"/>
          <a:ext cx="4724400" cy="2284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111760</xdr:rowOff>
    </xdr:from>
    <xdr:to>
      <xdr:col>90</xdr:col>
      <xdr:colOff>25400</xdr:colOff>
      <xdr:row>50</xdr:row>
      <xdr:rowOff>60960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2446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73</xdr:col>
      <xdr:colOff>190500</xdr:colOff>
      <xdr:row>51</xdr:row>
      <xdr:rowOff>171450</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12573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73</xdr:col>
      <xdr:colOff>190500</xdr:colOff>
      <xdr:row>53</xdr:row>
      <xdr:rowOff>30480</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12573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51</xdr:row>
      <xdr:rowOff>171450</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135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30480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13589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51</xdr:row>
      <xdr:rowOff>171450</xdr:rowOff>
    </xdr:to>
    <xdr:sp macro="" textlink="">
      <xdr:nvSpPr>
        <xdr:cNvPr id="413" name="正方形/長方形 412">
          <a:extLst>
            <a:ext uri="{FF2B5EF4-FFF2-40B4-BE49-F238E27FC236}">
              <a16:creationId xmlns:a16="http://schemas.microsoft.com/office/drawing/2014/main" id="{00000000-0008-0000-1000-00009D010000}"/>
            </a:ext>
          </a:extLst>
        </xdr:cNvPr>
        <xdr:cNvSpPr/>
      </xdr:nvSpPr>
      <xdr:spPr>
        <a:xfrm>
          <a:off x="14732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117475</xdr:rowOff>
    </xdr:from>
    <xdr:to>
      <xdr:col>85</xdr:col>
      <xdr:colOff>63500</xdr:colOff>
      <xdr:row>53</xdr:row>
      <xdr:rowOff>30480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14732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415" name="正方形/長方形 414">
          <a:extLst>
            <a:ext uri="{FF2B5EF4-FFF2-40B4-BE49-F238E27FC236}">
              <a16:creationId xmlns:a16="http://schemas.microsoft.com/office/drawing/2014/main" id="{00000000-0008-0000-1000-00009F010000}"/>
            </a:ext>
          </a:extLst>
        </xdr:cNvPr>
        <xdr:cNvSpPr/>
      </xdr:nvSpPr>
      <xdr:spPr>
        <a:xfrm>
          <a:off x="12446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7180" cy="21971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12407900" y="8952230"/>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417" name="直線コネクタ 416">
          <a:extLst>
            <a:ext uri="{FF2B5EF4-FFF2-40B4-BE49-F238E27FC236}">
              <a16:creationId xmlns:a16="http://schemas.microsoft.com/office/drawing/2014/main" id="{00000000-0008-0000-1000-0000A1010000}"/>
            </a:ext>
          </a:extLst>
        </xdr:cNvPr>
        <xdr:cNvCxnSpPr/>
      </xdr:nvCxnSpPr>
      <xdr:spPr>
        <a:xfrm>
          <a:off x="12446000" y="11427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139700</xdr:rowOff>
    </xdr:from>
    <xdr:ext cx="463550" cy="250190"/>
    <xdr:sp macro="" textlink="">
      <xdr:nvSpPr>
        <xdr:cNvPr id="418" name="テキスト ボックス 417">
          <a:extLst>
            <a:ext uri="{FF2B5EF4-FFF2-40B4-BE49-F238E27FC236}">
              <a16:creationId xmlns:a16="http://schemas.microsoft.com/office/drawing/2014/main" id="{00000000-0008-0000-1000-0000A2010000}"/>
            </a:ext>
          </a:extLst>
        </xdr:cNvPr>
        <xdr:cNvSpPr txBox="1"/>
      </xdr:nvSpPr>
      <xdr:spPr>
        <a:xfrm>
          <a:off x="11978640" y="1128395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73660</xdr:rowOff>
    </xdr:from>
    <xdr:to>
      <xdr:col>89</xdr:col>
      <xdr:colOff>171450</xdr:colOff>
      <xdr:row>64</xdr:row>
      <xdr:rowOff>73660</xdr:rowOff>
    </xdr:to>
    <xdr:cxnSp macro="">
      <xdr:nvCxnSpPr>
        <xdr:cNvPr id="419" name="直線コネクタ 418">
          <a:extLst>
            <a:ext uri="{FF2B5EF4-FFF2-40B4-BE49-F238E27FC236}">
              <a16:creationId xmlns:a16="http://schemas.microsoft.com/office/drawing/2014/main" id="{00000000-0008-0000-1000-0000A3010000}"/>
            </a:ext>
          </a:extLst>
        </xdr:cNvPr>
        <xdr:cNvCxnSpPr/>
      </xdr:nvCxnSpPr>
      <xdr:spPr>
        <a:xfrm>
          <a:off x="12446000" y="11046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102870</xdr:rowOff>
    </xdr:from>
    <xdr:ext cx="400685" cy="250190"/>
    <xdr:sp macro="" textlink="">
      <xdr:nvSpPr>
        <xdr:cNvPr id="420" name="テキスト ボックス 419">
          <a:extLst>
            <a:ext uri="{FF2B5EF4-FFF2-40B4-BE49-F238E27FC236}">
              <a16:creationId xmlns:a16="http://schemas.microsoft.com/office/drawing/2014/main" id="{00000000-0008-0000-1000-0000A4010000}"/>
            </a:ext>
          </a:extLst>
        </xdr:cNvPr>
        <xdr:cNvSpPr txBox="1"/>
      </xdr:nvSpPr>
      <xdr:spPr>
        <a:xfrm>
          <a:off x="12042775" y="1090422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36830</xdr:rowOff>
    </xdr:from>
    <xdr:to>
      <xdr:col>89</xdr:col>
      <xdr:colOff>171450</xdr:colOff>
      <xdr:row>62</xdr:row>
      <xdr:rowOff>36830</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12446000" y="10666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65405</xdr:rowOff>
    </xdr:from>
    <xdr:ext cx="400685" cy="249555"/>
    <xdr:sp macro="" textlink="">
      <xdr:nvSpPr>
        <xdr:cNvPr id="422" name="テキスト ボックス 421">
          <a:extLst>
            <a:ext uri="{FF2B5EF4-FFF2-40B4-BE49-F238E27FC236}">
              <a16:creationId xmlns:a16="http://schemas.microsoft.com/office/drawing/2014/main" id="{00000000-0008-0000-1000-0000A6010000}"/>
            </a:ext>
          </a:extLst>
        </xdr:cNvPr>
        <xdr:cNvSpPr txBox="1"/>
      </xdr:nvSpPr>
      <xdr:spPr>
        <a:xfrm>
          <a:off x="12042775" y="1052385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12446000" y="10287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27940</xdr:rowOff>
    </xdr:from>
    <xdr:ext cx="400685" cy="250190"/>
    <xdr:sp macro="" textlink="">
      <xdr:nvSpPr>
        <xdr:cNvPr id="424" name="テキスト ボックス 423">
          <a:extLst>
            <a:ext uri="{FF2B5EF4-FFF2-40B4-BE49-F238E27FC236}">
              <a16:creationId xmlns:a16="http://schemas.microsoft.com/office/drawing/2014/main" id="{00000000-0008-0000-1000-0000A8010000}"/>
            </a:ext>
          </a:extLst>
        </xdr:cNvPr>
        <xdr:cNvSpPr txBox="1"/>
      </xdr:nvSpPr>
      <xdr:spPr>
        <a:xfrm>
          <a:off x="12042775" y="10143490"/>
          <a:ext cx="400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129540</xdr:rowOff>
    </xdr:from>
    <xdr:to>
      <xdr:col>89</xdr:col>
      <xdr:colOff>171450</xdr:colOff>
      <xdr:row>57</xdr:row>
      <xdr:rowOff>129540</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12446000" y="99021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158750</xdr:rowOff>
    </xdr:from>
    <xdr:ext cx="400685" cy="249555"/>
    <xdr:sp macro="" textlink="">
      <xdr:nvSpPr>
        <xdr:cNvPr id="426" name="テキスト ボックス 425">
          <a:extLst>
            <a:ext uri="{FF2B5EF4-FFF2-40B4-BE49-F238E27FC236}">
              <a16:creationId xmlns:a16="http://schemas.microsoft.com/office/drawing/2014/main" id="{00000000-0008-0000-1000-0000AA010000}"/>
            </a:ext>
          </a:extLst>
        </xdr:cNvPr>
        <xdr:cNvSpPr txBox="1"/>
      </xdr:nvSpPr>
      <xdr:spPr>
        <a:xfrm>
          <a:off x="12042775" y="9759950"/>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92710</xdr:rowOff>
    </xdr:from>
    <xdr:to>
      <xdr:col>89</xdr:col>
      <xdr:colOff>171450</xdr:colOff>
      <xdr:row>55</xdr:row>
      <xdr:rowOff>92710</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2446000" y="9522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121285</xdr:rowOff>
    </xdr:from>
    <xdr:ext cx="337820" cy="248920"/>
    <xdr:sp macro="" textlink="">
      <xdr:nvSpPr>
        <xdr:cNvPr id="428" name="テキスト ボックス 427">
          <a:extLst>
            <a:ext uri="{FF2B5EF4-FFF2-40B4-BE49-F238E27FC236}">
              <a16:creationId xmlns:a16="http://schemas.microsoft.com/office/drawing/2014/main" id="{00000000-0008-0000-1000-0000AC010000}"/>
            </a:ext>
          </a:extLst>
        </xdr:cNvPr>
        <xdr:cNvSpPr txBox="1"/>
      </xdr:nvSpPr>
      <xdr:spPr>
        <a:xfrm>
          <a:off x="12106910" y="9379585"/>
          <a:ext cx="337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2446000" y="9142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430" name="【保健センター・保健所】&#10;有形固定資産減価償却率グラフ枠">
          <a:extLst>
            <a:ext uri="{FF2B5EF4-FFF2-40B4-BE49-F238E27FC236}">
              <a16:creationId xmlns:a16="http://schemas.microsoft.com/office/drawing/2014/main" id="{00000000-0008-0000-1000-0000AE010000}"/>
            </a:ext>
          </a:extLst>
        </xdr:cNvPr>
        <xdr:cNvSpPr/>
      </xdr:nvSpPr>
      <xdr:spPr>
        <a:xfrm>
          <a:off x="12446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76200</xdr:rowOff>
    </xdr:from>
    <xdr:to>
      <xdr:col>85</xdr:col>
      <xdr:colOff>126365</xdr:colOff>
      <xdr:row>64</xdr:row>
      <xdr:rowOff>126365</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flipV="1">
          <a:off x="16318865" y="9677400"/>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129540</xdr:rowOff>
    </xdr:from>
    <xdr:ext cx="402590" cy="251460"/>
    <xdr:sp macro="" textlink="">
      <xdr:nvSpPr>
        <xdr:cNvPr id="432" name="【保健センター・保健所】&#10;有形固定資産減価償却率最小値テキスト">
          <a:extLst>
            <a:ext uri="{FF2B5EF4-FFF2-40B4-BE49-F238E27FC236}">
              <a16:creationId xmlns:a16="http://schemas.microsoft.com/office/drawing/2014/main" id="{00000000-0008-0000-1000-0000B0010000}"/>
            </a:ext>
          </a:extLst>
        </xdr:cNvPr>
        <xdr:cNvSpPr txBox="1"/>
      </xdr:nvSpPr>
      <xdr:spPr>
        <a:xfrm>
          <a:off x="16357600" y="1110234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126365</xdr:rowOff>
    </xdr:from>
    <xdr:to>
      <xdr:col>86</xdr:col>
      <xdr:colOff>25400</xdr:colOff>
      <xdr:row>64</xdr:row>
      <xdr:rowOff>126365</xdr:rowOff>
    </xdr:to>
    <xdr:cxnSp macro="">
      <xdr:nvCxnSpPr>
        <xdr:cNvPr id="433" name="直線コネクタ 432">
          <a:extLst>
            <a:ext uri="{FF2B5EF4-FFF2-40B4-BE49-F238E27FC236}">
              <a16:creationId xmlns:a16="http://schemas.microsoft.com/office/drawing/2014/main" id="{00000000-0008-0000-1000-0000B1010000}"/>
            </a:ext>
          </a:extLst>
        </xdr:cNvPr>
        <xdr:cNvCxnSpPr/>
      </xdr:nvCxnSpPr>
      <xdr:spPr>
        <a:xfrm>
          <a:off x="16230600" y="1109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24130</xdr:rowOff>
    </xdr:from>
    <xdr:ext cx="337820" cy="252730"/>
    <xdr:sp macro="" textlink="">
      <xdr:nvSpPr>
        <xdr:cNvPr id="434" name="【保健センター・保健所】&#10;有形固定資産減価償却率最大値テキスト">
          <a:extLst>
            <a:ext uri="{FF2B5EF4-FFF2-40B4-BE49-F238E27FC236}">
              <a16:creationId xmlns:a16="http://schemas.microsoft.com/office/drawing/2014/main" id="{00000000-0008-0000-1000-0000B2010000}"/>
            </a:ext>
          </a:extLst>
        </xdr:cNvPr>
        <xdr:cNvSpPr txBox="1"/>
      </xdr:nvSpPr>
      <xdr:spPr>
        <a:xfrm>
          <a:off x="16357600" y="9453880"/>
          <a:ext cx="337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35" name="直線コネクタ 434">
          <a:extLst>
            <a:ext uri="{FF2B5EF4-FFF2-40B4-BE49-F238E27FC236}">
              <a16:creationId xmlns:a16="http://schemas.microsoft.com/office/drawing/2014/main" id="{00000000-0008-0000-1000-0000B3010000}"/>
            </a:ext>
          </a:extLst>
        </xdr:cNvPr>
        <xdr:cNvCxnSpPr/>
      </xdr:nvCxnSpPr>
      <xdr:spPr>
        <a:xfrm>
          <a:off x="16230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34925</xdr:rowOff>
    </xdr:from>
    <xdr:ext cx="402590" cy="250190"/>
    <xdr:sp macro="" textlink="">
      <xdr:nvSpPr>
        <xdr:cNvPr id="436" name="【保健センター・保健所】&#10;有形固定資産減価償却率平均値テキスト">
          <a:extLst>
            <a:ext uri="{FF2B5EF4-FFF2-40B4-BE49-F238E27FC236}">
              <a16:creationId xmlns:a16="http://schemas.microsoft.com/office/drawing/2014/main" id="{00000000-0008-0000-1000-0000B4010000}"/>
            </a:ext>
          </a:extLst>
        </xdr:cNvPr>
        <xdr:cNvSpPr txBox="1"/>
      </xdr:nvSpPr>
      <xdr:spPr>
        <a:xfrm>
          <a:off x="16357600" y="10321925"/>
          <a:ext cx="4025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56515</xdr:rowOff>
    </xdr:from>
    <xdr:to>
      <xdr:col>85</xdr:col>
      <xdr:colOff>171450</xdr:colOff>
      <xdr:row>60</xdr:row>
      <xdr:rowOff>155575</xdr:rowOff>
    </xdr:to>
    <xdr:sp macro="" textlink="">
      <xdr:nvSpPr>
        <xdr:cNvPr id="437" name="フローチャート: 判断 436">
          <a:extLst>
            <a:ext uri="{FF2B5EF4-FFF2-40B4-BE49-F238E27FC236}">
              <a16:creationId xmlns:a16="http://schemas.microsoft.com/office/drawing/2014/main" id="{00000000-0008-0000-1000-0000B5010000}"/>
            </a:ext>
          </a:extLst>
        </xdr:cNvPr>
        <xdr:cNvSpPr/>
      </xdr:nvSpPr>
      <xdr:spPr>
        <a:xfrm>
          <a:off x="16268700" y="103435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13970</xdr:rowOff>
    </xdr:to>
    <xdr:sp macro="" textlink="">
      <xdr:nvSpPr>
        <xdr:cNvPr id="438" name="フローチャート: 判断 437">
          <a:extLst>
            <a:ext uri="{FF2B5EF4-FFF2-40B4-BE49-F238E27FC236}">
              <a16:creationId xmlns:a16="http://schemas.microsoft.com/office/drawing/2014/main" id="{00000000-0008-0000-1000-0000B6010000}"/>
            </a:ext>
          </a:extLst>
        </xdr:cNvPr>
        <xdr:cNvSpPr/>
      </xdr:nvSpPr>
      <xdr:spPr>
        <a:xfrm>
          <a:off x="15430500" y="103695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50165</xdr:rowOff>
    </xdr:from>
    <xdr:to>
      <xdr:col>76</xdr:col>
      <xdr:colOff>165100</xdr:colOff>
      <xdr:row>60</xdr:row>
      <xdr:rowOff>149860</xdr:rowOff>
    </xdr:to>
    <xdr:sp macro="" textlink="">
      <xdr:nvSpPr>
        <xdr:cNvPr id="439" name="フローチャート: 判断 438">
          <a:extLst>
            <a:ext uri="{FF2B5EF4-FFF2-40B4-BE49-F238E27FC236}">
              <a16:creationId xmlns:a16="http://schemas.microsoft.com/office/drawing/2014/main" id="{00000000-0008-0000-1000-0000B7010000}"/>
            </a:ext>
          </a:extLst>
        </xdr:cNvPr>
        <xdr:cNvSpPr/>
      </xdr:nvSpPr>
      <xdr:spPr>
        <a:xfrm>
          <a:off x="14541500" y="103371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136525</xdr:rowOff>
    </xdr:from>
    <xdr:to>
      <xdr:col>72</xdr:col>
      <xdr:colOff>38100</xdr:colOff>
      <xdr:row>60</xdr:row>
      <xdr:rowOff>67945</xdr:rowOff>
    </xdr:to>
    <xdr:sp macro="" textlink="">
      <xdr:nvSpPr>
        <xdr:cNvPr id="440" name="フローチャート: 判断 439">
          <a:extLst>
            <a:ext uri="{FF2B5EF4-FFF2-40B4-BE49-F238E27FC236}">
              <a16:creationId xmlns:a16="http://schemas.microsoft.com/office/drawing/2014/main" id="{00000000-0008-0000-1000-0000B8010000}"/>
            </a:ext>
          </a:extLst>
        </xdr:cNvPr>
        <xdr:cNvSpPr/>
      </xdr:nvSpPr>
      <xdr:spPr>
        <a:xfrm>
          <a:off x="13652500" y="102520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46990</xdr:rowOff>
    </xdr:from>
    <xdr:to>
      <xdr:col>67</xdr:col>
      <xdr:colOff>101600</xdr:colOff>
      <xdr:row>60</xdr:row>
      <xdr:rowOff>146685</xdr:rowOff>
    </xdr:to>
    <xdr:sp macro="" textlink="">
      <xdr:nvSpPr>
        <xdr:cNvPr id="441" name="フローチャート: 判断 440">
          <a:extLst>
            <a:ext uri="{FF2B5EF4-FFF2-40B4-BE49-F238E27FC236}">
              <a16:creationId xmlns:a16="http://schemas.microsoft.com/office/drawing/2014/main" id="{00000000-0008-0000-1000-0000B9010000}"/>
            </a:ext>
          </a:extLst>
        </xdr:cNvPr>
        <xdr:cNvSpPr/>
      </xdr:nvSpPr>
      <xdr:spPr>
        <a:xfrm>
          <a:off x="12763500" y="10333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8920"/>
    <xdr:sp macro="" textlink="">
      <xdr:nvSpPr>
        <xdr:cNvPr id="442" name="テキスト ボックス 441">
          <a:extLst>
            <a:ext uri="{FF2B5EF4-FFF2-40B4-BE49-F238E27FC236}">
              <a16:creationId xmlns:a16="http://schemas.microsoft.com/office/drawing/2014/main" id="{00000000-0008-0000-1000-0000BA010000}"/>
            </a:ext>
          </a:extLst>
        </xdr:cNvPr>
        <xdr:cNvSpPr txBox="1"/>
      </xdr:nvSpPr>
      <xdr:spPr>
        <a:xfrm>
          <a:off x="16129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9460" cy="248920"/>
    <xdr:sp macro="" textlink="">
      <xdr:nvSpPr>
        <xdr:cNvPr id="443" name="テキスト ボックス 442">
          <a:extLst>
            <a:ext uri="{FF2B5EF4-FFF2-40B4-BE49-F238E27FC236}">
              <a16:creationId xmlns:a16="http://schemas.microsoft.com/office/drawing/2014/main" id="{00000000-0008-0000-1000-0000BB010000}"/>
            </a:ext>
          </a:extLst>
        </xdr:cNvPr>
        <xdr:cNvSpPr txBox="1"/>
      </xdr:nvSpPr>
      <xdr:spPr>
        <a:xfrm>
          <a:off x="15290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8920"/>
    <xdr:sp macro="" textlink="">
      <xdr:nvSpPr>
        <xdr:cNvPr id="444" name="テキスト ボックス 443">
          <a:extLst>
            <a:ext uri="{FF2B5EF4-FFF2-40B4-BE49-F238E27FC236}">
              <a16:creationId xmlns:a16="http://schemas.microsoft.com/office/drawing/2014/main" id="{00000000-0008-0000-1000-0000BC010000}"/>
            </a:ext>
          </a:extLst>
        </xdr:cNvPr>
        <xdr:cNvSpPr txBox="1"/>
      </xdr:nvSpPr>
      <xdr:spPr>
        <a:xfrm>
          <a:off x="14401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8920"/>
    <xdr:sp macro="" textlink="">
      <xdr:nvSpPr>
        <xdr:cNvPr id="445" name="テキスト ボックス 444">
          <a:extLst>
            <a:ext uri="{FF2B5EF4-FFF2-40B4-BE49-F238E27FC236}">
              <a16:creationId xmlns:a16="http://schemas.microsoft.com/office/drawing/2014/main" id="{00000000-0008-0000-1000-0000BD010000}"/>
            </a:ext>
          </a:extLst>
        </xdr:cNvPr>
        <xdr:cNvSpPr txBox="1"/>
      </xdr:nvSpPr>
      <xdr:spPr>
        <a:xfrm>
          <a:off x="13506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9460" cy="248920"/>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12623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27940</xdr:rowOff>
    </xdr:from>
    <xdr:to>
      <xdr:col>85</xdr:col>
      <xdr:colOff>171450</xdr:colOff>
      <xdr:row>60</xdr:row>
      <xdr:rowOff>127635</xdr:rowOff>
    </xdr:to>
    <xdr:sp macro="" textlink="">
      <xdr:nvSpPr>
        <xdr:cNvPr id="447" name="楕円 446">
          <a:extLst>
            <a:ext uri="{FF2B5EF4-FFF2-40B4-BE49-F238E27FC236}">
              <a16:creationId xmlns:a16="http://schemas.microsoft.com/office/drawing/2014/main" id="{00000000-0008-0000-1000-0000BF010000}"/>
            </a:ext>
          </a:extLst>
        </xdr:cNvPr>
        <xdr:cNvSpPr/>
      </xdr:nvSpPr>
      <xdr:spPr>
        <a:xfrm>
          <a:off x="16268700" y="103149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50165</xdr:rowOff>
    </xdr:from>
    <xdr:ext cx="402590" cy="250190"/>
    <xdr:sp macro="" textlink="">
      <xdr:nvSpPr>
        <xdr:cNvPr id="448" name="【保健センター・保健所】&#10;有形固定資産減価償却率該当値テキスト">
          <a:extLst>
            <a:ext uri="{FF2B5EF4-FFF2-40B4-BE49-F238E27FC236}">
              <a16:creationId xmlns:a16="http://schemas.microsoft.com/office/drawing/2014/main" id="{00000000-0008-0000-1000-0000C0010000}"/>
            </a:ext>
          </a:extLst>
        </xdr:cNvPr>
        <xdr:cNvSpPr txBox="1"/>
      </xdr:nvSpPr>
      <xdr:spPr>
        <a:xfrm>
          <a:off x="16357600" y="10165715"/>
          <a:ext cx="402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154940</xdr:rowOff>
    </xdr:from>
    <xdr:to>
      <xdr:col>81</xdr:col>
      <xdr:colOff>101600</xdr:colOff>
      <xdr:row>60</xdr:row>
      <xdr:rowOff>86995</xdr:rowOff>
    </xdr:to>
    <xdr:sp macro="" textlink="">
      <xdr:nvSpPr>
        <xdr:cNvPr id="449" name="楕円 448">
          <a:extLst>
            <a:ext uri="{FF2B5EF4-FFF2-40B4-BE49-F238E27FC236}">
              <a16:creationId xmlns:a16="http://schemas.microsoft.com/office/drawing/2014/main" id="{00000000-0008-0000-1000-0000C1010000}"/>
            </a:ext>
          </a:extLst>
        </xdr:cNvPr>
        <xdr:cNvSpPr/>
      </xdr:nvSpPr>
      <xdr:spPr>
        <a:xfrm>
          <a:off x="15430500" y="102704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36830</xdr:rowOff>
    </xdr:from>
    <xdr:to>
      <xdr:col>85</xdr:col>
      <xdr:colOff>127000</xdr:colOff>
      <xdr:row>60</xdr:row>
      <xdr:rowOff>78105</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15481300" y="1032383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114300</xdr:rowOff>
    </xdr:from>
    <xdr:to>
      <xdr:col>76</xdr:col>
      <xdr:colOff>165100</xdr:colOff>
      <xdr:row>60</xdr:row>
      <xdr:rowOff>45720</xdr:rowOff>
    </xdr:to>
    <xdr:sp macro="" textlink="">
      <xdr:nvSpPr>
        <xdr:cNvPr id="451" name="楕円 450">
          <a:extLst>
            <a:ext uri="{FF2B5EF4-FFF2-40B4-BE49-F238E27FC236}">
              <a16:creationId xmlns:a16="http://schemas.microsoft.com/office/drawing/2014/main" id="{00000000-0008-0000-1000-0000C3010000}"/>
            </a:ext>
          </a:extLst>
        </xdr:cNvPr>
        <xdr:cNvSpPr/>
      </xdr:nvSpPr>
      <xdr:spPr>
        <a:xfrm>
          <a:off x="14541500" y="102298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163195</xdr:rowOff>
    </xdr:from>
    <xdr:to>
      <xdr:col>81</xdr:col>
      <xdr:colOff>50800</xdr:colOff>
      <xdr:row>60</xdr:row>
      <xdr:rowOff>36830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14592300" y="102787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12065</xdr:rowOff>
    </xdr:to>
    <xdr:sp macro="" textlink="">
      <xdr:nvSpPr>
        <xdr:cNvPr id="453" name="楕円 452">
          <a:extLst>
            <a:ext uri="{FF2B5EF4-FFF2-40B4-BE49-F238E27FC236}">
              <a16:creationId xmlns:a16="http://schemas.microsoft.com/office/drawing/2014/main" id="{00000000-0008-0000-1000-0000C5010000}"/>
            </a:ext>
          </a:extLst>
        </xdr:cNvPr>
        <xdr:cNvSpPr/>
      </xdr:nvSpPr>
      <xdr:spPr>
        <a:xfrm>
          <a:off x="13652500" y="101961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59</xdr:row>
      <xdr:rowOff>129540</xdr:rowOff>
    </xdr:from>
    <xdr:to>
      <xdr:col>76</xdr:col>
      <xdr:colOff>114300</xdr:colOff>
      <xdr:row>59</xdr:row>
      <xdr:rowOff>163195</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13696950" y="10245090"/>
          <a:ext cx="8953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37465</xdr:rowOff>
    </xdr:from>
    <xdr:to>
      <xdr:col>67</xdr:col>
      <xdr:colOff>101600</xdr:colOff>
      <xdr:row>59</xdr:row>
      <xdr:rowOff>137160</xdr:rowOff>
    </xdr:to>
    <xdr:sp macro="" textlink="">
      <xdr:nvSpPr>
        <xdr:cNvPr id="455" name="楕円 454">
          <a:extLst>
            <a:ext uri="{FF2B5EF4-FFF2-40B4-BE49-F238E27FC236}">
              <a16:creationId xmlns:a16="http://schemas.microsoft.com/office/drawing/2014/main" id="{00000000-0008-0000-1000-0000C7010000}"/>
            </a:ext>
          </a:extLst>
        </xdr:cNvPr>
        <xdr:cNvSpPr/>
      </xdr:nvSpPr>
      <xdr:spPr>
        <a:xfrm>
          <a:off x="12763500" y="10153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171450</xdr:colOff>
      <xdr:row>59</xdr:row>
      <xdr:rowOff>129540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12814300" y="10203180"/>
          <a:ext cx="8826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5080</xdr:rowOff>
    </xdr:from>
    <xdr:ext cx="402590" cy="253365"/>
    <xdr:sp macro="" textlink="">
      <xdr:nvSpPr>
        <xdr:cNvPr id="457" name="n_1aveValue【保健センター・保健所】&#10;有形固定資産減価償却率">
          <a:extLst>
            <a:ext uri="{FF2B5EF4-FFF2-40B4-BE49-F238E27FC236}">
              <a16:creationId xmlns:a16="http://schemas.microsoft.com/office/drawing/2014/main" id="{00000000-0008-0000-1000-0000C9010000}"/>
            </a:ext>
          </a:extLst>
        </xdr:cNvPr>
        <xdr:cNvSpPr txBox="1"/>
      </xdr:nvSpPr>
      <xdr:spPr>
        <a:xfrm>
          <a:off x="15266035" y="104635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140970</xdr:rowOff>
    </xdr:from>
    <xdr:ext cx="401320" cy="250190"/>
    <xdr:sp macro="" textlink="">
      <xdr:nvSpPr>
        <xdr:cNvPr id="458" name="n_2aveValue【保健センター・保健所】&#10;有形固定資産減価償却率">
          <a:extLst>
            <a:ext uri="{FF2B5EF4-FFF2-40B4-BE49-F238E27FC236}">
              <a16:creationId xmlns:a16="http://schemas.microsoft.com/office/drawing/2014/main" id="{00000000-0008-0000-1000-0000CA010000}"/>
            </a:ext>
          </a:extLst>
        </xdr:cNvPr>
        <xdr:cNvSpPr txBox="1"/>
      </xdr:nvSpPr>
      <xdr:spPr>
        <a:xfrm>
          <a:off x="14389735" y="10427970"/>
          <a:ext cx="401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59055</xdr:rowOff>
    </xdr:from>
    <xdr:ext cx="403860" cy="252730"/>
    <xdr:sp macro="" textlink="">
      <xdr:nvSpPr>
        <xdr:cNvPr id="459" name="n_3aveValue【保健センター・保健所】&#10;有形固定資産減価償却率">
          <a:extLst>
            <a:ext uri="{FF2B5EF4-FFF2-40B4-BE49-F238E27FC236}">
              <a16:creationId xmlns:a16="http://schemas.microsoft.com/office/drawing/2014/main" id="{00000000-0008-0000-1000-0000CB010000}"/>
            </a:ext>
          </a:extLst>
        </xdr:cNvPr>
        <xdr:cNvSpPr txBox="1"/>
      </xdr:nvSpPr>
      <xdr:spPr>
        <a:xfrm>
          <a:off x="13500735" y="1034605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137795</xdr:rowOff>
    </xdr:from>
    <xdr:ext cx="401320" cy="252730"/>
    <xdr:sp macro="" textlink="">
      <xdr:nvSpPr>
        <xdr:cNvPr id="460" name="n_4aveValue【保健センター・保健所】&#10;有形固定資産減価償却率">
          <a:extLst>
            <a:ext uri="{FF2B5EF4-FFF2-40B4-BE49-F238E27FC236}">
              <a16:creationId xmlns:a16="http://schemas.microsoft.com/office/drawing/2014/main" id="{00000000-0008-0000-1000-0000CC010000}"/>
            </a:ext>
          </a:extLst>
        </xdr:cNvPr>
        <xdr:cNvSpPr txBox="1"/>
      </xdr:nvSpPr>
      <xdr:spPr>
        <a:xfrm>
          <a:off x="12611735" y="1042479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102870</xdr:rowOff>
    </xdr:from>
    <xdr:ext cx="402590" cy="250190"/>
    <xdr:sp macro="" textlink="">
      <xdr:nvSpPr>
        <xdr:cNvPr id="461" name="n_1mainValue【保健センター・保健所】&#10;有形固定資産減価償却率">
          <a:extLst>
            <a:ext uri="{FF2B5EF4-FFF2-40B4-BE49-F238E27FC236}">
              <a16:creationId xmlns:a16="http://schemas.microsoft.com/office/drawing/2014/main" id="{00000000-0008-0000-1000-0000CD010000}"/>
            </a:ext>
          </a:extLst>
        </xdr:cNvPr>
        <xdr:cNvSpPr txBox="1"/>
      </xdr:nvSpPr>
      <xdr:spPr>
        <a:xfrm>
          <a:off x="15266035" y="10046970"/>
          <a:ext cx="402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60960</xdr:rowOff>
    </xdr:from>
    <xdr:ext cx="401320" cy="252730"/>
    <xdr:sp macro="" textlink="">
      <xdr:nvSpPr>
        <xdr:cNvPr id="462" name="n_2mainValue【保健センター・保健所】&#10;有形固定資産減価償却率">
          <a:extLst>
            <a:ext uri="{FF2B5EF4-FFF2-40B4-BE49-F238E27FC236}">
              <a16:creationId xmlns:a16="http://schemas.microsoft.com/office/drawing/2014/main" id="{00000000-0008-0000-1000-0000CE010000}"/>
            </a:ext>
          </a:extLst>
        </xdr:cNvPr>
        <xdr:cNvSpPr txBox="1"/>
      </xdr:nvSpPr>
      <xdr:spPr>
        <a:xfrm>
          <a:off x="14389735" y="1000506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27940</xdr:rowOff>
    </xdr:from>
    <xdr:ext cx="403860" cy="250190"/>
    <xdr:sp macro="" textlink="">
      <xdr:nvSpPr>
        <xdr:cNvPr id="463" name="n_3mainValue【保健センター・保健所】&#10;有形固定資産減価償却率">
          <a:extLst>
            <a:ext uri="{FF2B5EF4-FFF2-40B4-BE49-F238E27FC236}">
              <a16:creationId xmlns:a16="http://schemas.microsoft.com/office/drawing/2014/main" id="{00000000-0008-0000-1000-0000CF010000}"/>
            </a:ext>
          </a:extLst>
        </xdr:cNvPr>
        <xdr:cNvSpPr txBox="1"/>
      </xdr:nvSpPr>
      <xdr:spPr>
        <a:xfrm>
          <a:off x="13500735" y="9972040"/>
          <a:ext cx="403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152400</xdr:rowOff>
    </xdr:from>
    <xdr:ext cx="401320" cy="252730"/>
    <xdr:sp macro="" textlink="">
      <xdr:nvSpPr>
        <xdr:cNvPr id="464" name="n_4mainValue【保健センター・保健所】&#10;有形固定資産減価償却率">
          <a:extLst>
            <a:ext uri="{FF2B5EF4-FFF2-40B4-BE49-F238E27FC236}">
              <a16:creationId xmlns:a16="http://schemas.microsoft.com/office/drawing/2014/main" id="{00000000-0008-0000-1000-0000D0010000}"/>
            </a:ext>
          </a:extLst>
        </xdr:cNvPr>
        <xdr:cNvSpPr txBox="1"/>
      </xdr:nvSpPr>
      <xdr:spPr>
        <a:xfrm>
          <a:off x="12611735" y="992505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60960</xdr:rowOff>
    </xdr:to>
    <xdr:sp macro="" textlink="">
      <xdr:nvSpPr>
        <xdr:cNvPr id="465" name="正方形/長方形 464">
          <a:extLst>
            <a:ext uri="{FF2B5EF4-FFF2-40B4-BE49-F238E27FC236}">
              <a16:creationId xmlns:a16="http://schemas.microsoft.com/office/drawing/2014/main" id="{00000000-0008-0000-1000-0000D1010000}"/>
            </a:ext>
          </a:extLst>
        </xdr:cNvPr>
        <xdr:cNvSpPr/>
      </xdr:nvSpPr>
      <xdr:spPr>
        <a:xfrm>
          <a:off x="18288000" y="799846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51</xdr:row>
      <xdr:rowOff>171450</xdr:rowOff>
    </xdr:to>
    <xdr:sp macro="" textlink="">
      <xdr:nvSpPr>
        <xdr:cNvPr id="466" name="正方形/長方形 465">
          <a:extLst>
            <a:ext uri="{FF2B5EF4-FFF2-40B4-BE49-F238E27FC236}">
              <a16:creationId xmlns:a16="http://schemas.microsoft.com/office/drawing/2014/main" id="{00000000-0008-0000-1000-0000D2010000}"/>
            </a:ext>
          </a:extLst>
        </xdr:cNvPr>
        <xdr:cNvSpPr/>
      </xdr:nvSpPr>
      <xdr:spPr>
        <a:xfrm>
          <a:off x="1841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30480</xdr:rowOff>
    </xdr:to>
    <xdr:sp macro="" textlink="">
      <xdr:nvSpPr>
        <xdr:cNvPr id="467" name="正方形/長方形 466">
          <a:extLst>
            <a:ext uri="{FF2B5EF4-FFF2-40B4-BE49-F238E27FC236}">
              <a16:creationId xmlns:a16="http://schemas.microsoft.com/office/drawing/2014/main" id="{00000000-0008-0000-1000-0000D3010000}"/>
            </a:ext>
          </a:extLst>
        </xdr:cNvPr>
        <xdr:cNvSpPr/>
      </xdr:nvSpPr>
      <xdr:spPr>
        <a:xfrm>
          <a:off x="18415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109</xdr:col>
      <xdr:colOff>190500</xdr:colOff>
      <xdr:row>51</xdr:row>
      <xdr:rowOff>171450</xdr:rowOff>
    </xdr:to>
    <xdr:sp macro="" textlink="">
      <xdr:nvSpPr>
        <xdr:cNvPr id="468" name="正方形/長方形 467">
          <a:extLst>
            <a:ext uri="{FF2B5EF4-FFF2-40B4-BE49-F238E27FC236}">
              <a16:creationId xmlns:a16="http://schemas.microsoft.com/office/drawing/2014/main" id="{00000000-0008-0000-1000-0000D4010000}"/>
            </a:ext>
          </a:extLst>
        </xdr:cNvPr>
        <xdr:cNvSpPr/>
      </xdr:nvSpPr>
      <xdr:spPr>
        <a:xfrm>
          <a:off x="194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109</xdr:col>
      <xdr:colOff>190500</xdr:colOff>
      <xdr:row>53</xdr:row>
      <xdr:rowOff>30480</xdr:rowOff>
    </xdr:to>
    <xdr:sp macro="" textlink="">
      <xdr:nvSpPr>
        <xdr:cNvPr id="469" name="正方形/長方形 468">
          <a:extLst>
            <a:ext uri="{FF2B5EF4-FFF2-40B4-BE49-F238E27FC236}">
              <a16:creationId xmlns:a16="http://schemas.microsoft.com/office/drawing/2014/main" id="{00000000-0008-0000-1000-0000D5010000}"/>
            </a:ext>
          </a:extLst>
        </xdr:cNvPr>
        <xdr:cNvSpPr/>
      </xdr:nvSpPr>
      <xdr:spPr>
        <a:xfrm>
          <a:off x="19431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115</xdr:col>
      <xdr:colOff>190500</xdr:colOff>
      <xdr:row>51</xdr:row>
      <xdr:rowOff>171450</xdr:rowOff>
    </xdr:to>
    <xdr:sp macro="" textlink="">
      <xdr:nvSpPr>
        <xdr:cNvPr id="470" name="正方形/長方形 469">
          <a:extLst>
            <a:ext uri="{FF2B5EF4-FFF2-40B4-BE49-F238E27FC236}">
              <a16:creationId xmlns:a16="http://schemas.microsoft.com/office/drawing/2014/main" id="{00000000-0008-0000-1000-0000D6010000}"/>
            </a:ext>
          </a:extLst>
        </xdr:cNvPr>
        <xdr:cNvSpPr/>
      </xdr:nvSpPr>
      <xdr:spPr>
        <a:xfrm>
          <a:off x="20574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117475</xdr:rowOff>
    </xdr:from>
    <xdr:to>
      <xdr:col>115</xdr:col>
      <xdr:colOff>190500</xdr:colOff>
      <xdr:row>53</xdr:row>
      <xdr:rowOff>30480</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20574000" y="88614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8288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6075" cy="21971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18249900" y="895223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18288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id="{00000000-0008-0000-1000-0000DB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27940</xdr:rowOff>
    </xdr:from>
    <xdr:ext cx="463550" cy="250190"/>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17820640" y="1082929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55880</xdr:rowOff>
    </xdr:from>
    <xdr:to>
      <xdr:col>120</xdr:col>
      <xdr:colOff>114300</xdr:colOff>
      <xdr:row>61</xdr:row>
      <xdr:rowOff>55880</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a:off x="18288000" y="105143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83820</xdr:rowOff>
    </xdr:from>
    <xdr:ext cx="463550" cy="250190"/>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7820640" y="1037082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111760</xdr:rowOff>
    </xdr:from>
    <xdr:to>
      <xdr:col>120</xdr:col>
      <xdr:colOff>114300</xdr:colOff>
      <xdr:row>58</xdr:row>
      <xdr:rowOff>111760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18288000" y="100558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139700</xdr:rowOff>
    </xdr:from>
    <xdr:ext cx="463550" cy="250190"/>
    <xdr:sp macro="" textlink="">
      <xdr:nvSpPr>
        <xdr:cNvPr id="480" name="テキスト ボックス 479">
          <a:extLst>
            <a:ext uri="{FF2B5EF4-FFF2-40B4-BE49-F238E27FC236}">
              <a16:creationId xmlns:a16="http://schemas.microsoft.com/office/drawing/2014/main" id="{00000000-0008-0000-1000-0000E0010000}"/>
            </a:ext>
          </a:extLst>
        </xdr:cNvPr>
        <xdr:cNvSpPr txBox="1"/>
      </xdr:nvSpPr>
      <xdr:spPr>
        <a:xfrm>
          <a:off x="17820640" y="991235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27940</xdr:rowOff>
    </xdr:from>
    <xdr:ext cx="463550" cy="250190"/>
    <xdr:sp macro="" textlink="">
      <xdr:nvSpPr>
        <xdr:cNvPr id="482" name="テキスト ボックス 481">
          <a:extLst>
            <a:ext uri="{FF2B5EF4-FFF2-40B4-BE49-F238E27FC236}">
              <a16:creationId xmlns:a16="http://schemas.microsoft.com/office/drawing/2014/main" id="{00000000-0008-0000-1000-0000E2010000}"/>
            </a:ext>
          </a:extLst>
        </xdr:cNvPr>
        <xdr:cNvSpPr txBox="1"/>
      </xdr:nvSpPr>
      <xdr:spPr>
        <a:xfrm>
          <a:off x="17820640" y="945769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483" name="直線コネクタ 482">
          <a:extLst>
            <a:ext uri="{FF2B5EF4-FFF2-40B4-BE49-F238E27FC236}">
              <a16:creationId xmlns:a16="http://schemas.microsoft.com/office/drawing/2014/main" id="{00000000-0008-0000-1000-0000E3010000}"/>
            </a:ext>
          </a:extLst>
        </xdr:cNvPr>
        <xdr:cNvCxnSpPr/>
      </xdr:nvCxnSpPr>
      <xdr:spPr>
        <a:xfrm>
          <a:off x="18288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83820</xdr:rowOff>
    </xdr:from>
    <xdr:ext cx="463550" cy="250190"/>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7820640" y="899922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485" name="【保健センター・保健所】&#10;一人当たり面積グラフ枠">
          <a:extLst>
            <a:ext uri="{FF2B5EF4-FFF2-40B4-BE49-F238E27FC236}">
              <a16:creationId xmlns:a16="http://schemas.microsoft.com/office/drawing/2014/main" id="{00000000-0008-0000-1000-0000E5010000}"/>
            </a:ext>
          </a:extLst>
        </xdr:cNvPr>
        <xdr:cNvSpPr/>
      </xdr:nvSpPr>
      <xdr:spPr>
        <a:xfrm>
          <a:off x="18288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132080</xdr:rowOff>
    </xdr:from>
    <xdr:to>
      <xdr:col>116</xdr:col>
      <xdr:colOff>62865</xdr:colOff>
      <xdr:row>63</xdr:row>
      <xdr:rowOff>148590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flipV="1">
          <a:off x="22160865" y="956183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151765</xdr:rowOff>
    </xdr:from>
    <xdr:ext cx="467360" cy="252730"/>
    <xdr:sp macro="" textlink="">
      <xdr:nvSpPr>
        <xdr:cNvPr id="487" name="【保健センター・保健所】&#10;一人当たり面積最小値テキスト">
          <a:extLst>
            <a:ext uri="{FF2B5EF4-FFF2-40B4-BE49-F238E27FC236}">
              <a16:creationId xmlns:a16="http://schemas.microsoft.com/office/drawing/2014/main" id="{00000000-0008-0000-1000-0000E7010000}"/>
            </a:ext>
          </a:extLst>
        </xdr:cNvPr>
        <xdr:cNvSpPr txBox="1"/>
      </xdr:nvSpPr>
      <xdr:spPr>
        <a:xfrm>
          <a:off x="22199600" y="1095311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a:off x="22072600" y="1094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80010</xdr:rowOff>
    </xdr:from>
    <xdr:ext cx="467360" cy="252730"/>
    <xdr:sp macro="" textlink="">
      <xdr:nvSpPr>
        <xdr:cNvPr id="489" name="【保健センター・保健所】&#10;一人当たり面積最大値テキスト">
          <a:extLst>
            <a:ext uri="{FF2B5EF4-FFF2-40B4-BE49-F238E27FC236}">
              <a16:creationId xmlns:a16="http://schemas.microsoft.com/office/drawing/2014/main" id="{00000000-0008-0000-1000-0000E9010000}"/>
            </a:ext>
          </a:extLst>
        </xdr:cNvPr>
        <xdr:cNvSpPr txBox="1"/>
      </xdr:nvSpPr>
      <xdr:spPr>
        <a:xfrm>
          <a:off x="22199600" y="9338310"/>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132080</xdr:rowOff>
    </xdr:from>
    <xdr:to>
      <xdr:col>116</xdr:col>
      <xdr:colOff>152400</xdr:colOff>
      <xdr:row>55</xdr:row>
      <xdr:rowOff>132080</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a:off x="22072600" y="956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135890</xdr:rowOff>
    </xdr:from>
    <xdr:ext cx="467360" cy="252095"/>
    <xdr:sp macro="" textlink="">
      <xdr:nvSpPr>
        <xdr:cNvPr id="491" name="【保健センター・保健所】&#10;一人当たり面積平均値テキスト">
          <a:extLst>
            <a:ext uri="{FF2B5EF4-FFF2-40B4-BE49-F238E27FC236}">
              <a16:creationId xmlns:a16="http://schemas.microsoft.com/office/drawing/2014/main" id="{00000000-0008-0000-1000-0000EB010000}"/>
            </a:ext>
          </a:extLst>
        </xdr:cNvPr>
        <xdr:cNvSpPr txBox="1"/>
      </xdr:nvSpPr>
      <xdr:spPr>
        <a:xfrm>
          <a:off x="22199600" y="10765790"/>
          <a:ext cx="4673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156845</xdr:rowOff>
    </xdr:from>
    <xdr:to>
      <xdr:col>116</xdr:col>
      <xdr:colOff>114300</xdr:colOff>
      <xdr:row>63</xdr:row>
      <xdr:rowOff>88900</xdr:rowOff>
    </xdr:to>
    <xdr:sp macro="" textlink="">
      <xdr:nvSpPr>
        <xdr:cNvPr id="492" name="フローチャート: 判断 491">
          <a:extLst>
            <a:ext uri="{FF2B5EF4-FFF2-40B4-BE49-F238E27FC236}">
              <a16:creationId xmlns:a16="http://schemas.microsoft.com/office/drawing/2014/main" id="{00000000-0008-0000-1000-0000EC010000}"/>
            </a:ext>
          </a:extLst>
        </xdr:cNvPr>
        <xdr:cNvSpPr/>
      </xdr:nvSpPr>
      <xdr:spPr>
        <a:xfrm>
          <a:off x="22110700" y="107867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163195</xdr:rowOff>
    </xdr:from>
    <xdr:to>
      <xdr:col>112</xdr:col>
      <xdr:colOff>38100</xdr:colOff>
      <xdr:row>63</xdr:row>
      <xdr:rowOff>94615</xdr:rowOff>
    </xdr:to>
    <xdr:sp macro="" textlink="">
      <xdr:nvSpPr>
        <xdr:cNvPr id="493" name="フローチャート: 判断 492">
          <a:extLst>
            <a:ext uri="{FF2B5EF4-FFF2-40B4-BE49-F238E27FC236}">
              <a16:creationId xmlns:a16="http://schemas.microsoft.com/office/drawing/2014/main" id="{00000000-0008-0000-1000-0000ED010000}"/>
            </a:ext>
          </a:extLst>
        </xdr:cNvPr>
        <xdr:cNvSpPr/>
      </xdr:nvSpPr>
      <xdr:spPr>
        <a:xfrm>
          <a:off x="21272500" y="107930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27940</xdr:rowOff>
    </xdr:from>
    <xdr:to>
      <xdr:col>107</xdr:col>
      <xdr:colOff>101600</xdr:colOff>
      <xdr:row>63</xdr:row>
      <xdr:rowOff>127000</xdr:rowOff>
    </xdr:to>
    <xdr:sp macro="" textlink="">
      <xdr:nvSpPr>
        <xdr:cNvPr id="494" name="フローチャート: 判断 493">
          <a:extLst>
            <a:ext uri="{FF2B5EF4-FFF2-40B4-BE49-F238E27FC236}">
              <a16:creationId xmlns:a16="http://schemas.microsoft.com/office/drawing/2014/main" id="{00000000-0008-0000-1000-0000EE010000}"/>
            </a:ext>
          </a:extLst>
        </xdr:cNvPr>
        <xdr:cNvSpPr/>
      </xdr:nvSpPr>
      <xdr:spPr>
        <a:xfrm>
          <a:off x="20383500" y="10829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117475</xdr:rowOff>
    </xdr:to>
    <xdr:sp macro="" textlink="">
      <xdr:nvSpPr>
        <xdr:cNvPr id="495" name="フローチャート: 判断 494">
          <a:extLst>
            <a:ext uri="{FF2B5EF4-FFF2-40B4-BE49-F238E27FC236}">
              <a16:creationId xmlns:a16="http://schemas.microsoft.com/office/drawing/2014/main" id="{00000000-0008-0000-1000-0000EF010000}"/>
            </a:ext>
          </a:extLst>
        </xdr:cNvPr>
        <xdr:cNvSpPr/>
      </xdr:nvSpPr>
      <xdr:spPr>
        <a:xfrm>
          <a:off x="19494500" y="10819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19685</xdr:rowOff>
    </xdr:from>
    <xdr:to>
      <xdr:col>98</xdr:col>
      <xdr:colOff>38100</xdr:colOff>
      <xdr:row>63</xdr:row>
      <xdr:rowOff>118110</xdr:rowOff>
    </xdr:to>
    <xdr:sp macro="" textlink="">
      <xdr:nvSpPr>
        <xdr:cNvPr id="496" name="フローチャート: 判断 495">
          <a:extLst>
            <a:ext uri="{FF2B5EF4-FFF2-40B4-BE49-F238E27FC236}">
              <a16:creationId xmlns:a16="http://schemas.microsoft.com/office/drawing/2014/main" id="{00000000-0008-0000-1000-0000F0010000}"/>
            </a:ext>
          </a:extLst>
        </xdr:cNvPr>
        <xdr:cNvSpPr/>
      </xdr:nvSpPr>
      <xdr:spPr>
        <a:xfrm>
          <a:off x="18605500" y="108210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8920"/>
    <xdr:sp macro="" textlink="">
      <xdr:nvSpPr>
        <xdr:cNvPr id="497" name="テキスト ボックス 496">
          <a:extLst>
            <a:ext uri="{FF2B5EF4-FFF2-40B4-BE49-F238E27FC236}">
              <a16:creationId xmlns:a16="http://schemas.microsoft.com/office/drawing/2014/main" id="{00000000-0008-0000-1000-0000F1010000}"/>
            </a:ext>
          </a:extLst>
        </xdr:cNvPr>
        <xdr:cNvSpPr txBox="1"/>
      </xdr:nvSpPr>
      <xdr:spPr>
        <a:xfrm>
          <a:off x="219710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8920"/>
    <xdr:sp macro="" textlink="">
      <xdr:nvSpPr>
        <xdr:cNvPr id="498" name="テキスト ボックス 497">
          <a:extLst>
            <a:ext uri="{FF2B5EF4-FFF2-40B4-BE49-F238E27FC236}">
              <a16:creationId xmlns:a16="http://schemas.microsoft.com/office/drawing/2014/main" id="{00000000-0008-0000-1000-0000F2010000}"/>
            </a:ext>
          </a:extLst>
        </xdr:cNvPr>
        <xdr:cNvSpPr txBox="1"/>
      </xdr:nvSpPr>
      <xdr:spPr>
        <a:xfrm>
          <a:off x="21126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9460" cy="248920"/>
    <xdr:sp macro="" textlink="">
      <xdr:nvSpPr>
        <xdr:cNvPr id="499" name="テキスト ボックス 498">
          <a:extLst>
            <a:ext uri="{FF2B5EF4-FFF2-40B4-BE49-F238E27FC236}">
              <a16:creationId xmlns:a16="http://schemas.microsoft.com/office/drawing/2014/main" id="{00000000-0008-0000-1000-0000F3010000}"/>
            </a:ext>
          </a:extLst>
        </xdr:cNvPr>
        <xdr:cNvSpPr txBox="1"/>
      </xdr:nvSpPr>
      <xdr:spPr>
        <a:xfrm>
          <a:off x="20243800" y="114249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8920"/>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935480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8920"/>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8459450" y="11424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45085</xdr:rowOff>
    </xdr:from>
    <xdr:to>
      <xdr:col>116</xdr:col>
      <xdr:colOff>114300</xdr:colOff>
      <xdr:row>62</xdr:row>
      <xdr:rowOff>144780</xdr:rowOff>
    </xdr:to>
    <xdr:sp macro="" textlink="">
      <xdr:nvSpPr>
        <xdr:cNvPr id="502" name="楕円 501">
          <a:extLst>
            <a:ext uri="{FF2B5EF4-FFF2-40B4-BE49-F238E27FC236}">
              <a16:creationId xmlns:a16="http://schemas.microsoft.com/office/drawing/2014/main" id="{00000000-0008-0000-1000-0000F6010000}"/>
            </a:ext>
          </a:extLst>
        </xdr:cNvPr>
        <xdr:cNvSpPr/>
      </xdr:nvSpPr>
      <xdr:spPr>
        <a:xfrm>
          <a:off x="22110700" y="10674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67310</xdr:rowOff>
    </xdr:from>
    <xdr:ext cx="467360" cy="249555"/>
    <xdr:sp macro="" textlink="">
      <xdr:nvSpPr>
        <xdr:cNvPr id="503" name="【保健センター・保健所】&#10;一人当たり面積該当値テキスト">
          <a:extLst>
            <a:ext uri="{FF2B5EF4-FFF2-40B4-BE49-F238E27FC236}">
              <a16:creationId xmlns:a16="http://schemas.microsoft.com/office/drawing/2014/main" id="{00000000-0008-0000-1000-0000F7010000}"/>
            </a:ext>
          </a:extLst>
        </xdr:cNvPr>
        <xdr:cNvSpPr txBox="1"/>
      </xdr:nvSpPr>
      <xdr:spPr>
        <a:xfrm>
          <a:off x="22199600" y="105257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47625</xdr:rowOff>
    </xdr:from>
    <xdr:to>
      <xdr:col>112</xdr:col>
      <xdr:colOff>38100</xdr:colOff>
      <xdr:row>62</xdr:row>
      <xdr:rowOff>147320</xdr:rowOff>
    </xdr:to>
    <xdr:sp macro="" textlink="">
      <xdr:nvSpPr>
        <xdr:cNvPr id="504" name="楕円 503">
          <a:extLst>
            <a:ext uri="{FF2B5EF4-FFF2-40B4-BE49-F238E27FC236}">
              <a16:creationId xmlns:a16="http://schemas.microsoft.com/office/drawing/2014/main" id="{00000000-0008-0000-1000-0000F8010000}"/>
            </a:ext>
          </a:extLst>
        </xdr:cNvPr>
        <xdr:cNvSpPr/>
      </xdr:nvSpPr>
      <xdr:spPr>
        <a:xfrm>
          <a:off x="21272500" y="106775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94615</xdr:rowOff>
    </xdr:from>
    <xdr:to>
      <xdr:col>116</xdr:col>
      <xdr:colOff>63500</xdr:colOff>
      <xdr:row>62</xdr:row>
      <xdr:rowOff>96520</xdr:rowOff>
    </xdr:to>
    <xdr:cxnSp macro="">
      <xdr:nvCxnSpPr>
        <xdr:cNvPr id="505" name="直線コネクタ 504">
          <a:extLst>
            <a:ext uri="{FF2B5EF4-FFF2-40B4-BE49-F238E27FC236}">
              <a16:creationId xmlns:a16="http://schemas.microsoft.com/office/drawing/2014/main" id="{00000000-0008-0000-1000-0000F9010000}"/>
            </a:ext>
          </a:extLst>
        </xdr:cNvPr>
        <xdr:cNvCxnSpPr/>
      </xdr:nvCxnSpPr>
      <xdr:spPr>
        <a:xfrm flipV="1">
          <a:off x="21316950" y="10724515"/>
          <a:ext cx="8445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50800</xdr:rowOff>
    </xdr:from>
    <xdr:to>
      <xdr:col>107</xdr:col>
      <xdr:colOff>101600</xdr:colOff>
      <xdr:row>62</xdr:row>
      <xdr:rowOff>150495</xdr:rowOff>
    </xdr:to>
    <xdr:sp macro="" textlink="">
      <xdr:nvSpPr>
        <xdr:cNvPr id="506" name="楕円 505">
          <a:extLst>
            <a:ext uri="{FF2B5EF4-FFF2-40B4-BE49-F238E27FC236}">
              <a16:creationId xmlns:a16="http://schemas.microsoft.com/office/drawing/2014/main" id="{00000000-0008-0000-1000-0000FA010000}"/>
            </a:ext>
          </a:extLst>
        </xdr:cNvPr>
        <xdr:cNvSpPr/>
      </xdr:nvSpPr>
      <xdr:spPr>
        <a:xfrm>
          <a:off x="20383500" y="10680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96520</xdr:rowOff>
    </xdr:from>
    <xdr:to>
      <xdr:col>111</xdr:col>
      <xdr:colOff>171450</xdr:colOff>
      <xdr:row>62</xdr:row>
      <xdr:rowOff>100965</xdr:rowOff>
    </xdr:to>
    <xdr:cxnSp macro="">
      <xdr:nvCxnSpPr>
        <xdr:cNvPr id="507" name="直線コネクタ 506">
          <a:extLst>
            <a:ext uri="{FF2B5EF4-FFF2-40B4-BE49-F238E27FC236}">
              <a16:creationId xmlns:a16="http://schemas.microsoft.com/office/drawing/2014/main" id="{00000000-0008-0000-1000-0000FB010000}"/>
            </a:ext>
          </a:extLst>
        </xdr:cNvPr>
        <xdr:cNvCxnSpPr/>
      </xdr:nvCxnSpPr>
      <xdr:spPr>
        <a:xfrm flipV="1">
          <a:off x="20434300" y="10726420"/>
          <a:ext cx="8826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53340</xdr:rowOff>
    </xdr:from>
    <xdr:to>
      <xdr:col>102</xdr:col>
      <xdr:colOff>165100</xdr:colOff>
      <xdr:row>62</xdr:row>
      <xdr:rowOff>151765</xdr:rowOff>
    </xdr:to>
    <xdr:sp macro="" textlink="">
      <xdr:nvSpPr>
        <xdr:cNvPr id="508" name="楕円 507">
          <a:extLst>
            <a:ext uri="{FF2B5EF4-FFF2-40B4-BE49-F238E27FC236}">
              <a16:creationId xmlns:a16="http://schemas.microsoft.com/office/drawing/2014/main" id="{00000000-0008-0000-1000-0000FC010000}"/>
            </a:ext>
          </a:extLst>
        </xdr:cNvPr>
        <xdr:cNvSpPr/>
      </xdr:nvSpPr>
      <xdr:spPr>
        <a:xfrm>
          <a:off x="19494500" y="106832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100965</xdr:rowOff>
    </xdr:from>
    <xdr:to>
      <xdr:col>107</xdr:col>
      <xdr:colOff>50800</xdr:colOff>
      <xdr:row>62</xdr:row>
      <xdr:rowOff>102870</xdr:rowOff>
    </xdr:to>
    <xdr:cxnSp macro="">
      <xdr:nvCxnSpPr>
        <xdr:cNvPr id="509" name="直線コネクタ 508">
          <a:extLst>
            <a:ext uri="{FF2B5EF4-FFF2-40B4-BE49-F238E27FC236}">
              <a16:creationId xmlns:a16="http://schemas.microsoft.com/office/drawing/2014/main" id="{00000000-0008-0000-1000-0000FD010000}"/>
            </a:ext>
          </a:extLst>
        </xdr:cNvPr>
        <xdr:cNvCxnSpPr/>
      </xdr:nvCxnSpPr>
      <xdr:spPr>
        <a:xfrm flipV="1">
          <a:off x="19545300" y="107308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55245</xdr:rowOff>
    </xdr:from>
    <xdr:to>
      <xdr:col>98</xdr:col>
      <xdr:colOff>38100</xdr:colOff>
      <xdr:row>62</xdr:row>
      <xdr:rowOff>153670</xdr:rowOff>
    </xdr:to>
    <xdr:sp macro="" textlink="">
      <xdr:nvSpPr>
        <xdr:cNvPr id="510" name="楕円 509">
          <a:extLst>
            <a:ext uri="{FF2B5EF4-FFF2-40B4-BE49-F238E27FC236}">
              <a16:creationId xmlns:a16="http://schemas.microsoft.com/office/drawing/2014/main" id="{00000000-0008-0000-1000-0000FE010000}"/>
            </a:ext>
          </a:extLst>
        </xdr:cNvPr>
        <xdr:cNvSpPr/>
      </xdr:nvSpPr>
      <xdr:spPr>
        <a:xfrm>
          <a:off x="18605500" y="106851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102870</xdr:rowOff>
    </xdr:from>
    <xdr:to>
      <xdr:col>102</xdr:col>
      <xdr:colOff>114300</xdr:colOff>
      <xdr:row>62</xdr:row>
      <xdr:rowOff>104775</xdr:rowOff>
    </xdr:to>
    <xdr:cxnSp macro="">
      <xdr:nvCxnSpPr>
        <xdr:cNvPr id="511" name="直線コネクタ 510">
          <a:extLst>
            <a:ext uri="{FF2B5EF4-FFF2-40B4-BE49-F238E27FC236}">
              <a16:creationId xmlns:a16="http://schemas.microsoft.com/office/drawing/2014/main" id="{00000000-0008-0000-1000-0000FF010000}"/>
            </a:ext>
          </a:extLst>
        </xdr:cNvPr>
        <xdr:cNvCxnSpPr/>
      </xdr:nvCxnSpPr>
      <xdr:spPr>
        <a:xfrm flipV="1">
          <a:off x="18649950" y="10732770"/>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86995</xdr:rowOff>
    </xdr:from>
    <xdr:ext cx="469900" cy="248920"/>
    <xdr:sp macro="" textlink="">
      <xdr:nvSpPr>
        <xdr:cNvPr id="512" name="n_1aveValue【保健センター・保健所】&#10;一人当たり面積">
          <a:extLst>
            <a:ext uri="{FF2B5EF4-FFF2-40B4-BE49-F238E27FC236}">
              <a16:creationId xmlns:a16="http://schemas.microsoft.com/office/drawing/2014/main" id="{00000000-0008-0000-1000-000000020000}"/>
            </a:ext>
          </a:extLst>
        </xdr:cNvPr>
        <xdr:cNvSpPr txBox="1"/>
      </xdr:nvSpPr>
      <xdr:spPr>
        <a:xfrm>
          <a:off x="21075650" y="108883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118110</xdr:rowOff>
    </xdr:from>
    <xdr:ext cx="468630" cy="252730"/>
    <xdr:sp macro="" textlink="">
      <xdr:nvSpPr>
        <xdr:cNvPr id="513" name="n_2aveValue【保健センター・保健所】&#10;一人当たり面積">
          <a:extLst>
            <a:ext uri="{FF2B5EF4-FFF2-40B4-BE49-F238E27FC236}">
              <a16:creationId xmlns:a16="http://schemas.microsoft.com/office/drawing/2014/main" id="{00000000-0008-0000-1000-000001020000}"/>
            </a:ext>
          </a:extLst>
        </xdr:cNvPr>
        <xdr:cNvSpPr txBox="1"/>
      </xdr:nvSpPr>
      <xdr:spPr>
        <a:xfrm>
          <a:off x="20199350" y="1091946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107950</xdr:rowOff>
    </xdr:from>
    <xdr:ext cx="468630" cy="250190"/>
    <xdr:sp macro="" textlink="">
      <xdr:nvSpPr>
        <xdr:cNvPr id="514" name="n_3aveValue【保健センター・保健所】&#10;一人当たり面積">
          <a:extLst>
            <a:ext uri="{FF2B5EF4-FFF2-40B4-BE49-F238E27FC236}">
              <a16:creationId xmlns:a16="http://schemas.microsoft.com/office/drawing/2014/main" id="{00000000-0008-0000-1000-000002020000}"/>
            </a:ext>
          </a:extLst>
        </xdr:cNvPr>
        <xdr:cNvSpPr txBox="1"/>
      </xdr:nvSpPr>
      <xdr:spPr>
        <a:xfrm>
          <a:off x="19310350" y="10909300"/>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110490</xdr:rowOff>
    </xdr:from>
    <xdr:ext cx="468630" cy="252095"/>
    <xdr:sp macro="" textlink="">
      <xdr:nvSpPr>
        <xdr:cNvPr id="515" name="n_4aveValue【保健センター・保健所】&#10;一人当たり面積">
          <a:extLst>
            <a:ext uri="{FF2B5EF4-FFF2-40B4-BE49-F238E27FC236}">
              <a16:creationId xmlns:a16="http://schemas.microsoft.com/office/drawing/2014/main" id="{00000000-0008-0000-1000-000003020000}"/>
            </a:ext>
          </a:extLst>
        </xdr:cNvPr>
        <xdr:cNvSpPr txBox="1"/>
      </xdr:nvSpPr>
      <xdr:spPr>
        <a:xfrm>
          <a:off x="18421350" y="1091184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162560</xdr:rowOff>
    </xdr:from>
    <xdr:ext cx="469900" cy="250190"/>
    <xdr:sp macro="" textlink="">
      <xdr:nvSpPr>
        <xdr:cNvPr id="516" name="n_1mainValue【保健センター・保健所】&#10;一人当たり面積">
          <a:extLst>
            <a:ext uri="{FF2B5EF4-FFF2-40B4-BE49-F238E27FC236}">
              <a16:creationId xmlns:a16="http://schemas.microsoft.com/office/drawing/2014/main" id="{00000000-0008-0000-1000-000004020000}"/>
            </a:ext>
          </a:extLst>
        </xdr:cNvPr>
        <xdr:cNvSpPr txBox="1"/>
      </xdr:nvSpPr>
      <xdr:spPr>
        <a:xfrm>
          <a:off x="21075650" y="104495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167005</xdr:rowOff>
    </xdr:from>
    <xdr:ext cx="468630" cy="251460"/>
    <xdr:sp macro="" textlink="">
      <xdr:nvSpPr>
        <xdr:cNvPr id="517" name="n_2mainValue【保健センター・保健所】&#10;一人当たり面積">
          <a:extLst>
            <a:ext uri="{FF2B5EF4-FFF2-40B4-BE49-F238E27FC236}">
              <a16:creationId xmlns:a16="http://schemas.microsoft.com/office/drawing/2014/main" id="{00000000-0008-0000-1000-000005020000}"/>
            </a:ext>
          </a:extLst>
        </xdr:cNvPr>
        <xdr:cNvSpPr txBox="1"/>
      </xdr:nvSpPr>
      <xdr:spPr>
        <a:xfrm>
          <a:off x="20199350" y="10454005"/>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635</xdr:rowOff>
    </xdr:from>
    <xdr:ext cx="468630" cy="252730"/>
    <xdr:sp macro="" textlink="">
      <xdr:nvSpPr>
        <xdr:cNvPr id="518" name="n_3mainValue【保健センター・保健所】&#10;一人当たり面積">
          <a:extLst>
            <a:ext uri="{FF2B5EF4-FFF2-40B4-BE49-F238E27FC236}">
              <a16:creationId xmlns:a16="http://schemas.microsoft.com/office/drawing/2014/main" id="{00000000-0008-0000-1000-000006020000}"/>
            </a:ext>
          </a:extLst>
        </xdr:cNvPr>
        <xdr:cNvSpPr txBox="1"/>
      </xdr:nvSpPr>
      <xdr:spPr>
        <a:xfrm>
          <a:off x="19310350" y="1045908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2540</xdr:rowOff>
    </xdr:from>
    <xdr:ext cx="468630" cy="252730"/>
    <xdr:sp macro="" textlink="">
      <xdr:nvSpPr>
        <xdr:cNvPr id="519" name="n_4mainValue【保健センター・保健所】&#10;一人当たり面積">
          <a:extLst>
            <a:ext uri="{FF2B5EF4-FFF2-40B4-BE49-F238E27FC236}">
              <a16:creationId xmlns:a16="http://schemas.microsoft.com/office/drawing/2014/main" id="{00000000-0008-0000-1000-000007020000}"/>
            </a:ext>
          </a:extLst>
        </xdr:cNvPr>
        <xdr:cNvSpPr txBox="1"/>
      </xdr:nvSpPr>
      <xdr:spPr>
        <a:xfrm>
          <a:off x="18421350" y="1046099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148590</xdr:rowOff>
    </xdr:from>
    <xdr:to>
      <xdr:col>90</xdr:col>
      <xdr:colOff>25400</xdr:colOff>
      <xdr:row>72</xdr:row>
      <xdr:rowOff>99060</xdr:rowOff>
    </xdr:to>
    <xdr:sp macro="" textlink="">
      <xdr:nvSpPr>
        <xdr:cNvPr id="520" name="正方形/長方形 519">
          <a:extLst>
            <a:ext uri="{FF2B5EF4-FFF2-40B4-BE49-F238E27FC236}">
              <a16:creationId xmlns:a16="http://schemas.microsoft.com/office/drawing/2014/main" id="{00000000-0008-0000-1000-000008020000}"/>
            </a:ext>
          </a:extLst>
        </xdr:cNvPr>
        <xdr:cNvSpPr/>
      </xdr:nvSpPr>
      <xdr:spPr>
        <a:xfrm>
          <a:off x="12446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123825</xdr:rowOff>
    </xdr:from>
    <xdr:to>
      <xdr:col>73</xdr:col>
      <xdr:colOff>190500</xdr:colOff>
      <xdr:row>74</xdr:row>
      <xdr:rowOff>36830</xdr:rowOff>
    </xdr:to>
    <xdr:sp macro="" textlink="">
      <xdr:nvSpPr>
        <xdr:cNvPr id="521" name="正方形/長方形 520">
          <a:extLst>
            <a:ext uri="{FF2B5EF4-FFF2-40B4-BE49-F238E27FC236}">
              <a16:creationId xmlns:a16="http://schemas.microsoft.com/office/drawing/2014/main" id="{00000000-0008-0000-1000-000009020000}"/>
            </a:ext>
          </a:extLst>
        </xdr:cNvPr>
        <xdr:cNvSpPr/>
      </xdr:nvSpPr>
      <xdr:spPr>
        <a:xfrm>
          <a:off x="12573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73</xdr:col>
      <xdr:colOff>190500</xdr:colOff>
      <xdr:row>75</xdr:row>
      <xdr:rowOff>67945</xdr:rowOff>
    </xdr:to>
    <xdr:sp macro="" textlink="">
      <xdr:nvSpPr>
        <xdr:cNvPr id="522" name="正方形/長方形 521">
          <a:extLst>
            <a:ext uri="{FF2B5EF4-FFF2-40B4-BE49-F238E27FC236}">
              <a16:creationId xmlns:a16="http://schemas.microsoft.com/office/drawing/2014/main" id="{00000000-0008-0000-1000-00000A020000}"/>
            </a:ext>
          </a:extLst>
        </xdr:cNvPr>
        <xdr:cNvSpPr/>
      </xdr:nvSpPr>
      <xdr:spPr>
        <a:xfrm>
          <a:off x="12573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123825</xdr:rowOff>
    </xdr:from>
    <xdr:to>
      <xdr:col>79</xdr:col>
      <xdr:colOff>63500</xdr:colOff>
      <xdr:row>74</xdr:row>
      <xdr:rowOff>36830</xdr:rowOff>
    </xdr:to>
    <xdr:sp macro="" textlink="">
      <xdr:nvSpPr>
        <xdr:cNvPr id="523" name="正方形/長方形 522">
          <a:extLst>
            <a:ext uri="{FF2B5EF4-FFF2-40B4-BE49-F238E27FC236}">
              <a16:creationId xmlns:a16="http://schemas.microsoft.com/office/drawing/2014/main" id="{00000000-0008-0000-1000-00000B020000}"/>
            </a:ext>
          </a:extLst>
        </xdr:cNvPr>
        <xdr:cNvSpPr/>
      </xdr:nvSpPr>
      <xdr:spPr>
        <a:xfrm>
          <a:off x="13589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67945</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13589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123825</xdr:rowOff>
    </xdr:from>
    <xdr:to>
      <xdr:col>85</xdr:col>
      <xdr:colOff>63500</xdr:colOff>
      <xdr:row>74</xdr:row>
      <xdr:rowOff>36830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4732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154940</xdr:rowOff>
    </xdr:from>
    <xdr:to>
      <xdr:col>85</xdr:col>
      <xdr:colOff>63500</xdr:colOff>
      <xdr:row>75</xdr:row>
      <xdr:rowOff>67945</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4732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92710</xdr:rowOff>
    </xdr:from>
    <xdr:to>
      <xdr:col>90</xdr:col>
      <xdr:colOff>25400</xdr:colOff>
      <xdr:row>88</xdr:row>
      <xdr:rowOff>148590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446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73660</xdr:rowOff>
    </xdr:from>
    <xdr:ext cx="297180" cy="217170"/>
    <xdr:sp macro="" textlink="">
      <xdr:nvSpPr>
        <xdr:cNvPr id="528" name="テキスト ボックス 527">
          <a:extLst>
            <a:ext uri="{FF2B5EF4-FFF2-40B4-BE49-F238E27FC236}">
              <a16:creationId xmlns:a16="http://schemas.microsoft.com/office/drawing/2014/main" id="{00000000-0008-0000-1000-000010020000}"/>
            </a:ext>
          </a:extLst>
        </xdr:cNvPr>
        <xdr:cNvSpPr txBox="1"/>
      </xdr:nvSpPr>
      <xdr:spPr>
        <a:xfrm>
          <a:off x="12407900" y="12760960"/>
          <a:ext cx="2971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148590</xdr:rowOff>
    </xdr:from>
    <xdr:to>
      <xdr:col>89</xdr:col>
      <xdr:colOff>171450</xdr:colOff>
      <xdr:row>88</xdr:row>
      <xdr:rowOff>148590</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a:off x="12446000" y="152361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9525</xdr:rowOff>
    </xdr:from>
    <xdr:ext cx="463550" cy="249555"/>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1978640" y="1509712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164465</xdr:rowOff>
    </xdr:from>
    <xdr:to>
      <xdr:col>89</xdr:col>
      <xdr:colOff>171450</xdr:colOff>
      <xdr:row>86</xdr:row>
      <xdr:rowOff>164465</xdr:rowOff>
    </xdr:to>
    <xdr:cxnSp macro="">
      <xdr:nvCxnSpPr>
        <xdr:cNvPr id="531" name="直線コネクタ 530">
          <a:extLst>
            <a:ext uri="{FF2B5EF4-FFF2-40B4-BE49-F238E27FC236}">
              <a16:creationId xmlns:a16="http://schemas.microsoft.com/office/drawing/2014/main" id="{00000000-0008-0000-1000-000013020000}"/>
            </a:ext>
          </a:extLst>
        </xdr:cNvPr>
        <xdr:cNvCxnSpPr/>
      </xdr:nvCxnSpPr>
      <xdr:spPr>
        <a:xfrm>
          <a:off x="12446000" y="149091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3550" cy="25273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1978640" y="147707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12700</xdr:rowOff>
    </xdr:from>
    <xdr:to>
      <xdr:col>89</xdr:col>
      <xdr:colOff>171450</xdr:colOff>
      <xdr:row>85</xdr:row>
      <xdr:rowOff>12700</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a:off x="12446000" y="145859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400685" cy="252095"/>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2042775" y="14443075"/>
          <a:ext cx="400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a:off x="12446000" y="142595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400685" cy="252730"/>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12042775" y="14116685"/>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2446000" y="139325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73025</xdr:rowOff>
    </xdr:from>
    <xdr:ext cx="400685" cy="252095"/>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12042775" y="13789025"/>
          <a:ext cx="400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60960</xdr:rowOff>
    </xdr:from>
    <xdr:to>
      <xdr:col>89</xdr:col>
      <xdr:colOff>171450</xdr:colOff>
      <xdr:row>79</xdr:row>
      <xdr:rowOff>60960</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2446000" y="136055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89535</xdr:rowOff>
    </xdr:from>
    <xdr:ext cx="400685" cy="249555"/>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2042775" y="1346263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2446000" y="132784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105410</xdr:rowOff>
    </xdr:from>
    <xdr:ext cx="337820" cy="250190"/>
    <xdr:sp macro="" textlink="">
      <xdr:nvSpPr>
        <xdr:cNvPr id="542" name="テキスト ボックス 541">
          <a:extLst>
            <a:ext uri="{FF2B5EF4-FFF2-40B4-BE49-F238E27FC236}">
              <a16:creationId xmlns:a16="http://schemas.microsoft.com/office/drawing/2014/main" id="{00000000-0008-0000-1000-00001E020000}"/>
            </a:ext>
          </a:extLst>
        </xdr:cNvPr>
        <xdr:cNvSpPr txBox="1"/>
      </xdr:nvSpPr>
      <xdr:spPr>
        <a:xfrm>
          <a:off x="12106910" y="13135610"/>
          <a:ext cx="3378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92710</xdr:rowOff>
    </xdr:from>
    <xdr:to>
      <xdr:col>89</xdr:col>
      <xdr:colOff>171450</xdr:colOff>
      <xdr:row>75</xdr:row>
      <xdr:rowOff>92710</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a:off x="12446000" y="12951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92710</xdr:rowOff>
    </xdr:from>
    <xdr:to>
      <xdr:col>90</xdr:col>
      <xdr:colOff>25400</xdr:colOff>
      <xdr:row>88</xdr:row>
      <xdr:rowOff>148590</xdr:rowOff>
    </xdr:to>
    <xdr:sp macro="" textlink="">
      <xdr:nvSpPr>
        <xdr:cNvPr id="544" name="【消防施設】&#10;有形固定資産減価償却率グラフ枠">
          <a:extLst>
            <a:ext uri="{FF2B5EF4-FFF2-40B4-BE49-F238E27FC236}">
              <a16:creationId xmlns:a16="http://schemas.microsoft.com/office/drawing/2014/main" id="{00000000-0008-0000-1000-000020020000}"/>
            </a:ext>
          </a:extLst>
        </xdr:cNvPr>
        <xdr:cNvSpPr/>
      </xdr:nvSpPr>
      <xdr:spPr>
        <a:xfrm>
          <a:off x="12446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50165</xdr:rowOff>
    </xdr:from>
    <xdr:to>
      <xdr:col>85</xdr:col>
      <xdr:colOff>126365</xdr:colOff>
      <xdr:row>86</xdr:row>
      <xdr:rowOff>164465</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flipV="1">
          <a:off x="16318865" y="1342326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635</xdr:rowOff>
    </xdr:from>
    <xdr:ext cx="467360" cy="252730"/>
    <xdr:sp macro="" textlink="">
      <xdr:nvSpPr>
        <xdr:cNvPr id="546" name="【消防施設】&#10;有形固定資産減価償却率最小値テキスト">
          <a:extLst>
            <a:ext uri="{FF2B5EF4-FFF2-40B4-BE49-F238E27FC236}">
              <a16:creationId xmlns:a16="http://schemas.microsoft.com/office/drawing/2014/main" id="{00000000-0008-0000-1000-000022020000}"/>
            </a:ext>
          </a:extLst>
        </xdr:cNvPr>
        <xdr:cNvSpPr txBox="1"/>
      </xdr:nvSpPr>
      <xdr:spPr>
        <a:xfrm>
          <a:off x="16357600" y="1491678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164465</xdr:rowOff>
    </xdr:from>
    <xdr:to>
      <xdr:col>86</xdr:col>
      <xdr:colOff>25400</xdr:colOff>
      <xdr:row>86</xdr:row>
      <xdr:rowOff>164465</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6230600" y="1490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165100</xdr:rowOff>
    </xdr:from>
    <xdr:ext cx="337820" cy="250190"/>
    <xdr:sp macro="" textlink="">
      <xdr:nvSpPr>
        <xdr:cNvPr id="548" name="【消防施設】&#10;有形固定資産減価償却率最大値テキスト">
          <a:extLst>
            <a:ext uri="{FF2B5EF4-FFF2-40B4-BE49-F238E27FC236}">
              <a16:creationId xmlns:a16="http://schemas.microsoft.com/office/drawing/2014/main" id="{00000000-0008-0000-1000-000024020000}"/>
            </a:ext>
          </a:extLst>
        </xdr:cNvPr>
        <xdr:cNvSpPr txBox="1"/>
      </xdr:nvSpPr>
      <xdr:spPr>
        <a:xfrm>
          <a:off x="16357600" y="13195300"/>
          <a:ext cx="3378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50165</xdr:rowOff>
    </xdr:from>
    <xdr:to>
      <xdr:col>86</xdr:col>
      <xdr:colOff>25400</xdr:colOff>
      <xdr:row>78</xdr:row>
      <xdr:rowOff>50165</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16230600" y="1342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94615</xdr:rowOff>
    </xdr:from>
    <xdr:ext cx="402590" cy="252730"/>
    <xdr:sp macro="" textlink="">
      <xdr:nvSpPr>
        <xdr:cNvPr id="550" name="【消防施設】&#10;有形固定資産減価償却率平均値テキスト">
          <a:extLst>
            <a:ext uri="{FF2B5EF4-FFF2-40B4-BE49-F238E27FC236}">
              <a16:creationId xmlns:a16="http://schemas.microsoft.com/office/drawing/2014/main" id="{00000000-0008-0000-1000-000026020000}"/>
            </a:ext>
          </a:extLst>
        </xdr:cNvPr>
        <xdr:cNvSpPr txBox="1"/>
      </xdr:nvSpPr>
      <xdr:spPr>
        <a:xfrm>
          <a:off x="16357600" y="14153515"/>
          <a:ext cx="4025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116840</xdr:rowOff>
    </xdr:from>
    <xdr:to>
      <xdr:col>85</xdr:col>
      <xdr:colOff>171450</xdr:colOff>
      <xdr:row>83</xdr:row>
      <xdr:rowOff>48260</xdr:rowOff>
    </xdr:to>
    <xdr:sp macro="" textlink="">
      <xdr:nvSpPr>
        <xdr:cNvPr id="551" name="フローチャート: 判断 550">
          <a:extLst>
            <a:ext uri="{FF2B5EF4-FFF2-40B4-BE49-F238E27FC236}">
              <a16:creationId xmlns:a16="http://schemas.microsoft.com/office/drawing/2014/main" id="{00000000-0008-0000-1000-000027020000}"/>
            </a:ext>
          </a:extLst>
        </xdr:cNvPr>
        <xdr:cNvSpPr/>
      </xdr:nvSpPr>
      <xdr:spPr>
        <a:xfrm>
          <a:off x="16268700" y="1417574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144145</xdr:rowOff>
    </xdr:from>
    <xdr:to>
      <xdr:col>81</xdr:col>
      <xdr:colOff>101600</xdr:colOff>
      <xdr:row>83</xdr:row>
      <xdr:rowOff>75565</xdr:rowOff>
    </xdr:to>
    <xdr:sp macro="" textlink="">
      <xdr:nvSpPr>
        <xdr:cNvPr id="552" name="フローチャート: 判断 551">
          <a:extLst>
            <a:ext uri="{FF2B5EF4-FFF2-40B4-BE49-F238E27FC236}">
              <a16:creationId xmlns:a16="http://schemas.microsoft.com/office/drawing/2014/main" id="{00000000-0008-0000-1000-000028020000}"/>
            </a:ext>
          </a:extLst>
        </xdr:cNvPr>
        <xdr:cNvSpPr/>
      </xdr:nvSpPr>
      <xdr:spPr>
        <a:xfrm>
          <a:off x="15430500" y="1420304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132715</xdr:rowOff>
    </xdr:from>
    <xdr:to>
      <xdr:col>76</xdr:col>
      <xdr:colOff>165100</xdr:colOff>
      <xdr:row>83</xdr:row>
      <xdr:rowOff>64135</xdr:rowOff>
    </xdr:to>
    <xdr:sp macro="" textlink="">
      <xdr:nvSpPr>
        <xdr:cNvPr id="553" name="フローチャート: 判断 552">
          <a:extLst>
            <a:ext uri="{FF2B5EF4-FFF2-40B4-BE49-F238E27FC236}">
              <a16:creationId xmlns:a16="http://schemas.microsoft.com/office/drawing/2014/main" id="{00000000-0008-0000-1000-000029020000}"/>
            </a:ext>
          </a:extLst>
        </xdr:cNvPr>
        <xdr:cNvSpPr/>
      </xdr:nvSpPr>
      <xdr:spPr>
        <a:xfrm>
          <a:off x="14541500" y="141916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107950</xdr:rowOff>
    </xdr:from>
    <xdr:to>
      <xdr:col>72</xdr:col>
      <xdr:colOff>38100</xdr:colOff>
      <xdr:row>83</xdr:row>
      <xdr:rowOff>39370</xdr:rowOff>
    </xdr:to>
    <xdr:sp macro="" textlink="">
      <xdr:nvSpPr>
        <xdr:cNvPr id="554" name="フローチャート: 判断 553">
          <a:extLst>
            <a:ext uri="{FF2B5EF4-FFF2-40B4-BE49-F238E27FC236}">
              <a16:creationId xmlns:a16="http://schemas.microsoft.com/office/drawing/2014/main" id="{00000000-0008-0000-1000-00002A020000}"/>
            </a:ext>
          </a:extLst>
        </xdr:cNvPr>
        <xdr:cNvSpPr/>
      </xdr:nvSpPr>
      <xdr:spPr>
        <a:xfrm>
          <a:off x="13652500" y="141668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140335</xdr:rowOff>
    </xdr:from>
    <xdr:to>
      <xdr:col>67</xdr:col>
      <xdr:colOff>101600</xdr:colOff>
      <xdr:row>83</xdr:row>
      <xdr:rowOff>72390</xdr:rowOff>
    </xdr:to>
    <xdr:sp macro="" textlink="">
      <xdr:nvSpPr>
        <xdr:cNvPr id="555" name="フローチャート: 判断 554">
          <a:extLst>
            <a:ext uri="{FF2B5EF4-FFF2-40B4-BE49-F238E27FC236}">
              <a16:creationId xmlns:a16="http://schemas.microsoft.com/office/drawing/2014/main" id="{00000000-0008-0000-1000-00002B020000}"/>
            </a:ext>
          </a:extLst>
        </xdr:cNvPr>
        <xdr:cNvSpPr/>
      </xdr:nvSpPr>
      <xdr:spPr>
        <a:xfrm>
          <a:off x="12763500" y="141992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9555"/>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6129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9460" cy="249555"/>
    <xdr:sp macro="" textlink="">
      <xdr:nvSpPr>
        <xdr:cNvPr id="557" name="テキスト ボックス 556">
          <a:extLst>
            <a:ext uri="{FF2B5EF4-FFF2-40B4-BE49-F238E27FC236}">
              <a16:creationId xmlns:a16="http://schemas.microsoft.com/office/drawing/2014/main" id="{00000000-0008-0000-1000-00002D020000}"/>
            </a:ext>
          </a:extLst>
        </xdr:cNvPr>
        <xdr:cNvSpPr txBox="1"/>
      </xdr:nvSpPr>
      <xdr:spPr>
        <a:xfrm>
          <a:off x="15290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9555"/>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4401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9555"/>
    <xdr:sp macro="" textlink="">
      <xdr:nvSpPr>
        <xdr:cNvPr id="559" name="テキスト ボックス 558">
          <a:extLst>
            <a:ext uri="{FF2B5EF4-FFF2-40B4-BE49-F238E27FC236}">
              <a16:creationId xmlns:a16="http://schemas.microsoft.com/office/drawing/2014/main" id="{00000000-0008-0000-1000-00002F020000}"/>
            </a:ext>
          </a:extLst>
        </xdr:cNvPr>
        <xdr:cNvSpPr txBox="1"/>
      </xdr:nvSpPr>
      <xdr:spPr>
        <a:xfrm>
          <a:off x="13506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9460" cy="249555"/>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2623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0</xdr:rowOff>
    </xdr:from>
    <xdr:to>
      <xdr:col>85</xdr:col>
      <xdr:colOff>171450</xdr:colOff>
      <xdr:row>78</xdr:row>
      <xdr:rowOff>99695</xdr:rowOff>
    </xdr:to>
    <xdr:sp macro="" textlink="">
      <xdr:nvSpPr>
        <xdr:cNvPr id="561" name="楕円 560">
          <a:extLst>
            <a:ext uri="{FF2B5EF4-FFF2-40B4-BE49-F238E27FC236}">
              <a16:creationId xmlns:a16="http://schemas.microsoft.com/office/drawing/2014/main" id="{00000000-0008-0000-1000-000031020000}"/>
            </a:ext>
          </a:extLst>
        </xdr:cNvPr>
        <xdr:cNvSpPr/>
      </xdr:nvSpPr>
      <xdr:spPr>
        <a:xfrm>
          <a:off x="16268700" y="133731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121920</xdr:rowOff>
    </xdr:from>
    <xdr:ext cx="337820" cy="248285"/>
    <xdr:sp macro="" textlink="">
      <xdr:nvSpPr>
        <xdr:cNvPr id="562" name="【消防施設】&#10;有形固定資産減価償却率該当値テキスト">
          <a:extLst>
            <a:ext uri="{FF2B5EF4-FFF2-40B4-BE49-F238E27FC236}">
              <a16:creationId xmlns:a16="http://schemas.microsoft.com/office/drawing/2014/main" id="{00000000-0008-0000-1000-000032020000}"/>
            </a:ext>
          </a:extLst>
        </xdr:cNvPr>
        <xdr:cNvSpPr txBox="1"/>
      </xdr:nvSpPr>
      <xdr:spPr>
        <a:xfrm>
          <a:off x="16357600" y="13323570"/>
          <a:ext cx="337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20955</xdr:rowOff>
    </xdr:from>
    <xdr:to>
      <xdr:col>81</xdr:col>
      <xdr:colOff>101600</xdr:colOff>
      <xdr:row>78</xdr:row>
      <xdr:rowOff>119380</xdr:rowOff>
    </xdr:to>
    <xdr:sp macro="" textlink="">
      <xdr:nvSpPr>
        <xdr:cNvPr id="563" name="楕円 562">
          <a:extLst>
            <a:ext uri="{FF2B5EF4-FFF2-40B4-BE49-F238E27FC236}">
              <a16:creationId xmlns:a16="http://schemas.microsoft.com/office/drawing/2014/main" id="{00000000-0008-0000-1000-000033020000}"/>
            </a:ext>
          </a:extLst>
        </xdr:cNvPr>
        <xdr:cNvSpPr/>
      </xdr:nvSpPr>
      <xdr:spPr>
        <a:xfrm>
          <a:off x="15430500" y="133940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50165</xdr:rowOff>
    </xdr:from>
    <xdr:to>
      <xdr:col>85</xdr:col>
      <xdr:colOff>127000</xdr:colOff>
      <xdr:row>78</xdr:row>
      <xdr:rowOff>70485</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flipV="1">
          <a:off x="15481300" y="1342326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135890</xdr:rowOff>
    </xdr:from>
    <xdr:to>
      <xdr:col>76</xdr:col>
      <xdr:colOff>165100</xdr:colOff>
      <xdr:row>78</xdr:row>
      <xdr:rowOff>67310</xdr:rowOff>
    </xdr:to>
    <xdr:sp macro="" textlink="">
      <xdr:nvSpPr>
        <xdr:cNvPr id="565" name="楕円 564">
          <a:extLst>
            <a:ext uri="{FF2B5EF4-FFF2-40B4-BE49-F238E27FC236}">
              <a16:creationId xmlns:a16="http://schemas.microsoft.com/office/drawing/2014/main" id="{00000000-0008-0000-1000-000035020000}"/>
            </a:ext>
          </a:extLst>
        </xdr:cNvPr>
        <xdr:cNvSpPr/>
      </xdr:nvSpPr>
      <xdr:spPr>
        <a:xfrm>
          <a:off x="14541500" y="1333754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17780</xdr:rowOff>
    </xdr:from>
    <xdr:to>
      <xdr:col>81</xdr:col>
      <xdr:colOff>50800</xdr:colOff>
      <xdr:row>78</xdr:row>
      <xdr:rowOff>70485</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4592300" y="1339088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92710</xdr:rowOff>
    </xdr:from>
    <xdr:to>
      <xdr:col>72</xdr:col>
      <xdr:colOff>38100</xdr:colOff>
      <xdr:row>78</xdr:row>
      <xdr:rowOff>24765</xdr:rowOff>
    </xdr:to>
    <xdr:sp macro="" textlink="">
      <xdr:nvSpPr>
        <xdr:cNvPr id="567" name="楕円 566">
          <a:extLst>
            <a:ext uri="{FF2B5EF4-FFF2-40B4-BE49-F238E27FC236}">
              <a16:creationId xmlns:a16="http://schemas.microsoft.com/office/drawing/2014/main" id="{00000000-0008-0000-1000-000037020000}"/>
            </a:ext>
          </a:extLst>
        </xdr:cNvPr>
        <xdr:cNvSpPr/>
      </xdr:nvSpPr>
      <xdr:spPr>
        <a:xfrm>
          <a:off x="13652500" y="132943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77</xdr:row>
      <xdr:rowOff>142240</xdr:rowOff>
    </xdr:from>
    <xdr:to>
      <xdr:col>76</xdr:col>
      <xdr:colOff>114300</xdr:colOff>
      <xdr:row>78</xdr:row>
      <xdr:rowOff>17780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3696950" y="13343890"/>
          <a:ext cx="8953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31750</xdr:rowOff>
    </xdr:from>
    <xdr:to>
      <xdr:col>67</xdr:col>
      <xdr:colOff>101600</xdr:colOff>
      <xdr:row>77</xdr:row>
      <xdr:rowOff>130810</xdr:rowOff>
    </xdr:to>
    <xdr:sp macro="" textlink="">
      <xdr:nvSpPr>
        <xdr:cNvPr id="569" name="楕円 568">
          <a:extLst>
            <a:ext uri="{FF2B5EF4-FFF2-40B4-BE49-F238E27FC236}">
              <a16:creationId xmlns:a16="http://schemas.microsoft.com/office/drawing/2014/main" id="{00000000-0008-0000-1000-000039020000}"/>
            </a:ext>
          </a:extLst>
        </xdr:cNvPr>
        <xdr:cNvSpPr/>
      </xdr:nvSpPr>
      <xdr:spPr>
        <a:xfrm>
          <a:off x="12763500" y="13233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81915</xdr:rowOff>
    </xdr:from>
    <xdr:to>
      <xdr:col>71</xdr:col>
      <xdr:colOff>171450</xdr:colOff>
      <xdr:row>77</xdr:row>
      <xdr:rowOff>142240</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2814300" y="13283565"/>
          <a:ext cx="8826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66675</xdr:rowOff>
    </xdr:from>
    <xdr:ext cx="402590" cy="249555"/>
    <xdr:sp macro="" textlink="">
      <xdr:nvSpPr>
        <xdr:cNvPr id="571" name="n_1aveValue【消防施設】&#10;有形固定資産減価償却率">
          <a:extLst>
            <a:ext uri="{FF2B5EF4-FFF2-40B4-BE49-F238E27FC236}">
              <a16:creationId xmlns:a16="http://schemas.microsoft.com/office/drawing/2014/main" id="{00000000-0008-0000-1000-00003B020000}"/>
            </a:ext>
          </a:extLst>
        </xdr:cNvPr>
        <xdr:cNvSpPr txBox="1"/>
      </xdr:nvSpPr>
      <xdr:spPr>
        <a:xfrm>
          <a:off x="15266035" y="1429702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55880</xdr:rowOff>
    </xdr:from>
    <xdr:ext cx="401320" cy="252095"/>
    <xdr:sp macro="" textlink="">
      <xdr:nvSpPr>
        <xdr:cNvPr id="572" name="n_2aveValue【消防施設】&#10;有形固定資産減価償却率">
          <a:extLst>
            <a:ext uri="{FF2B5EF4-FFF2-40B4-BE49-F238E27FC236}">
              <a16:creationId xmlns:a16="http://schemas.microsoft.com/office/drawing/2014/main" id="{00000000-0008-0000-1000-00003C020000}"/>
            </a:ext>
          </a:extLst>
        </xdr:cNvPr>
        <xdr:cNvSpPr txBox="1"/>
      </xdr:nvSpPr>
      <xdr:spPr>
        <a:xfrm>
          <a:off x="14389735" y="1428623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31115</xdr:rowOff>
    </xdr:from>
    <xdr:ext cx="403860" cy="249555"/>
    <xdr:sp macro="" textlink="">
      <xdr:nvSpPr>
        <xdr:cNvPr id="573" name="n_3aveValue【消防施設】&#10;有形固定資産減価償却率">
          <a:extLst>
            <a:ext uri="{FF2B5EF4-FFF2-40B4-BE49-F238E27FC236}">
              <a16:creationId xmlns:a16="http://schemas.microsoft.com/office/drawing/2014/main" id="{00000000-0008-0000-1000-00003D020000}"/>
            </a:ext>
          </a:extLst>
        </xdr:cNvPr>
        <xdr:cNvSpPr txBox="1"/>
      </xdr:nvSpPr>
      <xdr:spPr>
        <a:xfrm>
          <a:off x="13500735" y="1426146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63500</xdr:rowOff>
    </xdr:from>
    <xdr:ext cx="401320" cy="252095"/>
    <xdr:sp macro="" textlink="">
      <xdr:nvSpPr>
        <xdr:cNvPr id="574" name="n_4aveValue【消防施設】&#10;有形固定資産減価償却率">
          <a:extLst>
            <a:ext uri="{FF2B5EF4-FFF2-40B4-BE49-F238E27FC236}">
              <a16:creationId xmlns:a16="http://schemas.microsoft.com/office/drawing/2014/main" id="{00000000-0008-0000-1000-00003E020000}"/>
            </a:ext>
          </a:extLst>
        </xdr:cNvPr>
        <xdr:cNvSpPr txBox="1"/>
      </xdr:nvSpPr>
      <xdr:spPr>
        <a:xfrm>
          <a:off x="12611735" y="1429385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76</xdr:row>
      <xdr:rowOff>136525</xdr:rowOff>
    </xdr:from>
    <xdr:ext cx="402590" cy="252095"/>
    <xdr:sp macro="" textlink="">
      <xdr:nvSpPr>
        <xdr:cNvPr id="575" name="n_1mainValue【消防施設】&#10;有形固定資産減価償却率">
          <a:extLst>
            <a:ext uri="{FF2B5EF4-FFF2-40B4-BE49-F238E27FC236}">
              <a16:creationId xmlns:a16="http://schemas.microsoft.com/office/drawing/2014/main" id="{00000000-0008-0000-1000-00003F020000}"/>
            </a:ext>
          </a:extLst>
        </xdr:cNvPr>
        <xdr:cNvSpPr txBox="1"/>
      </xdr:nvSpPr>
      <xdr:spPr>
        <a:xfrm>
          <a:off x="15266035" y="13166725"/>
          <a:ext cx="402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76</xdr:row>
      <xdr:rowOff>83820</xdr:rowOff>
    </xdr:from>
    <xdr:ext cx="337820" cy="250190"/>
    <xdr:sp macro="" textlink="">
      <xdr:nvSpPr>
        <xdr:cNvPr id="576" name="n_2mainValue【消防施設】&#10;有形固定資産減価償却率">
          <a:extLst>
            <a:ext uri="{FF2B5EF4-FFF2-40B4-BE49-F238E27FC236}">
              <a16:creationId xmlns:a16="http://schemas.microsoft.com/office/drawing/2014/main" id="{00000000-0008-0000-1000-000040020000}"/>
            </a:ext>
          </a:extLst>
        </xdr:cNvPr>
        <xdr:cNvSpPr txBox="1"/>
      </xdr:nvSpPr>
      <xdr:spPr>
        <a:xfrm>
          <a:off x="14422120" y="13114020"/>
          <a:ext cx="3378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76</xdr:row>
      <xdr:rowOff>40640</xdr:rowOff>
    </xdr:from>
    <xdr:ext cx="337820" cy="252095"/>
    <xdr:sp macro="" textlink="">
      <xdr:nvSpPr>
        <xdr:cNvPr id="577" name="n_3mainValue【消防施設】&#10;有形固定資産減価償却率">
          <a:extLst>
            <a:ext uri="{FF2B5EF4-FFF2-40B4-BE49-F238E27FC236}">
              <a16:creationId xmlns:a16="http://schemas.microsoft.com/office/drawing/2014/main" id="{00000000-0008-0000-1000-000041020000}"/>
            </a:ext>
          </a:extLst>
        </xdr:cNvPr>
        <xdr:cNvSpPr txBox="1"/>
      </xdr:nvSpPr>
      <xdr:spPr>
        <a:xfrm>
          <a:off x="13533120" y="13070840"/>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75</xdr:row>
      <xdr:rowOff>147955</xdr:rowOff>
    </xdr:from>
    <xdr:ext cx="337820" cy="249555"/>
    <xdr:sp macro="" textlink="">
      <xdr:nvSpPr>
        <xdr:cNvPr id="578" name="n_4mainValue【消防施設】&#10;有形固定資産減価償却率">
          <a:extLst>
            <a:ext uri="{FF2B5EF4-FFF2-40B4-BE49-F238E27FC236}">
              <a16:creationId xmlns:a16="http://schemas.microsoft.com/office/drawing/2014/main" id="{00000000-0008-0000-1000-000042020000}"/>
            </a:ext>
          </a:extLst>
        </xdr:cNvPr>
        <xdr:cNvSpPr txBox="1"/>
      </xdr:nvSpPr>
      <xdr:spPr>
        <a:xfrm>
          <a:off x="12644120" y="13006705"/>
          <a:ext cx="337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148590</xdr:rowOff>
    </xdr:from>
    <xdr:to>
      <xdr:col>120</xdr:col>
      <xdr:colOff>152400</xdr:colOff>
      <xdr:row>72</xdr:row>
      <xdr:rowOff>99060</xdr:rowOff>
    </xdr:to>
    <xdr:sp macro="" textlink="">
      <xdr:nvSpPr>
        <xdr:cNvPr id="579" name="正方形/長方形 578">
          <a:extLst>
            <a:ext uri="{FF2B5EF4-FFF2-40B4-BE49-F238E27FC236}">
              <a16:creationId xmlns:a16="http://schemas.microsoft.com/office/drawing/2014/main" id="{00000000-0008-0000-1000-000043020000}"/>
            </a:ext>
          </a:extLst>
        </xdr:cNvPr>
        <xdr:cNvSpPr/>
      </xdr:nvSpPr>
      <xdr:spPr>
        <a:xfrm>
          <a:off x="18288000" y="11807190"/>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123825</xdr:rowOff>
    </xdr:from>
    <xdr:to>
      <xdr:col>104</xdr:col>
      <xdr:colOff>127000</xdr:colOff>
      <xdr:row>74</xdr:row>
      <xdr:rowOff>36830</xdr:rowOff>
    </xdr:to>
    <xdr:sp macro="" textlink="">
      <xdr:nvSpPr>
        <xdr:cNvPr id="580" name="正方形/長方形 579">
          <a:extLst>
            <a:ext uri="{FF2B5EF4-FFF2-40B4-BE49-F238E27FC236}">
              <a16:creationId xmlns:a16="http://schemas.microsoft.com/office/drawing/2014/main" id="{00000000-0008-0000-1000-000044020000}"/>
            </a:ext>
          </a:extLst>
        </xdr:cNvPr>
        <xdr:cNvSpPr/>
      </xdr:nvSpPr>
      <xdr:spPr>
        <a:xfrm>
          <a:off x="18415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67945</xdr:rowOff>
    </xdr:to>
    <xdr:sp macro="" textlink="">
      <xdr:nvSpPr>
        <xdr:cNvPr id="581" name="正方形/長方形 580">
          <a:extLst>
            <a:ext uri="{FF2B5EF4-FFF2-40B4-BE49-F238E27FC236}">
              <a16:creationId xmlns:a16="http://schemas.microsoft.com/office/drawing/2014/main" id="{00000000-0008-0000-1000-000045020000}"/>
            </a:ext>
          </a:extLst>
        </xdr:cNvPr>
        <xdr:cNvSpPr/>
      </xdr:nvSpPr>
      <xdr:spPr>
        <a:xfrm>
          <a:off x="18415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123825</xdr:rowOff>
    </xdr:from>
    <xdr:to>
      <xdr:col>109</xdr:col>
      <xdr:colOff>190500</xdr:colOff>
      <xdr:row>74</xdr:row>
      <xdr:rowOff>36830</xdr:rowOff>
    </xdr:to>
    <xdr:sp macro="" textlink="">
      <xdr:nvSpPr>
        <xdr:cNvPr id="582" name="正方形/長方形 581">
          <a:extLst>
            <a:ext uri="{FF2B5EF4-FFF2-40B4-BE49-F238E27FC236}">
              <a16:creationId xmlns:a16="http://schemas.microsoft.com/office/drawing/2014/main" id="{00000000-0008-0000-1000-000046020000}"/>
            </a:ext>
          </a:extLst>
        </xdr:cNvPr>
        <xdr:cNvSpPr/>
      </xdr:nvSpPr>
      <xdr:spPr>
        <a:xfrm>
          <a:off x="19431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109</xdr:col>
      <xdr:colOff>190500</xdr:colOff>
      <xdr:row>75</xdr:row>
      <xdr:rowOff>67945</xdr:rowOff>
    </xdr:to>
    <xdr:sp macro="" textlink="">
      <xdr:nvSpPr>
        <xdr:cNvPr id="583" name="正方形/長方形 582">
          <a:extLst>
            <a:ext uri="{FF2B5EF4-FFF2-40B4-BE49-F238E27FC236}">
              <a16:creationId xmlns:a16="http://schemas.microsoft.com/office/drawing/2014/main" id="{00000000-0008-0000-1000-000047020000}"/>
            </a:ext>
          </a:extLst>
        </xdr:cNvPr>
        <xdr:cNvSpPr/>
      </xdr:nvSpPr>
      <xdr:spPr>
        <a:xfrm>
          <a:off x="19431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123825</xdr:rowOff>
    </xdr:from>
    <xdr:to>
      <xdr:col>115</xdr:col>
      <xdr:colOff>190500</xdr:colOff>
      <xdr:row>74</xdr:row>
      <xdr:rowOff>36830</xdr:rowOff>
    </xdr:to>
    <xdr:sp macro="" textlink="">
      <xdr:nvSpPr>
        <xdr:cNvPr id="584" name="正方形/長方形 583">
          <a:extLst>
            <a:ext uri="{FF2B5EF4-FFF2-40B4-BE49-F238E27FC236}">
              <a16:creationId xmlns:a16="http://schemas.microsoft.com/office/drawing/2014/main" id="{00000000-0008-0000-1000-000048020000}"/>
            </a:ext>
          </a:extLst>
        </xdr:cNvPr>
        <xdr:cNvSpPr/>
      </xdr:nvSpPr>
      <xdr:spPr>
        <a:xfrm>
          <a:off x="20574000" y="124682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154940</xdr:rowOff>
    </xdr:from>
    <xdr:to>
      <xdr:col>115</xdr:col>
      <xdr:colOff>190500</xdr:colOff>
      <xdr:row>75</xdr:row>
      <xdr:rowOff>67945</xdr:rowOff>
    </xdr:to>
    <xdr:sp macro="" textlink="">
      <xdr:nvSpPr>
        <xdr:cNvPr id="585" name="正方形/長方形 584">
          <a:extLst>
            <a:ext uri="{FF2B5EF4-FFF2-40B4-BE49-F238E27FC236}">
              <a16:creationId xmlns:a16="http://schemas.microsoft.com/office/drawing/2014/main" id="{00000000-0008-0000-1000-000049020000}"/>
            </a:ext>
          </a:extLst>
        </xdr:cNvPr>
        <xdr:cNvSpPr/>
      </xdr:nvSpPr>
      <xdr:spPr>
        <a:xfrm>
          <a:off x="20574000" y="1267079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92710</xdr:rowOff>
    </xdr:from>
    <xdr:to>
      <xdr:col>120</xdr:col>
      <xdr:colOff>152400</xdr:colOff>
      <xdr:row>88</xdr:row>
      <xdr:rowOff>148590</xdr:rowOff>
    </xdr:to>
    <xdr:sp macro="" textlink="">
      <xdr:nvSpPr>
        <xdr:cNvPr id="586" name="正方形/長方形 585">
          <a:extLst>
            <a:ext uri="{FF2B5EF4-FFF2-40B4-BE49-F238E27FC236}">
              <a16:creationId xmlns:a16="http://schemas.microsoft.com/office/drawing/2014/main" id="{00000000-0008-0000-1000-00004A020000}"/>
            </a:ext>
          </a:extLst>
        </xdr:cNvPr>
        <xdr:cNvSpPr/>
      </xdr:nvSpPr>
      <xdr:spPr>
        <a:xfrm>
          <a:off x="18288000" y="1295146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73660</xdr:rowOff>
    </xdr:from>
    <xdr:ext cx="346075" cy="217170"/>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8249900" y="12760960"/>
          <a:ext cx="3460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148590</xdr:rowOff>
    </xdr:from>
    <xdr:to>
      <xdr:col>120</xdr:col>
      <xdr:colOff>114300</xdr:colOff>
      <xdr:row>88</xdr:row>
      <xdr:rowOff>148590</xdr:rowOff>
    </xdr:to>
    <xdr:cxnSp macro="">
      <xdr:nvCxnSpPr>
        <xdr:cNvPr id="588" name="直線コネクタ 587">
          <a:extLst>
            <a:ext uri="{FF2B5EF4-FFF2-40B4-BE49-F238E27FC236}">
              <a16:creationId xmlns:a16="http://schemas.microsoft.com/office/drawing/2014/main" id="{00000000-0008-0000-1000-00004C020000}"/>
            </a:ext>
          </a:extLst>
        </xdr:cNvPr>
        <xdr:cNvCxnSpPr/>
      </xdr:nvCxnSpPr>
      <xdr:spPr>
        <a:xfrm>
          <a:off x="18288000" y="1523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164465</xdr:rowOff>
    </xdr:from>
    <xdr:to>
      <xdr:col>120</xdr:col>
      <xdr:colOff>114300</xdr:colOff>
      <xdr:row>86</xdr:row>
      <xdr:rowOff>164465</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a:off x="18288000" y="14909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26035</xdr:rowOff>
    </xdr:from>
    <xdr:ext cx="463550" cy="252730"/>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17820640" y="147707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12700</xdr:rowOff>
    </xdr:from>
    <xdr:to>
      <xdr:col>120</xdr:col>
      <xdr:colOff>114300</xdr:colOff>
      <xdr:row>85</xdr:row>
      <xdr:rowOff>12700</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a:off x="18288000" y="14585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41275</xdr:rowOff>
    </xdr:from>
    <xdr:ext cx="463550" cy="252095"/>
    <xdr:sp macro="" textlink="">
      <xdr:nvSpPr>
        <xdr:cNvPr id="592" name="テキスト ボックス 591">
          <a:extLst>
            <a:ext uri="{FF2B5EF4-FFF2-40B4-BE49-F238E27FC236}">
              <a16:creationId xmlns:a16="http://schemas.microsoft.com/office/drawing/2014/main" id="{00000000-0008-0000-1000-000050020000}"/>
            </a:ext>
          </a:extLst>
        </xdr:cNvPr>
        <xdr:cNvSpPr txBox="1"/>
      </xdr:nvSpPr>
      <xdr:spPr>
        <a:xfrm>
          <a:off x="17820640" y="14443075"/>
          <a:ext cx="463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29210</xdr:rowOff>
    </xdr:from>
    <xdr:to>
      <xdr:col>120</xdr:col>
      <xdr:colOff>114300</xdr:colOff>
      <xdr:row>83</xdr:row>
      <xdr:rowOff>29210</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a:off x="18288000" y="142595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57785</xdr:rowOff>
    </xdr:from>
    <xdr:ext cx="463550" cy="252730"/>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17820640" y="141166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45085</xdr:rowOff>
    </xdr:from>
    <xdr:to>
      <xdr:col>120</xdr:col>
      <xdr:colOff>114300</xdr:colOff>
      <xdr:row>81</xdr:row>
      <xdr:rowOff>45085</xdr:rowOff>
    </xdr:to>
    <xdr:cxnSp macro="">
      <xdr:nvCxnSpPr>
        <xdr:cNvPr id="595" name="直線コネクタ 594">
          <a:extLst>
            <a:ext uri="{FF2B5EF4-FFF2-40B4-BE49-F238E27FC236}">
              <a16:creationId xmlns:a16="http://schemas.microsoft.com/office/drawing/2014/main" id="{00000000-0008-0000-1000-000053020000}"/>
            </a:ext>
          </a:extLst>
        </xdr:cNvPr>
        <xdr:cNvCxnSpPr/>
      </xdr:nvCxnSpPr>
      <xdr:spPr>
        <a:xfrm>
          <a:off x="18288000" y="139325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73025</xdr:rowOff>
    </xdr:from>
    <xdr:ext cx="463550" cy="252095"/>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7820640" y="13789025"/>
          <a:ext cx="463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60960</xdr:rowOff>
    </xdr:from>
    <xdr:to>
      <xdr:col>120</xdr:col>
      <xdr:colOff>114300</xdr:colOff>
      <xdr:row>79</xdr:row>
      <xdr:rowOff>60960</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a:off x="18288000" y="136055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89535</xdr:rowOff>
    </xdr:from>
    <xdr:ext cx="463550" cy="249555"/>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7820640" y="134626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76835</xdr:rowOff>
    </xdr:from>
    <xdr:to>
      <xdr:col>120</xdr:col>
      <xdr:colOff>114300</xdr:colOff>
      <xdr:row>77</xdr:row>
      <xdr:rowOff>76835</xdr:rowOff>
    </xdr:to>
    <xdr:cxnSp macro="">
      <xdr:nvCxnSpPr>
        <xdr:cNvPr id="599" name="直線コネクタ 598">
          <a:extLst>
            <a:ext uri="{FF2B5EF4-FFF2-40B4-BE49-F238E27FC236}">
              <a16:creationId xmlns:a16="http://schemas.microsoft.com/office/drawing/2014/main" id="{00000000-0008-0000-1000-000057020000}"/>
            </a:ext>
          </a:extLst>
        </xdr:cNvPr>
        <xdr:cNvCxnSpPr/>
      </xdr:nvCxnSpPr>
      <xdr:spPr>
        <a:xfrm>
          <a:off x="18288000" y="132784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105410</xdr:rowOff>
    </xdr:from>
    <xdr:ext cx="463550" cy="250190"/>
    <xdr:sp macro="" textlink="">
      <xdr:nvSpPr>
        <xdr:cNvPr id="600" name="テキスト ボックス 599">
          <a:extLst>
            <a:ext uri="{FF2B5EF4-FFF2-40B4-BE49-F238E27FC236}">
              <a16:creationId xmlns:a16="http://schemas.microsoft.com/office/drawing/2014/main" id="{00000000-0008-0000-1000-000058020000}"/>
            </a:ext>
          </a:extLst>
        </xdr:cNvPr>
        <xdr:cNvSpPr txBox="1"/>
      </xdr:nvSpPr>
      <xdr:spPr>
        <a:xfrm>
          <a:off x="17820640" y="13135610"/>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92710</xdr:rowOff>
    </xdr:from>
    <xdr:to>
      <xdr:col>120</xdr:col>
      <xdr:colOff>114300</xdr:colOff>
      <xdr:row>75</xdr:row>
      <xdr:rowOff>92710</xdr:rowOff>
    </xdr:to>
    <xdr:cxnSp macro="">
      <xdr:nvCxnSpPr>
        <xdr:cNvPr id="601" name="直線コネクタ 600">
          <a:extLst>
            <a:ext uri="{FF2B5EF4-FFF2-40B4-BE49-F238E27FC236}">
              <a16:creationId xmlns:a16="http://schemas.microsoft.com/office/drawing/2014/main" id="{00000000-0008-0000-1000-000059020000}"/>
            </a:ext>
          </a:extLst>
        </xdr:cNvPr>
        <xdr:cNvCxnSpPr/>
      </xdr:nvCxnSpPr>
      <xdr:spPr>
        <a:xfrm>
          <a:off x="18288000" y="1295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121285</xdr:rowOff>
    </xdr:from>
    <xdr:ext cx="463550" cy="248920"/>
    <xdr:sp macro="" textlink="">
      <xdr:nvSpPr>
        <xdr:cNvPr id="602" name="テキスト ボックス 601">
          <a:extLst>
            <a:ext uri="{FF2B5EF4-FFF2-40B4-BE49-F238E27FC236}">
              <a16:creationId xmlns:a16="http://schemas.microsoft.com/office/drawing/2014/main" id="{00000000-0008-0000-1000-00005A020000}"/>
            </a:ext>
          </a:extLst>
        </xdr:cNvPr>
        <xdr:cNvSpPr txBox="1"/>
      </xdr:nvSpPr>
      <xdr:spPr>
        <a:xfrm>
          <a:off x="17820640" y="128085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92710</xdr:rowOff>
    </xdr:from>
    <xdr:to>
      <xdr:col>120</xdr:col>
      <xdr:colOff>152400</xdr:colOff>
      <xdr:row>88</xdr:row>
      <xdr:rowOff>148590</xdr:rowOff>
    </xdr:to>
    <xdr:sp macro="" textlink="">
      <xdr:nvSpPr>
        <xdr:cNvPr id="603" name="【消防施設】&#10;一人当たり面積グラフ枠">
          <a:extLst>
            <a:ext uri="{FF2B5EF4-FFF2-40B4-BE49-F238E27FC236}">
              <a16:creationId xmlns:a16="http://schemas.microsoft.com/office/drawing/2014/main" id="{00000000-0008-0000-1000-00005B020000}"/>
            </a:ext>
          </a:extLst>
        </xdr:cNvPr>
        <xdr:cNvSpPr/>
      </xdr:nvSpPr>
      <xdr:spPr>
        <a:xfrm>
          <a:off x="18288000" y="1295146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8890</xdr:rowOff>
    </xdr:from>
    <xdr:to>
      <xdr:col>116</xdr:col>
      <xdr:colOff>62865</xdr:colOff>
      <xdr:row>86</xdr:row>
      <xdr:rowOff>154940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flipV="1">
          <a:off x="22160865" y="13381990"/>
          <a:ext cx="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158750</xdr:rowOff>
    </xdr:from>
    <xdr:ext cx="467360" cy="249555"/>
    <xdr:sp macro="" textlink="">
      <xdr:nvSpPr>
        <xdr:cNvPr id="605" name="【消防施設】&#10;一人当たり面積最小値テキスト">
          <a:extLst>
            <a:ext uri="{FF2B5EF4-FFF2-40B4-BE49-F238E27FC236}">
              <a16:creationId xmlns:a16="http://schemas.microsoft.com/office/drawing/2014/main" id="{00000000-0008-0000-1000-00005D020000}"/>
            </a:ext>
          </a:extLst>
        </xdr:cNvPr>
        <xdr:cNvSpPr txBox="1"/>
      </xdr:nvSpPr>
      <xdr:spPr>
        <a:xfrm>
          <a:off x="22199600" y="1490345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154940</xdr:rowOff>
    </xdr:from>
    <xdr:to>
      <xdr:col>116</xdr:col>
      <xdr:colOff>152400</xdr:colOff>
      <xdr:row>86</xdr:row>
      <xdr:rowOff>154940</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a:off x="22072600" y="148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124460</xdr:rowOff>
    </xdr:from>
    <xdr:ext cx="467360" cy="249555"/>
    <xdr:sp macro="" textlink="">
      <xdr:nvSpPr>
        <xdr:cNvPr id="607" name="【消防施設】&#10;一人当たり面積最大値テキスト">
          <a:extLst>
            <a:ext uri="{FF2B5EF4-FFF2-40B4-BE49-F238E27FC236}">
              <a16:creationId xmlns:a16="http://schemas.microsoft.com/office/drawing/2014/main" id="{00000000-0008-0000-1000-00005F020000}"/>
            </a:ext>
          </a:extLst>
        </xdr:cNvPr>
        <xdr:cNvSpPr txBox="1"/>
      </xdr:nvSpPr>
      <xdr:spPr>
        <a:xfrm>
          <a:off x="22199600" y="131546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8890</xdr:rowOff>
    </xdr:from>
    <xdr:to>
      <xdr:col>116</xdr:col>
      <xdr:colOff>152400</xdr:colOff>
      <xdr:row>78</xdr:row>
      <xdr:rowOff>8890</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a:off x="22072600" y="1338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132715</xdr:rowOff>
    </xdr:from>
    <xdr:ext cx="467360" cy="252095"/>
    <xdr:sp macro="" textlink="">
      <xdr:nvSpPr>
        <xdr:cNvPr id="609" name="【消防施設】&#10;一人当たり面積平均値テキスト">
          <a:extLst>
            <a:ext uri="{FF2B5EF4-FFF2-40B4-BE49-F238E27FC236}">
              <a16:creationId xmlns:a16="http://schemas.microsoft.com/office/drawing/2014/main" id="{00000000-0008-0000-1000-000061020000}"/>
            </a:ext>
          </a:extLst>
        </xdr:cNvPr>
        <xdr:cNvSpPr txBox="1"/>
      </xdr:nvSpPr>
      <xdr:spPr>
        <a:xfrm>
          <a:off x="22199600" y="14534515"/>
          <a:ext cx="4673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110490</xdr:rowOff>
    </xdr:from>
    <xdr:to>
      <xdr:col>116</xdr:col>
      <xdr:colOff>114300</xdr:colOff>
      <xdr:row>86</xdr:row>
      <xdr:rowOff>41910</xdr:rowOff>
    </xdr:to>
    <xdr:sp macro="" textlink="">
      <xdr:nvSpPr>
        <xdr:cNvPr id="610" name="フローチャート: 判断 609">
          <a:extLst>
            <a:ext uri="{FF2B5EF4-FFF2-40B4-BE49-F238E27FC236}">
              <a16:creationId xmlns:a16="http://schemas.microsoft.com/office/drawing/2014/main" id="{00000000-0008-0000-1000-000062020000}"/>
            </a:ext>
          </a:extLst>
        </xdr:cNvPr>
        <xdr:cNvSpPr/>
      </xdr:nvSpPr>
      <xdr:spPr>
        <a:xfrm>
          <a:off x="22110700" y="146837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132715</xdr:rowOff>
    </xdr:from>
    <xdr:to>
      <xdr:col>112</xdr:col>
      <xdr:colOff>38100</xdr:colOff>
      <xdr:row>86</xdr:row>
      <xdr:rowOff>64135</xdr:rowOff>
    </xdr:to>
    <xdr:sp macro="" textlink="">
      <xdr:nvSpPr>
        <xdr:cNvPr id="611" name="フローチャート: 判断 610">
          <a:extLst>
            <a:ext uri="{FF2B5EF4-FFF2-40B4-BE49-F238E27FC236}">
              <a16:creationId xmlns:a16="http://schemas.microsoft.com/office/drawing/2014/main" id="{00000000-0008-0000-1000-000063020000}"/>
            </a:ext>
          </a:extLst>
        </xdr:cNvPr>
        <xdr:cNvSpPr/>
      </xdr:nvSpPr>
      <xdr:spPr>
        <a:xfrm>
          <a:off x="21272500" y="147059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128905</xdr:rowOff>
    </xdr:from>
    <xdr:to>
      <xdr:col>107</xdr:col>
      <xdr:colOff>101600</xdr:colOff>
      <xdr:row>86</xdr:row>
      <xdr:rowOff>60960</xdr:rowOff>
    </xdr:to>
    <xdr:sp macro="" textlink="">
      <xdr:nvSpPr>
        <xdr:cNvPr id="612" name="フローチャート: 判断 611">
          <a:extLst>
            <a:ext uri="{FF2B5EF4-FFF2-40B4-BE49-F238E27FC236}">
              <a16:creationId xmlns:a16="http://schemas.microsoft.com/office/drawing/2014/main" id="{00000000-0008-0000-1000-000064020000}"/>
            </a:ext>
          </a:extLst>
        </xdr:cNvPr>
        <xdr:cNvSpPr/>
      </xdr:nvSpPr>
      <xdr:spPr>
        <a:xfrm>
          <a:off x="20383500" y="14702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133985</xdr:rowOff>
    </xdr:from>
    <xdr:to>
      <xdr:col>102</xdr:col>
      <xdr:colOff>165100</xdr:colOff>
      <xdr:row>86</xdr:row>
      <xdr:rowOff>65405</xdr:rowOff>
    </xdr:to>
    <xdr:sp macro="" textlink="">
      <xdr:nvSpPr>
        <xdr:cNvPr id="613" name="フローチャート: 判断 612">
          <a:extLst>
            <a:ext uri="{FF2B5EF4-FFF2-40B4-BE49-F238E27FC236}">
              <a16:creationId xmlns:a16="http://schemas.microsoft.com/office/drawing/2014/main" id="{00000000-0008-0000-1000-000065020000}"/>
            </a:ext>
          </a:extLst>
        </xdr:cNvPr>
        <xdr:cNvSpPr/>
      </xdr:nvSpPr>
      <xdr:spPr>
        <a:xfrm>
          <a:off x="19494500" y="147072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146685</xdr:rowOff>
    </xdr:from>
    <xdr:to>
      <xdr:col>98</xdr:col>
      <xdr:colOff>38100</xdr:colOff>
      <xdr:row>86</xdr:row>
      <xdr:rowOff>78105</xdr:rowOff>
    </xdr:to>
    <xdr:sp macro="" textlink="">
      <xdr:nvSpPr>
        <xdr:cNvPr id="614" name="フローチャート: 判断 613">
          <a:extLst>
            <a:ext uri="{FF2B5EF4-FFF2-40B4-BE49-F238E27FC236}">
              <a16:creationId xmlns:a16="http://schemas.microsoft.com/office/drawing/2014/main" id="{00000000-0008-0000-1000-000066020000}"/>
            </a:ext>
          </a:extLst>
        </xdr:cNvPr>
        <xdr:cNvSpPr/>
      </xdr:nvSpPr>
      <xdr:spPr>
        <a:xfrm>
          <a:off x="18605500" y="147199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9555"/>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219710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9555"/>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21126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9460" cy="249555"/>
    <xdr:sp macro="" textlink="">
      <xdr:nvSpPr>
        <xdr:cNvPr id="617" name="テキスト ボックス 616">
          <a:extLst>
            <a:ext uri="{FF2B5EF4-FFF2-40B4-BE49-F238E27FC236}">
              <a16:creationId xmlns:a16="http://schemas.microsoft.com/office/drawing/2014/main" id="{00000000-0008-0000-1000-000069020000}"/>
            </a:ext>
          </a:extLst>
        </xdr:cNvPr>
        <xdr:cNvSpPr txBox="1"/>
      </xdr:nvSpPr>
      <xdr:spPr>
        <a:xfrm>
          <a:off x="20243800" y="152342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9555"/>
    <xdr:sp macro="" textlink="">
      <xdr:nvSpPr>
        <xdr:cNvPr id="618" name="テキスト ボックス 617">
          <a:extLst>
            <a:ext uri="{FF2B5EF4-FFF2-40B4-BE49-F238E27FC236}">
              <a16:creationId xmlns:a16="http://schemas.microsoft.com/office/drawing/2014/main" id="{00000000-0008-0000-1000-00006A020000}"/>
            </a:ext>
          </a:extLst>
        </xdr:cNvPr>
        <xdr:cNvSpPr txBox="1"/>
      </xdr:nvSpPr>
      <xdr:spPr>
        <a:xfrm>
          <a:off x="1935480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9555"/>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8459450" y="1523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48895</xdr:rowOff>
    </xdr:from>
    <xdr:to>
      <xdr:col>116</xdr:col>
      <xdr:colOff>114300</xdr:colOff>
      <xdr:row>86</xdr:row>
      <xdr:rowOff>147955</xdr:rowOff>
    </xdr:to>
    <xdr:sp macro="" textlink="">
      <xdr:nvSpPr>
        <xdr:cNvPr id="620" name="楕円 619">
          <a:extLst>
            <a:ext uri="{FF2B5EF4-FFF2-40B4-BE49-F238E27FC236}">
              <a16:creationId xmlns:a16="http://schemas.microsoft.com/office/drawing/2014/main" id="{00000000-0008-0000-1000-00006C020000}"/>
            </a:ext>
          </a:extLst>
        </xdr:cNvPr>
        <xdr:cNvSpPr/>
      </xdr:nvSpPr>
      <xdr:spPr>
        <a:xfrm>
          <a:off x="22110700" y="14793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133350</xdr:rowOff>
    </xdr:from>
    <xdr:ext cx="467360" cy="251460"/>
    <xdr:sp macro="" textlink="">
      <xdr:nvSpPr>
        <xdr:cNvPr id="621" name="【消防施設】&#10;一人当たり面積該当値テキスト">
          <a:extLst>
            <a:ext uri="{FF2B5EF4-FFF2-40B4-BE49-F238E27FC236}">
              <a16:creationId xmlns:a16="http://schemas.microsoft.com/office/drawing/2014/main" id="{00000000-0008-0000-1000-00006D020000}"/>
            </a:ext>
          </a:extLst>
        </xdr:cNvPr>
        <xdr:cNvSpPr txBox="1"/>
      </xdr:nvSpPr>
      <xdr:spPr>
        <a:xfrm>
          <a:off x="22199600" y="147066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48895</xdr:rowOff>
    </xdr:from>
    <xdr:to>
      <xdr:col>112</xdr:col>
      <xdr:colOff>38100</xdr:colOff>
      <xdr:row>86</xdr:row>
      <xdr:rowOff>147955</xdr:rowOff>
    </xdr:to>
    <xdr:sp macro="" textlink="">
      <xdr:nvSpPr>
        <xdr:cNvPr id="622" name="楕円 621">
          <a:extLst>
            <a:ext uri="{FF2B5EF4-FFF2-40B4-BE49-F238E27FC236}">
              <a16:creationId xmlns:a16="http://schemas.microsoft.com/office/drawing/2014/main" id="{00000000-0008-0000-1000-00006E020000}"/>
            </a:ext>
          </a:extLst>
        </xdr:cNvPr>
        <xdr:cNvSpPr/>
      </xdr:nvSpPr>
      <xdr:spPr>
        <a:xfrm>
          <a:off x="21272500" y="14793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86</xdr:row>
      <xdr:rowOff>98425</xdr:rowOff>
    </xdr:from>
    <xdr:to>
      <xdr:col>116</xdr:col>
      <xdr:colOff>63500</xdr:colOff>
      <xdr:row>86</xdr:row>
      <xdr:rowOff>98425</xdr:rowOff>
    </xdr:to>
    <xdr:cxnSp macro="">
      <xdr:nvCxnSpPr>
        <xdr:cNvPr id="623" name="直線コネクタ 622">
          <a:extLst>
            <a:ext uri="{FF2B5EF4-FFF2-40B4-BE49-F238E27FC236}">
              <a16:creationId xmlns:a16="http://schemas.microsoft.com/office/drawing/2014/main" id="{00000000-0008-0000-1000-00006F020000}"/>
            </a:ext>
          </a:extLst>
        </xdr:cNvPr>
        <xdr:cNvCxnSpPr/>
      </xdr:nvCxnSpPr>
      <xdr:spPr>
        <a:xfrm>
          <a:off x="21316950" y="14843125"/>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50165</xdr:rowOff>
    </xdr:from>
    <xdr:to>
      <xdr:col>107</xdr:col>
      <xdr:colOff>101600</xdr:colOff>
      <xdr:row>86</xdr:row>
      <xdr:rowOff>149225</xdr:rowOff>
    </xdr:to>
    <xdr:sp macro="" textlink="">
      <xdr:nvSpPr>
        <xdr:cNvPr id="624" name="楕円 623">
          <a:extLst>
            <a:ext uri="{FF2B5EF4-FFF2-40B4-BE49-F238E27FC236}">
              <a16:creationId xmlns:a16="http://schemas.microsoft.com/office/drawing/2014/main" id="{00000000-0008-0000-1000-000070020000}"/>
            </a:ext>
          </a:extLst>
        </xdr:cNvPr>
        <xdr:cNvSpPr/>
      </xdr:nvSpPr>
      <xdr:spPr>
        <a:xfrm>
          <a:off x="20383500" y="147948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98425</xdr:rowOff>
    </xdr:from>
    <xdr:to>
      <xdr:col>111</xdr:col>
      <xdr:colOff>171450</xdr:colOff>
      <xdr:row>86</xdr:row>
      <xdr:rowOff>99695</xdr:rowOff>
    </xdr:to>
    <xdr:cxnSp macro="">
      <xdr:nvCxnSpPr>
        <xdr:cNvPr id="625" name="直線コネクタ 624">
          <a:extLst>
            <a:ext uri="{FF2B5EF4-FFF2-40B4-BE49-F238E27FC236}">
              <a16:creationId xmlns:a16="http://schemas.microsoft.com/office/drawing/2014/main" id="{00000000-0008-0000-1000-000071020000}"/>
            </a:ext>
          </a:extLst>
        </xdr:cNvPr>
        <xdr:cNvCxnSpPr/>
      </xdr:nvCxnSpPr>
      <xdr:spPr>
        <a:xfrm flipV="1">
          <a:off x="20434300" y="14843125"/>
          <a:ext cx="8826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50800</xdr:rowOff>
    </xdr:from>
    <xdr:to>
      <xdr:col>102</xdr:col>
      <xdr:colOff>165100</xdr:colOff>
      <xdr:row>86</xdr:row>
      <xdr:rowOff>150495</xdr:rowOff>
    </xdr:to>
    <xdr:sp macro="" textlink="">
      <xdr:nvSpPr>
        <xdr:cNvPr id="626" name="楕円 625">
          <a:extLst>
            <a:ext uri="{FF2B5EF4-FFF2-40B4-BE49-F238E27FC236}">
              <a16:creationId xmlns:a16="http://schemas.microsoft.com/office/drawing/2014/main" id="{00000000-0008-0000-1000-000072020000}"/>
            </a:ext>
          </a:extLst>
        </xdr:cNvPr>
        <xdr:cNvSpPr/>
      </xdr:nvSpPr>
      <xdr:spPr>
        <a:xfrm>
          <a:off x="19494500" y="14795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99695</xdr:rowOff>
    </xdr:from>
    <xdr:to>
      <xdr:col>107</xdr:col>
      <xdr:colOff>50800</xdr:colOff>
      <xdr:row>86</xdr:row>
      <xdr:rowOff>100965</xdr:rowOff>
    </xdr:to>
    <xdr:cxnSp macro="">
      <xdr:nvCxnSpPr>
        <xdr:cNvPr id="627" name="直線コネクタ 626">
          <a:extLst>
            <a:ext uri="{FF2B5EF4-FFF2-40B4-BE49-F238E27FC236}">
              <a16:creationId xmlns:a16="http://schemas.microsoft.com/office/drawing/2014/main" id="{00000000-0008-0000-1000-000073020000}"/>
            </a:ext>
          </a:extLst>
        </xdr:cNvPr>
        <xdr:cNvCxnSpPr/>
      </xdr:nvCxnSpPr>
      <xdr:spPr>
        <a:xfrm flipV="1">
          <a:off x="19545300" y="148443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50800</xdr:rowOff>
    </xdr:from>
    <xdr:to>
      <xdr:col>98</xdr:col>
      <xdr:colOff>38100</xdr:colOff>
      <xdr:row>86</xdr:row>
      <xdr:rowOff>150495</xdr:rowOff>
    </xdr:to>
    <xdr:sp macro="" textlink="">
      <xdr:nvSpPr>
        <xdr:cNvPr id="628" name="楕円 627">
          <a:extLst>
            <a:ext uri="{FF2B5EF4-FFF2-40B4-BE49-F238E27FC236}">
              <a16:creationId xmlns:a16="http://schemas.microsoft.com/office/drawing/2014/main" id="{00000000-0008-0000-1000-000074020000}"/>
            </a:ext>
          </a:extLst>
        </xdr:cNvPr>
        <xdr:cNvSpPr/>
      </xdr:nvSpPr>
      <xdr:spPr>
        <a:xfrm>
          <a:off x="18605500" y="14795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86</xdr:row>
      <xdr:rowOff>100965</xdr:rowOff>
    </xdr:from>
    <xdr:to>
      <xdr:col>102</xdr:col>
      <xdr:colOff>114300</xdr:colOff>
      <xdr:row>86</xdr:row>
      <xdr:rowOff>100965</xdr:rowOff>
    </xdr:to>
    <xdr:cxnSp macro="">
      <xdr:nvCxnSpPr>
        <xdr:cNvPr id="629" name="直線コネクタ 628">
          <a:extLst>
            <a:ext uri="{FF2B5EF4-FFF2-40B4-BE49-F238E27FC236}">
              <a16:creationId xmlns:a16="http://schemas.microsoft.com/office/drawing/2014/main" id="{00000000-0008-0000-1000-000075020000}"/>
            </a:ext>
          </a:extLst>
        </xdr:cNvPr>
        <xdr:cNvCxnSpPr/>
      </xdr:nvCxnSpPr>
      <xdr:spPr>
        <a:xfrm>
          <a:off x="18649950" y="1484566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80645</xdr:rowOff>
    </xdr:from>
    <xdr:ext cx="469900" cy="252730"/>
    <xdr:sp macro="" textlink="">
      <xdr:nvSpPr>
        <xdr:cNvPr id="630" name="n_1aveValue【消防施設】&#10;一人当たり面積">
          <a:extLst>
            <a:ext uri="{FF2B5EF4-FFF2-40B4-BE49-F238E27FC236}">
              <a16:creationId xmlns:a16="http://schemas.microsoft.com/office/drawing/2014/main" id="{00000000-0008-0000-1000-000076020000}"/>
            </a:ext>
          </a:extLst>
        </xdr:cNvPr>
        <xdr:cNvSpPr txBox="1"/>
      </xdr:nvSpPr>
      <xdr:spPr>
        <a:xfrm>
          <a:off x="21075650" y="144824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77470</xdr:rowOff>
    </xdr:from>
    <xdr:ext cx="468630" cy="251460"/>
    <xdr:sp macro="" textlink="">
      <xdr:nvSpPr>
        <xdr:cNvPr id="631" name="n_2aveValue【消防施設】&#10;一人当たり面積">
          <a:extLst>
            <a:ext uri="{FF2B5EF4-FFF2-40B4-BE49-F238E27FC236}">
              <a16:creationId xmlns:a16="http://schemas.microsoft.com/office/drawing/2014/main" id="{00000000-0008-0000-1000-000077020000}"/>
            </a:ext>
          </a:extLst>
        </xdr:cNvPr>
        <xdr:cNvSpPr txBox="1"/>
      </xdr:nvSpPr>
      <xdr:spPr>
        <a:xfrm>
          <a:off x="20199350" y="1447927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81915</xdr:rowOff>
    </xdr:from>
    <xdr:ext cx="468630" cy="252730"/>
    <xdr:sp macro="" textlink="">
      <xdr:nvSpPr>
        <xdr:cNvPr id="632" name="n_3aveValue【消防施設】&#10;一人当たり面積">
          <a:extLst>
            <a:ext uri="{FF2B5EF4-FFF2-40B4-BE49-F238E27FC236}">
              <a16:creationId xmlns:a16="http://schemas.microsoft.com/office/drawing/2014/main" id="{00000000-0008-0000-1000-000078020000}"/>
            </a:ext>
          </a:extLst>
        </xdr:cNvPr>
        <xdr:cNvSpPr txBox="1"/>
      </xdr:nvSpPr>
      <xdr:spPr>
        <a:xfrm>
          <a:off x="19310350" y="1448371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93980</xdr:rowOff>
    </xdr:from>
    <xdr:ext cx="468630" cy="252730"/>
    <xdr:sp macro="" textlink="">
      <xdr:nvSpPr>
        <xdr:cNvPr id="633" name="n_4aveValue【消防施設】&#10;一人当たり面積">
          <a:extLst>
            <a:ext uri="{FF2B5EF4-FFF2-40B4-BE49-F238E27FC236}">
              <a16:creationId xmlns:a16="http://schemas.microsoft.com/office/drawing/2014/main" id="{00000000-0008-0000-1000-000079020000}"/>
            </a:ext>
          </a:extLst>
        </xdr:cNvPr>
        <xdr:cNvSpPr txBox="1"/>
      </xdr:nvSpPr>
      <xdr:spPr>
        <a:xfrm>
          <a:off x="18421350" y="1449578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139700</xdr:rowOff>
    </xdr:from>
    <xdr:ext cx="469900" cy="250190"/>
    <xdr:sp macro="" textlink="">
      <xdr:nvSpPr>
        <xdr:cNvPr id="634" name="n_1mainValue【消防施設】&#10;一人当たり面積">
          <a:extLst>
            <a:ext uri="{FF2B5EF4-FFF2-40B4-BE49-F238E27FC236}">
              <a16:creationId xmlns:a16="http://schemas.microsoft.com/office/drawing/2014/main" id="{00000000-0008-0000-1000-00007A020000}"/>
            </a:ext>
          </a:extLst>
        </xdr:cNvPr>
        <xdr:cNvSpPr txBox="1"/>
      </xdr:nvSpPr>
      <xdr:spPr>
        <a:xfrm>
          <a:off x="21075650" y="148844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140335</xdr:rowOff>
    </xdr:from>
    <xdr:ext cx="468630" cy="250190"/>
    <xdr:sp macro="" textlink="">
      <xdr:nvSpPr>
        <xdr:cNvPr id="635" name="n_2mainValue【消防施設】&#10;一人当たり面積">
          <a:extLst>
            <a:ext uri="{FF2B5EF4-FFF2-40B4-BE49-F238E27FC236}">
              <a16:creationId xmlns:a16="http://schemas.microsoft.com/office/drawing/2014/main" id="{00000000-0008-0000-1000-00007B020000}"/>
            </a:ext>
          </a:extLst>
        </xdr:cNvPr>
        <xdr:cNvSpPr txBox="1"/>
      </xdr:nvSpPr>
      <xdr:spPr>
        <a:xfrm>
          <a:off x="20199350" y="14885035"/>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141605</xdr:rowOff>
    </xdr:from>
    <xdr:ext cx="468630" cy="250190"/>
    <xdr:sp macro="" textlink="">
      <xdr:nvSpPr>
        <xdr:cNvPr id="636" name="n_3mainValue【消防施設】&#10;一人当たり面積">
          <a:extLst>
            <a:ext uri="{FF2B5EF4-FFF2-40B4-BE49-F238E27FC236}">
              <a16:creationId xmlns:a16="http://schemas.microsoft.com/office/drawing/2014/main" id="{00000000-0008-0000-1000-00007C020000}"/>
            </a:ext>
          </a:extLst>
        </xdr:cNvPr>
        <xdr:cNvSpPr txBox="1"/>
      </xdr:nvSpPr>
      <xdr:spPr>
        <a:xfrm>
          <a:off x="19310350" y="14886305"/>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141605</xdr:rowOff>
    </xdr:from>
    <xdr:ext cx="468630" cy="250190"/>
    <xdr:sp macro="" textlink="">
      <xdr:nvSpPr>
        <xdr:cNvPr id="637" name="n_4mainValue【消防施設】&#10;一人当たり面積">
          <a:extLst>
            <a:ext uri="{FF2B5EF4-FFF2-40B4-BE49-F238E27FC236}">
              <a16:creationId xmlns:a16="http://schemas.microsoft.com/office/drawing/2014/main" id="{00000000-0008-0000-1000-00007D020000}"/>
            </a:ext>
          </a:extLst>
        </xdr:cNvPr>
        <xdr:cNvSpPr txBox="1"/>
      </xdr:nvSpPr>
      <xdr:spPr>
        <a:xfrm>
          <a:off x="18421350" y="14886305"/>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10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73</xdr:col>
      <xdr:colOff>190500</xdr:colOff>
      <xdr:row>96</xdr:row>
      <xdr:rowOff>76200</xdr:rowOff>
    </xdr:to>
    <xdr:sp macro="" textlink="">
      <xdr:nvSpPr>
        <xdr:cNvPr id="639" name="正方形/長方形 638">
          <a:extLst>
            <a:ext uri="{FF2B5EF4-FFF2-40B4-BE49-F238E27FC236}">
              <a16:creationId xmlns:a16="http://schemas.microsoft.com/office/drawing/2014/main" id="{00000000-0008-0000-1000-00007F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73</xdr:col>
      <xdr:colOff>190500</xdr:colOff>
      <xdr:row>97</xdr:row>
      <xdr:rowOff>107950</xdr:rowOff>
    </xdr:to>
    <xdr:sp macro="" textlink="">
      <xdr:nvSpPr>
        <xdr:cNvPr id="640" name="正方形/長方形 639">
          <a:extLst>
            <a:ext uri="{FF2B5EF4-FFF2-40B4-BE49-F238E27FC236}">
              <a16:creationId xmlns:a16="http://schemas.microsoft.com/office/drawing/2014/main" id="{00000000-0008-0000-1000-000080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1000-000081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1000-000082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1000-000083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1000-000084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10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46" name="テキスト ボックス 645">
          <a:extLst>
            <a:ext uri="{FF2B5EF4-FFF2-40B4-BE49-F238E27FC236}">
              <a16:creationId xmlns:a16="http://schemas.microsoft.com/office/drawing/2014/main" id="{00000000-0008-0000-1000-000086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a:off x="12446000" y="1905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648" name="テキスト ボックス 647">
          <a:extLst>
            <a:ext uri="{FF2B5EF4-FFF2-40B4-BE49-F238E27FC236}">
              <a16:creationId xmlns:a16="http://schemas.microsoft.com/office/drawing/2014/main" id="{00000000-0008-0000-1000-000088020000}"/>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649" name="直線コネクタ 648">
          <a:extLst>
            <a:ext uri="{FF2B5EF4-FFF2-40B4-BE49-F238E27FC236}">
              <a16:creationId xmlns:a16="http://schemas.microsoft.com/office/drawing/2014/main" id="{00000000-0008-0000-1000-000089020000}"/>
            </a:ext>
          </a:extLst>
        </xdr:cNvPr>
        <xdr:cNvCxnSpPr/>
      </xdr:nvCxnSpPr>
      <xdr:spPr>
        <a:xfrm>
          <a:off x="12446000" y="187236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650" name="テキスト ボックス 649">
          <a:extLst>
            <a:ext uri="{FF2B5EF4-FFF2-40B4-BE49-F238E27FC236}">
              <a16:creationId xmlns:a16="http://schemas.microsoft.com/office/drawing/2014/main" id="{00000000-0008-0000-1000-00008A020000}"/>
            </a:ext>
          </a:extLst>
        </xdr:cNvPr>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651" name="直線コネクタ 650">
          <a:extLst>
            <a:ext uri="{FF2B5EF4-FFF2-40B4-BE49-F238E27FC236}">
              <a16:creationId xmlns:a16="http://schemas.microsoft.com/office/drawing/2014/main" id="{00000000-0008-0000-1000-00008B020000}"/>
            </a:ext>
          </a:extLst>
        </xdr:cNvPr>
        <xdr:cNvCxnSpPr/>
      </xdr:nvCxnSpPr>
      <xdr:spPr>
        <a:xfrm>
          <a:off x="12446000" y="1839722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0685" cy="259080"/>
    <xdr:sp macro="" textlink="">
      <xdr:nvSpPr>
        <xdr:cNvPr id="652" name="テキスト ボックス 651">
          <a:extLst>
            <a:ext uri="{FF2B5EF4-FFF2-40B4-BE49-F238E27FC236}">
              <a16:creationId xmlns:a16="http://schemas.microsoft.com/office/drawing/2014/main" id="{00000000-0008-0000-1000-00008C020000}"/>
            </a:ext>
          </a:extLst>
        </xdr:cNvPr>
        <xdr:cNvSpPr txBox="1"/>
      </xdr:nvSpPr>
      <xdr:spPr>
        <a:xfrm>
          <a:off x="12042775" y="1825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653" name="直線コネクタ 652">
          <a:extLst>
            <a:ext uri="{FF2B5EF4-FFF2-40B4-BE49-F238E27FC236}">
              <a16:creationId xmlns:a16="http://schemas.microsoft.com/office/drawing/2014/main" id="{00000000-0008-0000-1000-00008D020000}"/>
            </a:ext>
          </a:extLst>
        </xdr:cNvPr>
        <xdr:cNvCxnSpPr/>
      </xdr:nvCxnSpPr>
      <xdr:spPr>
        <a:xfrm>
          <a:off x="12446000" y="180701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0685" cy="255270"/>
    <xdr:sp macro="" textlink="">
      <xdr:nvSpPr>
        <xdr:cNvPr id="654" name="テキスト ボックス 653">
          <a:extLst>
            <a:ext uri="{FF2B5EF4-FFF2-40B4-BE49-F238E27FC236}">
              <a16:creationId xmlns:a16="http://schemas.microsoft.com/office/drawing/2014/main" id="{00000000-0008-0000-1000-00008E020000}"/>
            </a:ext>
          </a:extLst>
        </xdr:cNvPr>
        <xdr:cNvSpPr txBox="1"/>
      </xdr:nvSpPr>
      <xdr:spPr>
        <a:xfrm>
          <a:off x="12042775" y="17928590"/>
          <a:ext cx="400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655" name="直線コネクタ 654">
          <a:extLst>
            <a:ext uri="{FF2B5EF4-FFF2-40B4-BE49-F238E27FC236}">
              <a16:creationId xmlns:a16="http://schemas.microsoft.com/office/drawing/2014/main" id="{00000000-0008-0000-1000-00008F020000}"/>
            </a:ext>
          </a:extLst>
        </xdr:cNvPr>
        <xdr:cNvCxnSpPr/>
      </xdr:nvCxnSpPr>
      <xdr:spPr>
        <a:xfrm>
          <a:off x="12446000" y="17743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0685" cy="258445"/>
    <xdr:sp macro="" textlink="">
      <xdr:nvSpPr>
        <xdr:cNvPr id="656" name="テキスト ボックス 655">
          <a:extLst>
            <a:ext uri="{FF2B5EF4-FFF2-40B4-BE49-F238E27FC236}">
              <a16:creationId xmlns:a16="http://schemas.microsoft.com/office/drawing/2014/main" id="{00000000-0008-0000-1000-000090020000}"/>
            </a:ext>
          </a:extLst>
        </xdr:cNvPr>
        <xdr:cNvSpPr txBox="1"/>
      </xdr:nvSpPr>
      <xdr:spPr>
        <a:xfrm>
          <a:off x="12042775" y="1760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657" name="直線コネクタ 656">
          <a:extLst>
            <a:ext uri="{FF2B5EF4-FFF2-40B4-BE49-F238E27FC236}">
              <a16:creationId xmlns:a16="http://schemas.microsoft.com/office/drawing/2014/main" id="{00000000-0008-0000-1000-000091020000}"/>
            </a:ext>
          </a:extLst>
        </xdr:cNvPr>
        <xdr:cNvCxnSpPr/>
      </xdr:nvCxnSpPr>
      <xdr:spPr>
        <a:xfrm>
          <a:off x="12446000" y="174174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0685" cy="259080"/>
    <xdr:sp macro="" textlink="">
      <xdr:nvSpPr>
        <xdr:cNvPr id="658" name="テキスト ボックス 657">
          <a:extLst>
            <a:ext uri="{FF2B5EF4-FFF2-40B4-BE49-F238E27FC236}">
              <a16:creationId xmlns:a16="http://schemas.microsoft.com/office/drawing/2014/main" id="{00000000-0008-0000-1000-000092020000}"/>
            </a:ext>
          </a:extLst>
        </xdr:cNvPr>
        <xdr:cNvSpPr txBox="1"/>
      </xdr:nvSpPr>
      <xdr:spPr>
        <a:xfrm>
          <a:off x="12042775" y="1727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659" name="直線コネクタ 658">
          <a:extLst>
            <a:ext uri="{FF2B5EF4-FFF2-40B4-BE49-F238E27FC236}">
              <a16:creationId xmlns:a16="http://schemas.microsoft.com/office/drawing/2014/main" id="{00000000-0008-0000-1000-000093020000}"/>
            </a:ext>
          </a:extLst>
        </xdr:cNvPr>
        <xdr:cNvCxnSpPr/>
      </xdr:nvCxnSpPr>
      <xdr:spPr>
        <a:xfrm>
          <a:off x="12446000" y="170903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5270"/>
    <xdr:sp macro="" textlink="">
      <xdr:nvSpPr>
        <xdr:cNvPr id="660" name="テキスト ボックス 659">
          <a:extLst>
            <a:ext uri="{FF2B5EF4-FFF2-40B4-BE49-F238E27FC236}">
              <a16:creationId xmlns:a16="http://schemas.microsoft.com/office/drawing/2014/main" id="{00000000-0008-0000-1000-000094020000}"/>
            </a:ext>
          </a:extLst>
        </xdr:cNvPr>
        <xdr:cNvSpPr txBox="1"/>
      </xdr:nvSpPr>
      <xdr:spPr>
        <a:xfrm>
          <a:off x="12106910" y="16948150"/>
          <a:ext cx="337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61" name="直線コネクタ 660">
          <a:extLst>
            <a:ext uri="{FF2B5EF4-FFF2-40B4-BE49-F238E27FC236}">
              <a16:creationId xmlns:a16="http://schemas.microsoft.com/office/drawing/2014/main" id="{00000000-0008-0000-1000-000095020000}"/>
            </a:ext>
          </a:extLst>
        </xdr:cNvPr>
        <xdr:cNvCxnSpPr/>
      </xdr:nvCxnSpPr>
      <xdr:spPr>
        <a:xfrm>
          <a:off x="12446000" y="16764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1000-000096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10795</xdr:rowOff>
    </xdr:from>
    <xdr:to>
      <xdr:col>85</xdr:col>
      <xdr:colOff>126365</xdr:colOff>
      <xdr:row>109</xdr:row>
      <xdr:rowOff>35560</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flipV="1">
          <a:off x="16318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7360" cy="259080"/>
    <xdr:sp macro="" textlink="">
      <xdr:nvSpPr>
        <xdr:cNvPr id="664" name="【庁舎】&#10;有形固定資産減価償却率最小値テキスト">
          <a:extLst>
            <a:ext uri="{FF2B5EF4-FFF2-40B4-BE49-F238E27FC236}">
              <a16:creationId xmlns:a16="http://schemas.microsoft.com/office/drawing/2014/main" id="{00000000-0008-0000-1000-000098020000}"/>
            </a:ext>
          </a:extLst>
        </xdr:cNvPr>
        <xdr:cNvSpPr txBox="1"/>
      </xdr:nvSpPr>
      <xdr:spPr>
        <a:xfrm>
          <a:off x="16357600" y="18727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5" name="直線コネクタ 664">
          <a:extLst>
            <a:ext uri="{FF2B5EF4-FFF2-40B4-BE49-F238E27FC236}">
              <a16:creationId xmlns:a16="http://schemas.microsoft.com/office/drawing/2014/main" id="{00000000-0008-0000-1000-000099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128905</xdr:rowOff>
    </xdr:from>
    <xdr:ext cx="337820" cy="259080"/>
    <xdr:sp macro="" textlink="">
      <xdr:nvSpPr>
        <xdr:cNvPr id="666" name="【庁舎】&#10;有形固定資産減価償却率最大値テキスト">
          <a:extLst>
            <a:ext uri="{FF2B5EF4-FFF2-40B4-BE49-F238E27FC236}">
              <a16:creationId xmlns:a16="http://schemas.microsoft.com/office/drawing/2014/main" id="{00000000-0008-0000-1000-00009A020000}"/>
            </a:ext>
          </a:extLst>
        </xdr:cNvPr>
        <xdr:cNvSpPr txBox="1"/>
      </xdr:nvSpPr>
      <xdr:spPr>
        <a:xfrm>
          <a:off x="16357600" y="1693100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10795</xdr:rowOff>
    </xdr:from>
    <xdr:to>
      <xdr:col>86</xdr:col>
      <xdr:colOff>25400</xdr:colOff>
      <xdr:row>100</xdr:row>
      <xdr:rowOff>10795</xdr:rowOff>
    </xdr:to>
    <xdr:cxnSp macro="">
      <xdr:nvCxnSpPr>
        <xdr:cNvPr id="667" name="直線コネクタ 666">
          <a:extLst>
            <a:ext uri="{FF2B5EF4-FFF2-40B4-BE49-F238E27FC236}">
              <a16:creationId xmlns:a16="http://schemas.microsoft.com/office/drawing/2014/main" id="{00000000-0008-0000-1000-00009B020000}"/>
            </a:ext>
          </a:extLst>
        </xdr:cNvPr>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120650</xdr:rowOff>
    </xdr:from>
    <xdr:ext cx="402590" cy="255270"/>
    <xdr:sp macro="" textlink="">
      <xdr:nvSpPr>
        <xdr:cNvPr id="668" name="【庁舎】&#10;有形固定資産減価償却率平均値テキスト">
          <a:extLst>
            <a:ext uri="{FF2B5EF4-FFF2-40B4-BE49-F238E27FC236}">
              <a16:creationId xmlns:a16="http://schemas.microsoft.com/office/drawing/2014/main" id="{00000000-0008-0000-1000-00009C020000}"/>
            </a:ext>
          </a:extLst>
        </xdr:cNvPr>
        <xdr:cNvSpPr txBox="1"/>
      </xdr:nvSpPr>
      <xdr:spPr>
        <a:xfrm>
          <a:off x="16357600" y="17780000"/>
          <a:ext cx="4025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171450</xdr:colOff>
      <xdr:row>105</xdr:row>
      <xdr:rowOff>27305</xdr:rowOff>
    </xdr:to>
    <xdr:sp macro="" textlink="">
      <xdr:nvSpPr>
        <xdr:cNvPr id="669" name="フローチャート: 判断 668">
          <a:extLst>
            <a:ext uri="{FF2B5EF4-FFF2-40B4-BE49-F238E27FC236}">
              <a16:creationId xmlns:a16="http://schemas.microsoft.com/office/drawing/2014/main" id="{00000000-0008-0000-1000-00009D020000}"/>
            </a:ext>
          </a:extLst>
        </xdr:cNvPr>
        <xdr:cNvSpPr/>
      </xdr:nvSpPr>
      <xdr:spPr>
        <a:xfrm>
          <a:off x="16268700" y="1792859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144780</xdr:rowOff>
    </xdr:from>
    <xdr:to>
      <xdr:col>81</xdr:col>
      <xdr:colOff>101600</xdr:colOff>
      <xdr:row>105</xdr:row>
      <xdr:rowOff>74930</xdr:rowOff>
    </xdr:to>
    <xdr:sp macro="" textlink="">
      <xdr:nvSpPr>
        <xdr:cNvPr id="670" name="フローチャート: 判断 669">
          <a:extLst>
            <a:ext uri="{FF2B5EF4-FFF2-40B4-BE49-F238E27FC236}">
              <a16:creationId xmlns:a16="http://schemas.microsoft.com/office/drawing/2014/main" id="{00000000-0008-0000-1000-00009E020000}"/>
            </a:ext>
          </a:extLst>
        </xdr:cNvPr>
        <xdr:cNvSpPr/>
      </xdr:nvSpPr>
      <xdr:spPr>
        <a:xfrm>
          <a:off x="15430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27305</xdr:rowOff>
    </xdr:to>
    <xdr:sp macro="" textlink="">
      <xdr:nvSpPr>
        <xdr:cNvPr id="671" name="フローチャート: 判断 670">
          <a:extLst>
            <a:ext uri="{FF2B5EF4-FFF2-40B4-BE49-F238E27FC236}">
              <a16:creationId xmlns:a16="http://schemas.microsoft.com/office/drawing/2014/main" id="{00000000-0008-0000-1000-00009F020000}"/>
            </a:ext>
          </a:extLst>
        </xdr:cNvPr>
        <xdr:cNvSpPr/>
      </xdr:nvSpPr>
      <xdr:spPr>
        <a:xfrm>
          <a:off x="145415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50165</xdr:rowOff>
    </xdr:to>
    <xdr:sp macro="" textlink="">
      <xdr:nvSpPr>
        <xdr:cNvPr id="672" name="フローチャート: 判断 671">
          <a:extLst>
            <a:ext uri="{FF2B5EF4-FFF2-40B4-BE49-F238E27FC236}">
              <a16:creationId xmlns:a16="http://schemas.microsoft.com/office/drawing/2014/main" id="{00000000-0008-0000-1000-0000A0020000}"/>
            </a:ext>
          </a:extLst>
        </xdr:cNvPr>
        <xdr:cNvSpPr/>
      </xdr:nvSpPr>
      <xdr:spPr>
        <a:xfrm>
          <a:off x="13652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159385</xdr:rowOff>
    </xdr:from>
    <xdr:to>
      <xdr:col>67</xdr:col>
      <xdr:colOff>101600</xdr:colOff>
      <xdr:row>105</xdr:row>
      <xdr:rowOff>89535</xdr:rowOff>
    </xdr:to>
    <xdr:sp macro="" textlink="">
      <xdr:nvSpPr>
        <xdr:cNvPr id="673" name="フローチャート: 判断 672">
          <a:extLst>
            <a:ext uri="{FF2B5EF4-FFF2-40B4-BE49-F238E27FC236}">
              <a16:creationId xmlns:a16="http://schemas.microsoft.com/office/drawing/2014/main" id="{00000000-0008-0000-1000-0000A1020000}"/>
            </a:ext>
          </a:extLst>
        </xdr:cNvPr>
        <xdr:cNvSpPr/>
      </xdr:nvSpPr>
      <xdr:spPr>
        <a:xfrm>
          <a:off x="12763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4" name="テキスト ボックス 673">
          <a:extLst>
            <a:ext uri="{FF2B5EF4-FFF2-40B4-BE49-F238E27FC236}">
              <a16:creationId xmlns:a16="http://schemas.microsoft.com/office/drawing/2014/main" id="{00000000-0008-0000-1000-0000A2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9460" cy="259080"/>
    <xdr:sp macro="" textlink="">
      <xdr:nvSpPr>
        <xdr:cNvPr id="675" name="テキスト ボックス 674">
          <a:extLst>
            <a:ext uri="{FF2B5EF4-FFF2-40B4-BE49-F238E27FC236}">
              <a16:creationId xmlns:a16="http://schemas.microsoft.com/office/drawing/2014/main" id="{00000000-0008-0000-1000-0000A3020000}"/>
            </a:ext>
          </a:extLst>
        </xdr:cNvPr>
        <xdr:cNvSpPr txBox="1"/>
      </xdr:nvSpPr>
      <xdr:spPr>
        <a:xfrm>
          <a:off x="1529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6" name="テキスト ボックス 675">
          <a:extLst>
            <a:ext uri="{FF2B5EF4-FFF2-40B4-BE49-F238E27FC236}">
              <a16:creationId xmlns:a16="http://schemas.microsoft.com/office/drawing/2014/main" id="{00000000-0008-0000-1000-0000A4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7" name="テキスト ボックス 676">
          <a:extLst>
            <a:ext uri="{FF2B5EF4-FFF2-40B4-BE49-F238E27FC236}">
              <a16:creationId xmlns:a16="http://schemas.microsoft.com/office/drawing/2014/main" id="{00000000-0008-0000-1000-0000A5020000}"/>
            </a:ext>
          </a:extLst>
        </xdr:cNvPr>
        <xdr:cNvSpPr txBox="1"/>
      </xdr:nvSpPr>
      <xdr:spPr>
        <a:xfrm>
          <a:off x="1350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9460" cy="259080"/>
    <xdr:sp macro="" textlink="">
      <xdr:nvSpPr>
        <xdr:cNvPr id="678" name="テキスト ボックス 677">
          <a:extLst>
            <a:ext uri="{FF2B5EF4-FFF2-40B4-BE49-F238E27FC236}">
              <a16:creationId xmlns:a16="http://schemas.microsoft.com/office/drawing/2014/main" id="{00000000-0008-0000-1000-0000A6020000}"/>
            </a:ext>
          </a:extLst>
        </xdr:cNvPr>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67945</xdr:rowOff>
    </xdr:from>
    <xdr:to>
      <xdr:col>85</xdr:col>
      <xdr:colOff>171450</xdr:colOff>
      <xdr:row>105</xdr:row>
      <xdr:rowOff>169545</xdr:rowOff>
    </xdr:to>
    <xdr:sp macro="" textlink="">
      <xdr:nvSpPr>
        <xdr:cNvPr id="679" name="楕円 678">
          <a:extLst>
            <a:ext uri="{FF2B5EF4-FFF2-40B4-BE49-F238E27FC236}">
              <a16:creationId xmlns:a16="http://schemas.microsoft.com/office/drawing/2014/main" id="{00000000-0008-0000-1000-0000A7020000}"/>
            </a:ext>
          </a:extLst>
        </xdr:cNvPr>
        <xdr:cNvSpPr/>
      </xdr:nvSpPr>
      <xdr:spPr>
        <a:xfrm>
          <a:off x="16268700" y="180701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46355</xdr:rowOff>
    </xdr:from>
    <xdr:ext cx="402590" cy="259080"/>
    <xdr:sp macro="" textlink="">
      <xdr:nvSpPr>
        <xdr:cNvPr id="680" name="【庁舎】&#10;有形固定資産減価償却率該当値テキスト">
          <a:extLst>
            <a:ext uri="{FF2B5EF4-FFF2-40B4-BE49-F238E27FC236}">
              <a16:creationId xmlns:a16="http://schemas.microsoft.com/office/drawing/2014/main" id="{00000000-0008-0000-1000-0000A8020000}"/>
            </a:ext>
          </a:extLst>
        </xdr:cNvPr>
        <xdr:cNvSpPr txBox="1"/>
      </xdr:nvSpPr>
      <xdr:spPr>
        <a:xfrm>
          <a:off x="16357600" y="18048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146050</xdr:rowOff>
    </xdr:from>
    <xdr:to>
      <xdr:col>81</xdr:col>
      <xdr:colOff>101600</xdr:colOff>
      <xdr:row>105</xdr:row>
      <xdr:rowOff>76200</xdr:rowOff>
    </xdr:to>
    <xdr:sp macro="" textlink="">
      <xdr:nvSpPr>
        <xdr:cNvPr id="681" name="楕円 680">
          <a:extLst>
            <a:ext uri="{FF2B5EF4-FFF2-40B4-BE49-F238E27FC236}">
              <a16:creationId xmlns:a16="http://schemas.microsoft.com/office/drawing/2014/main" id="{00000000-0008-0000-1000-0000A9020000}"/>
            </a:ext>
          </a:extLst>
        </xdr:cNvPr>
        <xdr:cNvSpPr/>
      </xdr:nvSpPr>
      <xdr:spPr>
        <a:xfrm>
          <a:off x="15430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25400</xdr:rowOff>
    </xdr:from>
    <xdr:to>
      <xdr:col>85</xdr:col>
      <xdr:colOff>127000</xdr:colOff>
      <xdr:row>105</xdr:row>
      <xdr:rowOff>118745</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a:off x="15481300" y="1802765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56515</xdr:rowOff>
    </xdr:from>
    <xdr:to>
      <xdr:col>76</xdr:col>
      <xdr:colOff>165100</xdr:colOff>
      <xdr:row>106</xdr:row>
      <xdr:rowOff>158115</xdr:rowOff>
    </xdr:to>
    <xdr:sp macro="" textlink="">
      <xdr:nvSpPr>
        <xdr:cNvPr id="683" name="楕円 682">
          <a:extLst>
            <a:ext uri="{FF2B5EF4-FFF2-40B4-BE49-F238E27FC236}">
              <a16:creationId xmlns:a16="http://schemas.microsoft.com/office/drawing/2014/main" id="{00000000-0008-0000-1000-0000AB020000}"/>
            </a:ext>
          </a:extLst>
        </xdr:cNvPr>
        <xdr:cNvSpPr/>
      </xdr:nvSpPr>
      <xdr:spPr>
        <a:xfrm>
          <a:off x="14541500" y="182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25400</xdr:rowOff>
    </xdr:from>
    <xdr:to>
      <xdr:col>81</xdr:col>
      <xdr:colOff>50800</xdr:colOff>
      <xdr:row>106</xdr:row>
      <xdr:rowOff>107315</xdr:rowOff>
    </xdr:to>
    <xdr:cxnSp macro="">
      <xdr:nvCxnSpPr>
        <xdr:cNvPr id="684" name="直線コネクタ 683">
          <a:extLst>
            <a:ext uri="{FF2B5EF4-FFF2-40B4-BE49-F238E27FC236}">
              <a16:creationId xmlns:a16="http://schemas.microsoft.com/office/drawing/2014/main" id="{00000000-0008-0000-1000-0000AC020000}"/>
            </a:ext>
          </a:extLst>
        </xdr:cNvPr>
        <xdr:cNvCxnSpPr/>
      </xdr:nvCxnSpPr>
      <xdr:spPr>
        <a:xfrm flipV="1">
          <a:off x="14592300" y="18027650"/>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34925</xdr:rowOff>
    </xdr:from>
    <xdr:to>
      <xdr:col>72</xdr:col>
      <xdr:colOff>38100</xdr:colOff>
      <xdr:row>107</xdr:row>
      <xdr:rowOff>136525</xdr:rowOff>
    </xdr:to>
    <xdr:sp macro="" textlink="">
      <xdr:nvSpPr>
        <xdr:cNvPr id="685" name="楕円 684">
          <a:extLst>
            <a:ext uri="{FF2B5EF4-FFF2-40B4-BE49-F238E27FC236}">
              <a16:creationId xmlns:a16="http://schemas.microsoft.com/office/drawing/2014/main" id="{00000000-0008-0000-1000-0000AD020000}"/>
            </a:ext>
          </a:extLst>
        </xdr:cNvPr>
        <xdr:cNvSpPr/>
      </xdr:nvSpPr>
      <xdr:spPr>
        <a:xfrm>
          <a:off x="13652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106</xdr:row>
      <xdr:rowOff>107315</xdr:rowOff>
    </xdr:from>
    <xdr:to>
      <xdr:col>76</xdr:col>
      <xdr:colOff>114300</xdr:colOff>
      <xdr:row>107</xdr:row>
      <xdr:rowOff>86360</xdr:rowOff>
    </xdr:to>
    <xdr:cxnSp macro="">
      <xdr:nvCxnSpPr>
        <xdr:cNvPr id="686" name="直線コネクタ 685">
          <a:extLst>
            <a:ext uri="{FF2B5EF4-FFF2-40B4-BE49-F238E27FC236}">
              <a16:creationId xmlns:a16="http://schemas.microsoft.com/office/drawing/2014/main" id="{00000000-0008-0000-1000-0000AE020000}"/>
            </a:ext>
          </a:extLst>
        </xdr:cNvPr>
        <xdr:cNvCxnSpPr/>
      </xdr:nvCxnSpPr>
      <xdr:spPr>
        <a:xfrm flipV="1">
          <a:off x="13696950" y="18281015"/>
          <a:ext cx="89535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4445</xdr:rowOff>
    </xdr:from>
    <xdr:to>
      <xdr:col>67</xdr:col>
      <xdr:colOff>101600</xdr:colOff>
      <xdr:row>107</xdr:row>
      <xdr:rowOff>106045</xdr:rowOff>
    </xdr:to>
    <xdr:sp macro="" textlink="">
      <xdr:nvSpPr>
        <xdr:cNvPr id="687" name="楕円 686">
          <a:extLst>
            <a:ext uri="{FF2B5EF4-FFF2-40B4-BE49-F238E27FC236}">
              <a16:creationId xmlns:a16="http://schemas.microsoft.com/office/drawing/2014/main" id="{00000000-0008-0000-1000-0000AF020000}"/>
            </a:ext>
          </a:extLst>
        </xdr:cNvPr>
        <xdr:cNvSpPr/>
      </xdr:nvSpPr>
      <xdr:spPr>
        <a:xfrm>
          <a:off x="12763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55245</xdr:rowOff>
    </xdr:from>
    <xdr:to>
      <xdr:col>71</xdr:col>
      <xdr:colOff>171450</xdr:colOff>
      <xdr:row>107</xdr:row>
      <xdr:rowOff>86360</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2814300" y="18400395"/>
          <a:ext cx="8826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91440</xdr:rowOff>
    </xdr:from>
    <xdr:ext cx="402590" cy="259080"/>
    <xdr:sp macro="" textlink="">
      <xdr:nvSpPr>
        <xdr:cNvPr id="689" name="n_1aveValue【庁舎】&#10;有形固定資産減価償却率">
          <a:extLst>
            <a:ext uri="{FF2B5EF4-FFF2-40B4-BE49-F238E27FC236}">
              <a16:creationId xmlns:a16="http://schemas.microsoft.com/office/drawing/2014/main" id="{00000000-0008-0000-1000-0000B1020000}"/>
            </a:ext>
          </a:extLst>
        </xdr:cNvPr>
        <xdr:cNvSpPr txBox="1"/>
      </xdr:nvSpPr>
      <xdr:spPr>
        <a:xfrm>
          <a:off x="15266035" y="17750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43815</xdr:rowOff>
    </xdr:from>
    <xdr:ext cx="401320" cy="255270"/>
    <xdr:sp macro="" textlink="">
      <xdr:nvSpPr>
        <xdr:cNvPr id="690" name="n_2aveValue【庁舎】&#10;有形固定資産減価償却率">
          <a:extLst>
            <a:ext uri="{FF2B5EF4-FFF2-40B4-BE49-F238E27FC236}">
              <a16:creationId xmlns:a16="http://schemas.microsoft.com/office/drawing/2014/main" id="{00000000-0008-0000-1000-0000B2020000}"/>
            </a:ext>
          </a:extLst>
        </xdr:cNvPr>
        <xdr:cNvSpPr txBox="1"/>
      </xdr:nvSpPr>
      <xdr:spPr>
        <a:xfrm>
          <a:off x="14389735" y="177031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66675</xdr:rowOff>
    </xdr:from>
    <xdr:ext cx="403860" cy="255270"/>
    <xdr:sp macro="" textlink="">
      <xdr:nvSpPr>
        <xdr:cNvPr id="691" name="n_3aveValue【庁舎】&#10;有形固定資産減価償却率">
          <a:extLst>
            <a:ext uri="{FF2B5EF4-FFF2-40B4-BE49-F238E27FC236}">
              <a16:creationId xmlns:a16="http://schemas.microsoft.com/office/drawing/2014/main" id="{00000000-0008-0000-1000-0000B3020000}"/>
            </a:ext>
          </a:extLst>
        </xdr:cNvPr>
        <xdr:cNvSpPr txBox="1"/>
      </xdr:nvSpPr>
      <xdr:spPr>
        <a:xfrm>
          <a:off x="13500735" y="17726025"/>
          <a:ext cx="403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106045</xdr:rowOff>
    </xdr:from>
    <xdr:ext cx="401320" cy="259080"/>
    <xdr:sp macro="" textlink="">
      <xdr:nvSpPr>
        <xdr:cNvPr id="692" name="n_4aveValue【庁舎】&#10;有形固定資産減価償却率">
          <a:extLst>
            <a:ext uri="{FF2B5EF4-FFF2-40B4-BE49-F238E27FC236}">
              <a16:creationId xmlns:a16="http://schemas.microsoft.com/office/drawing/2014/main" id="{00000000-0008-0000-1000-0000B4020000}"/>
            </a:ext>
          </a:extLst>
        </xdr:cNvPr>
        <xdr:cNvSpPr txBox="1"/>
      </xdr:nvSpPr>
      <xdr:spPr>
        <a:xfrm>
          <a:off x="12611735" y="17765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67310</xdr:rowOff>
    </xdr:from>
    <xdr:ext cx="402590" cy="259080"/>
    <xdr:sp macro="" textlink="">
      <xdr:nvSpPr>
        <xdr:cNvPr id="693" name="n_1mainValue【庁舎】&#10;有形固定資産減価償却率">
          <a:extLst>
            <a:ext uri="{FF2B5EF4-FFF2-40B4-BE49-F238E27FC236}">
              <a16:creationId xmlns:a16="http://schemas.microsoft.com/office/drawing/2014/main" id="{00000000-0008-0000-1000-0000B5020000}"/>
            </a:ext>
          </a:extLst>
        </xdr:cNvPr>
        <xdr:cNvSpPr txBox="1"/>
      </xdr:nvSpPr>
      <xdr:spPr>
        <a:xfrm>
          <a:off x="15266035" y="18069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149225</xdr:rowOff>
    </xdr:from>
    <xdr:ext cx="401320" cy="259080"/>
    <xdr:sp macro="" textlink="">
      <xdr:nvSpPr>
        <xdr:cNvPr id="694" name="n_2mainValue【庁舎】&#10;有形固定資産減価償却率">
          <a:extLst>
            <a:ext uri="{FF2B5EF4-FFF2-40B4-BE49-F238E27FC236}">
              <a16:creationId xmlns:a16="http://schemas.microsoft.com/office/drawing/2014/main" id="{00000000-0008-0000-1000-0000B6020000}"/>
            </a:ext>
          </a:extLst>
        </xdr:cNvPr>
        <xdr:cNvSpPr txBox="1"/>
      </xdr:nvSpPr>
      <xdr:spPr>
        <a:xfrm>
          <a:off x="14389735" y="183229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127635</xdr:rowOff>
    </xdr:from>
    <xdr:ext cx="403860" cy="259080"/>
    <xdr:sp macro="" textlink="">
      <xdr:nvSpPr>
        <xdr:cNvPr id="695" name="n_3mainValue【庁舎】&#10;有形固定資産減価償却率">
          <a:extLst>
            <a:ext uri="{FF2B5EF4-FFF2-40B4-BE49-F238E27FC236}">
              <a16:creationId xmlns:a16="http://schemas.microsoft.com/office/drawing/2014/main" id="{00000000-0008-0000-1000-0000B7020000}"/>
            </a:ext>
          </a:extLst>
        </xdr:cNvPr>
        <xdr:cNvSpPr txBox="1"/>
      </xdr:nvSpPr>
      <xdr:spPr>
        <a:xfrm>
          <a:off x="13500735" y="18472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97790</xdr:rowOff>
    </xdr:from>
    <xdr:ext cx="401320" cy="255270"/>
    <xdr:sp macro="" textlink="">
      <xdr:nvSpPr>
        <xdr:cNvPr id="696" name="n_4mainValue【庁舎】&#10;有形固定資産減価償却率">
          <a:extLst>
            <a:ext uri="{FF2B5EF4-FFF2-40B4-BE49-F238E27FC236}">
              <a16:creationId xmlns:a16="http://schemas.microsoft.com/office/drawing/2014/main" id="{00000000-0008-0000-1000-0000B8020000}"/>
            </a:ext>
          </a:extLst>
        </xdr:cNvPr>
        <xdr:cNvSpPr txBox="1"/>
      </xdr:nvSpPr>
      <xdr:spPr>
        <a:xfrm>
          <a:off x="12611735" y="184429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10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1000-0000BA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1000-0000BB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109</xdr:col>
      <xdr:colOff>190500</xdr:colOff>
      <xdr:row>96</xdr:row>
      <xdr:rowOff>76200</xdr:rowOff>
    </xdr:to>
    <xdr:sp macro="" textlink="">
      <xdr:nvSpPr>
        <xdr:cNvPr id="700" name="正方形/長方形 699">
          <a:extLst>
            <a:ext uri="{FF2B5EF4-FFF2-40B4-BE49-F238E27FC236}">
              <a16:creationId xmlns:a16="http://schemas.microsoft.com/office/drawing/2014/main" id="{00000000-0008-0000-1000-0000BC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109</xdr:col>
      <xdr:colOff>190500</xdr:colOff>
      <xdr:row>97</xdr:row>
      <xdr:rowOff>107950</xdr:rowOff>
    </xdr:to>
    <xdr:sp macro="" textlink="">
      <xdr:nvSpPr>
        <xdr:cNvPr id="701" name="正方形/長方形 700">
          <a:extLst>
            <a:ext uri="{FF2B5EF4-FFF2-40B4-BE49-F238E27FC236}">
              <a16:creationId xmlns:a16="http://schemas.microsoft.com/office/drawing/2014/main" id="{00000000-0008-0000-1000-0000BD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115</xdr:col>
      <xdr:colOff>190500</xdr:colOff>
      <xdr:row>96</xdr:row>
      <xdr:rowOff>76200</xdr:rowOff>
    </xdr:to>
    <xdr:sp macro="" textlink="">
      <xdr:nvSpPr>
        <xdr:cNvPr id="702" name="正方形/長方形 701">
          <a:extLst>
            <a:ext uri="{FF2B5EF4-FFF2-40B4-BE49-F238E27FC236}">
              <a16:creationId xmlns:a16="http://schemas.microsoft.com/office/drawing/2014/main" id="{00000000-0008-0000-1000-0000BE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115</xdr:col>
      <xdr:colOff>190500</xdr:colOff>
      <xdr:row>97</xdr:row>
      <xdr:rowOff>107950</xdr:rowOff>
    </xdr:to>
    <xdr:sp macro="" textlink="">
      <xdr:nvSpPr>
        <xdr:cNvPr id="703" name="正方形/長方形 702">
          <a:extLst>
            <a:ext uri="{FF2B5EF4-FFF2-40B4-BE49-F238E27FC236}">
              <a16:creationId xmlns:a16="http://schemas.microsoft.com/office/drawing/2014/main" id="{00000000-0008-0000-1000-0000BF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10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705" name="テキスト ボックス 704">
          <a:extLst>
            <a:ext uri="{FF2B5EF4-FFF2-40B4-BE49-F238E27FC236}">
              <a16:creationId xmlns:a16="http://schemas.microsoft.com/office/drawing/2014/main" id="{00000000-0008-0000-1000-0000C1020000}"/>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1000-0000C2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00000000-0008-0000-1000-0000C3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3550" cy="25908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00000000-0008-0000-1000-0000C5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3550" cy="255270"/>
    <xdr:sp macro="" textlink="">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00000000-0008-0000-1000-0000C7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3550" cy="259080"/>
    <xdr:sp macro="" textlink="">
      <xdr:nvSpPr>
        <xdr:cNvPr id="712" name="テキスト ボックス 711">
          <a:extLst>
            <a:ext uri="{FF2B5EF4-FFF2-40B4-BE49-F238E27FC236}">
              <a16:creationId xmlns:a16="http://schemas.microsoft.com/office/drawing/2014/main" id="{00000000-0008-0000-1000-0000C8020000}"/>
            </a:ext>
          </a:extLst>
        </xdr:cNvPr>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00000000-0008-0000-1000-0000C9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3550" cy="259080"/>
    <xdr:sp macro="" textlink="">
      <xdr:nvSpPr>
        <xdr:cNvPr id="714" name="テキスト ボックス 713">
          <a:extLst>
            <a:ext uri="{FF2B5EF4-FFF2-40B4-BE49-F238E27FC236}">
              <a16:creationId xmlns:a16="http://schemas.microsoft.com/office/drawing/2014/main" id="{00000000-0008-0000-1000-0000CA020000}"/>
            </a:ext>
          </a:extLst>
        </xdr:cNvPr>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00000000-0008-0000-1000-0000CB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3550" cy="255270"/>
    <xdr:sp macro="" textlink="">
      <xdr:nvSpPr>
        <xdr:cNvPr id="716" name="テキスト ボックス 715">
          <a:extLst>
            <a:ext uri="{FF2B5EF4-FFF2-40B4-BE49-F238E27FC236}">
              <a16:creationId xmlns:a16="http://schemas.microsoft.com/office/drawing/2014/main" id="{00000000-0008-0000-1000-0000CC020000}"/>
            </a:ext>
          </a:extLst>
        </xdr:cNvPr>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1000-0000CD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718" name="テキスト ボックス 717">
          <a:extLst>
            <a:ext uri="{FF2B5EF4-FFF2-40B4-BE49-F238E27FC236}">
              <a16:creationId xmlns:a16="http://schemas.microsoft.com/office/drawing/2014/main" id="{00000000-0008-0000-1000-0000CE020000}"/>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00000000-0008-0000-1000-0000CF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120650</xdr:rowOff>
    </xdr:from>
    <xdr:to>
      <xdr:col>116</xdr:col>
      <xdr:colOff>62865</xdr:colOff>
      <xdr:row>107</xdr:row>
      <xdr:rowOff>74930</xdr:rowOff>
    </xdr:to>
    <xdr:cxnSp macro="">
      <xdr:nvCxnSpPr>
        <xdr:cNvPr id="720" name="直線コネクタ 719">
          <a:extLst>
            <a:ext uri="{FF2B5EF4-FFF2-40B4-BE49-F238E27FC236}">
              <a16:creationId xmlns:a16="http://schemas.microsoft.com/office/drawing/2014/main" id="{00000000-0008-0000-1000-0000D0020000}"/>
            </a:ext>
          </a:extLst>
        </xdr:cNvPr>
        <xdr:cNvCxnSpPr/>
      </xdr:nvCxnSpPr>
      <xdr:spPr>
        <a:xfrm flipV="1">
          <a:off x="22160865" y="170942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78740</xdr:rowOff>
    </xdr:from>
    <xdr:ext cx="467360" cy="259080"/>
    <xdr:sp macro="" textlink="">
      <xdr:nvSpPr>
        <xdr:cNvPr id="721" name="【庁舎】&#10;一人当たり面積最小値テキスト">
          <a:extLst>
            <a:ext uri="{FF2B5EF4-FFF2-40B4-BE49-F238E27FC236}">
              <a16:creationId xmlns:a16="http://schemas.microsoft.com/office/drawing/2014/main" id="{00000000-0008-0000-1000-0000D1020000}"/>
            </a:ext>
          </a:extLst>
        </xdr:cNvPr>
        <xdr:cNvSpPr txBox="1"/>
      </xdr:nvSpPr>
      <xdr:spPr>
        <a:xfrm>
          <a:off x="22199600" y="18423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2" name="直線コネクタ 721">
          <a:extLst>
            <a:ext uri="{FF2B5EF4-FFF2-40B4-BE49-F238E27FC236}">
              <a16:creationId xmlns:a16="http://schemas.microsoft.com/office/drawing/2014/main" id="{00000000-0008-0000-1000-0000D2020000}"/>
            </a:ext>
          </a:extLst>
        </xdr:cNvPr>
        <xdr:cNvCxnSpPr/>
      </xdr:nvCxnSpPr>
      <xdr:spPr>
        <a:xfrm>
          <a:off x="22072600" y="184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67310</xdr:rowOff>
    </xdr:from>
    <xdr:ext cx="467360" cy="259080"/>
    <xdr:sp macro="" textlink="">
      <xdr:nvSpPr>
        <xdr:cNvPr id="723" name="【庁舎】&#10;一人当たり面積最大値テキスト">
          <a:extLst>
            <a:ext uri="{FF2B5EF4-FFF2-40B4-BE49-F238E27FC236}">
              <a16:creationId xmlns:a16="http://schemas.microsoft.com/office/drawing/2014/main" id="{00000000-0008-0000-1000-0000D3020000}"/>
            </a:ext>
          </a:extLst>
        </xdr:cNvPr>
        <xdr:cNvSpPr txBox="1"/>
      </xdr:nvSpPr>
      <xdr:spPr>
        <a:xfrm>
          <a:off x="22199600" y="16869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4" name="直線コネクタ 723">
          <a:extLst>
            <a:ext uri="{FF2B5EF4-FFF2-40B4-BE49-F238E27FC236}">
              <a16:creationId xmlns:a16="http://schemas.microsoft.com/office/drawing/2014/main" id="{00000000-0008-0000-1000-0000D4020000}"/>
            </a:ext>
          </a:extLst>
        </xdr:cNvPr>
        <xdr:cNvCxnSpPr/>
      </xdr:nvCxnSpPr>
      <xdr:spPr>
        <a:xfrm>
          <a:off x="22072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97790</xdr:rowOff>
    </xdr:from>
    <xdr:ext cx="467360" cy="255270"/>
    <xdr:sp macro="" textlink="">
      <xdr:nvSpPr>
        <xdr:cNvPr id="725" name="【庁舎】&#10;一人当たり面積平均値テキスト">
          <a:extLst>
            <a:ext uri="{FF2B5EF4-FFF2-40B4-BE49-F238E27FC236}">
              <a16:creationId xmlns:a16="http://schemas.microsoft.com/office/drawing/2014/main" id="{00000000-0008-0000-1000-0000D5020000}"/>
            </a:ext>
          </a:extLst>
        </xdr:cNvPr>
        <xdr:cNvSpPr txBox="1"/>
      </xdr:nvSpPr>
      <xdr:spPr>
        <a:xfrm>
          <a:off x="22199600" y="17757140"/>
          <a:ext cx="4673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6" name="フローチャート: 判断 725">
          <a:extLst>
            <a:ext uri="{FF2B5EF4-FFF2-40B4-BE49-F238E27FC236}">
              <a16:creationId xmlns:a16="http://schemas.microsoft.com/office/drawing/2014/main" id="{00000000-0008-0000-1000-0000D6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7" name="フローチャート: 判断 726">
          <a:extLst>
            <a:ext uri="{FF2B5EF4-FFF2-40B4-BE49-F238E27FC236}">
              <a16:creationId xmlns:a16="http://schemas.microsoft.com/office/drawing/2014/main" id="{00000000-0008-0000-1000-0000D7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8" name="フローチャート: 判断 727">
          <a:extLst>
            <a:ext uri="{FF2B5EF4-FFF2-40B4-BE49-F238E27FC236}">
              <a16:creationId xmlns:a16="http://schemas.microsoft.com/office/drawing/2014/main" id="{00000000-0008-0000-1000-0000D8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9" name="フローチャート: 判断 728">
          <a:extLst>
            <a:ext uri="{FF2B5EF4-FFF2-40B4-BE49-F238E27FC236}">
              <a16:creationId xmlns:a16="http://schemas.microsoft.com/office/drawing/2014/main" id="{00000000-0008-0000-1000-0000D9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30" name="フローチャート: 判断 729">
          <a:extLst>
            <a:ext uri="{FF2B5EF4-FFF2-40B4-BE49-F238E27FC236}">
              <a16:creationId xmlns:a16="http://schemas.microsoft.com/office/drawing/2014/main" id="{00000000-0008-0000-1000-0000DA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00000000-0008-0000-1000-0000DB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32" name="テキスト ボックス 731">
          <a:extLst>
            <a:ext uri="{FF2B5EF4-FFF2-40B4-BE49-F238E27FC236}">
              <a16:creationId xmlns:a16="http://schemas.microsoft.com/office/drawing/2014/main" id="{00000000-0008-0000-1000-0000DC020000}"/>
            </a:ext>
          </a:extLst>
        </xdr:cNvPr>
        <xdr:cNvSpPr txBox="1"/>
      </xdr:nvSpPr>
      <xdr:spPr>
        <a:xfrm>
          <a:off x="2112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9460" cy="259080"/>
    <xdr:sp macro="" textlink="">
      <xdr:nvSpPr>
        <xdr:cNvPr id="733" name="テキスト ボックス 732">
          <a:extLst>
            <a:ext uri="{FF2B5EF4-FFF2-40B4-BE49-F238E27FC236}">
              <a16:creationId xmlns:a16="http://schemas.microsoft.com/office/drawing/2014/main" id="{00000000-0008-0000-1000-0000DD020000}"/>
            </a:ext>
          </a:extLst>
        </xdr:cNvPr>
        <xdr:cNvSpPr txBox="1"/>
      </xdr:nvSpPr>
      <xdr:spPr>
        <a:xfrm>
          <a:off x="2024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00000000-0008-0000-1000-0000DE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00000000-0008-0000-1000-0000DF020000}"/>
            </a:ext>
          </a:extLst>
        </xdr:cNvPr>
        <xdr:cNvSpPr txBox="1"/>
      </xdr:nvSpPr>
      <xdr:spPr>
        <a:xfrm>
          <a:off x="18459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736" name="楕円 735">
          <a:extLst>
            <a:ext uri="{FF2B5EF4-FFF2-40B4-BE49-F238E27FC236}">
              <a16:creationId xmlns:a16="http://schemas.microsoft.com/office/drawing/2014/main" id="{00000000-0008-0000-1000-0000E0020000}"/>
            </a:ext>
          </a:extLst>
        </xdr:cNvPr>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167640</xdr:rowOff>
    </xdr:from>
    <xdr:ext cx="467360" cy="255270"/>
    <xdr:sp macro="" textlink="">
      <xdr:nvSpPr>
        <xdr:cNvPr id="737" name="【庁舎】&#10;一人当たり面積該当値テキスト">
          <a:extLst>
            <a:ext uri="{FF2B5EF4-FFF2-40B4-BE49-F238E27FC236}">
              <a16:creationId xmlns:a16="http://schemas.microsoft.com/office/drawing/2014/main" id="{00000000-0008-0000-1000-0000E1020000}"/>
            </a:ext>
          </a:extLst>
        </xdr:cNvPr>
        <xdr:cNvSpPr txBox="1"/>
      </xdr:nvSpPr>
      <xdr:spPr>
        <a:xfrm>
          <a:off x="22199600" y="1816989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21590</xdr:rowOff>
    </xdr:from>
    <xdr:to>
      <xdr:col>112</xdr:col>
      <xdr:colOff>38100</xdr:colOff>
      <xdr:row>106</xdr:row>
      <xdr:rowOff>123190</xdr:rowOff>
    </xdr:to>
    <xdr:sp macro="" textlink="">
      <xdr:nvSpPr>
        <xdr:cNvPr id="738" name="楕円 737">
          <a:extLst>
            <a:ext uri="{FF2B5EF4-FFF2-40B4-BE49-F238E27FC236}">
              <a16:creationId xmlns:a16="http://schemas.microsoft.com/office/drawing/2014/main" id="{00000000-0008-0000-1000-0000E2020000}"/>
            </a:ext>
          </a:extLst>
        </xdr:cNvPr>
        <xdr:cNvSpPr/>
      </xdr:nvSpPr>
      <xdr:spPr>
        <a:xfrm>
          <a:off x="21272500" y="181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106</xdr:row>
      <xdr:rowOff>68580</xdr:rowOff>
    </xdr:from>
    <xdr:to>
      <xdr:col>116</xdr:col>
      <xdr:colOff>63500</xdr:colOff>
      <xdr:row>106</xdr:row>
      <xdr:rowOff>72390</xdr:rowOff>
    </xdr:to>
    <xdr:cxnSp macro="">
      <xdr:nvCxnSpPr>
        <xdr:cNvPr id="739" name="直線コネクタ 738">
          <a:extLst>
            <a:ext uri="{FF2B5EF4-FFF2-40B4-BE49-F238E27FC236}">
              <a16:creationId xmlns:a16="http://schemas.microsoft.com/office/drawing/2014/main" id="{00000000-0008-0000-1000-0000E3020000}"/>
            </a:ext>
          </a:extLst>
        </xdr:cNvPr>
        <xdr:cNvCxnSpPr/>
      </xdr:nvCxnSpPr>
      <xdr:spPr>
        <a:xfrm flipV="1">
          <a:off x="21316950" y="18242280"/>
          <a:ext cx="8445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27940</xdr:rowOff>
    </xdr:from>
    <xdr:to>
      <xdr:col>107</xdr:col>
      <xdr:colOff>101600</xdr:colOff>
      <xdr:row>106</xdr:row>
      <xdr:rowOff>129540</xdr:rowOff>
    </xdr:to>
    <xdr:sp macro="" textlink="">
      <xdr:nvSpPr>
        <xdr:cNvPr id="740" name="楕円 739">
          <a:extLst>
            <a:ext uri="{FF2B5EF4-FFF2-40B4-BE49-F238E27FC236}">
              <a16:creationId xmlns:a16="http://schemas.microsoft.com/office/drawing/2014/main" id="{00000000-0008-0000-1000-0000E4020000}"/>
            </a:ext>
          </a:extLst>
        </xdr:cNvPr>
        <xdr:cNvSpPr/>
      </xdr:nvSpPr>
      <xdr:spPr>
        <a:xfrm>
          <a:off x="20383500" y="182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72390</xdr:rowOff>
    </xdr:from>
    <xdr:to>
      <xdr:col>111</xdr:col>
      <xdr:colOff>171450</xdr:colOff>
      <xdr:row>106</xdr:row>
      <xdr:rowOff>78740</xdr:rowOff>
    </xdr:to>
    <xdr:cxnSp macro="">
      <xdr:nvCxnSpPr>
        <xdr:cNvPr id="741" name="直線コネクタ 740">
          <a:extLst>
            <a:ext uri="{FF2B5EF4-FFF2-40B4-BE49-F238E27FC236}">
              <a16:creationId xmlns:a16="http://schemas.microsoft.com/office/drawing/2014/main" id="{00000000-0008-0000-1000-0000E5020000}"/>
            </a:ext>
          </a:extLst>
        </xdr:cNvPr>
        <xdr:cNvCxnSpPr/>
      </xdr:nvCxnSpPr>
      <xdr:spPr>
        <a:xfrm flipV="1">
          <a:off x="20434300" y="18246090"/>
          <a:ext cx="8826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29210</xdr:rowOff>
    </xdr:from>
    <xdr:to>
      <xdr:col>102</xdr:col>
      <xdr:colOff>165100</xdr:colOff>
      <xdr:row>106</xdr:row>
      <xdr:rowOff>130810</xdr:rowOff>
    </xdr:to>
    <xdr:sp macro="" textlink="">
      <xdr:nvSpPr>
        <xdr:cNvPr id="742" name="楕円 741">
          <a:extLst>
            <a:ext uri="{FF2B5EF4-FFF2-40B4-BE49-F238E27FC236}">
              <a16:creationId xmlns:a16="http://schemas.microsoft.com/office/drawing/2014/main" id="{00000000-0008-0000-1000-0000E6020000}"/>
            </a:ext>
          </a:extLst>
        </xdr:cNvPr>
        <xdr:cNvSpPr/>
      </xdr:nvSpPr>
      <xdr:spPr>
        <a:xfrm>
          <a:off x="19494500" y="182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78740</xdr:rowOff>
    </xdr:from>
    <xdr:to>
      <xdr:col>107</xdr:col>
      <xdr:colOff>50800</xdr:colOff>
      <xdr:row>106</xdr:row>
      <xdr:rowOff>80010</xdr:rowOff>
    </xdr:to>
    <xdr:cxnSp macro="">
      <xdr:nvCxnSpPr>
        <xdr:cNvPr id="743" name="直線コネクタ 742">
          <a:extLst>
            <a:ext uri="{FF2B5EF4-FFF2-40B4-BE49-F238E27FC236}">
              <a16:creationId xmlns:a16="http://schemas.microsoft.com/office/drawing/2014/main" id="{00000000-0008-0000-1000-0000E7020000}"/>
            </a:ext>
          </a:extLst>
        </xdr:cNvPr>
        <xdr:cNvCxnSpPr/>
      </xdr:nvCxnSpPr>
      <xdr:spPr>
        <a:xfrm flipV="1">
          <a:off x="19545300" y="18252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33020</xdr:rowOff>
    </xdr:from>
    <xdr:to>
      <xdr:col>98</xdr:col>
      <xdr:colOff>38100</xdr:colOff>
      <xdr:row>106</xdr:row>
      <xdr:rowOff>134620</xdr:rowOff>
    </xdr:to>
    <xdr:sp macro="" textlink="">
      <xdr:nvSpPr>
        <xdr:cNvPr id="744" name="楕円 743">
          <a:extLst>
            <a:ext uri="{FF2B5EF4-FFF2-40B4-BE49-F238E27FC236}">
              <a16:creationId xmlns:a16="http://schemas.microsoft.com/office/drawing/2014/main" id="{00000000-0008-0000-1000-0000E8020000}"/>
            </a:ext>
          </a:extLst>
        </xdr:cNvPr>
        <xdr:cNvSpPr/>
      </xdr:nvSpPr>
      <xdr:spPr>
        <a:xfrm>
          <a:off x="18605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106</xdr:row>
      <xdr:rowOff>80010</xdr:rowOff>
    </xdr:from>
    <xdr:to>
      <xdr:col>102</xdr:col>
      <xdr:colOff>114300</xdr:colOff>
      <xdr:row>106</xdr:row>
      <xdr:rowOff>83820</xdr:rowOff>
    </xdr:to>
    <xdr:cxnSp macro="">
      <xdr:nvCxnSpPr>
        <xdr:cNvPr id="745" name="直線コネクタ 744">
          <a:extLst>
            <a:ext uri="{FF2B5EF4-FFF2-40B4-BE49-F238E27FC236}">
              <a16:creationId xmlns:a16="http://schemas.microsoft.com/office/drawing/2014/main" id="{00000000-0008-0000-1000-0000E9020000}"/>
            </a:ext>
          </a:extLst>
        </xdr:cNvPr>
        <xdr:cNvCxnSpPr/>
      </xdr:nvCxnSpPr>
      <xdr:spPr>
        <a:xfrm flipV="1">
          <a:off x="18649950" y="18253710"/>
          <a:ext cx="8953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81280</xdr:rowOff>
    </xdr:from>
    <xdr:ext cx="469900" cy="259080"/>
    <xdr:sp macro="" textlink="">
      <xdr:nvSpPr>
        <xdr:cNvPr id="746" name="n_1aveValue【庁舎】&#10;一人当たり面積">
          <a:extLst>
            <a:ext uri="{FF2B5EF4-FFF2-40B4-BE49-F238E27FC236}">
              <a16:creationId xmlns:a16="http://schemas.microsoft.com/office/drawing/2014/main" id="{00000000-0008-0000-1000-0000EA020000}"/>
            </a:ext>
          </a:extLst>
        </xdr:cNvPr>
        <xdr:cNvSpPr txBox="1"/>
      </xdr:nvSpPr>
      <xdr:spPr>
        <a:xfrm>
          <a:off x="21075650" y="1774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67310</xdr:rowOff>
    </xdr:from>
    <xdr:ext cx="468630" cy="259080"/>
    <xdr:sp macro="" textlink="">
      <xdr:nvSpPr>
        <xdr:cNvPr id="747" name="n_2aveValue【庁舎】&#10;一人当たり面積">
          <a:extLst>
            <a:ext uri="{FF2B5EF4-FFF2-40B4-BE49-F238E27FC236}">
              <a16:creationId xmlns:a16="http://schemas.microsoft.com/office/drawing/2014/main" id="{00000000-0008-0000-1000-0000EB020000}"/>
            </a:ext>
          </a:extLst>
        </xdr:cNvPr>
        <xdr:cNvSpPr txBox="1"/>
      </xdr:nvSpPr>
      <xdr:spPr>
        <a:xfrm>
          <a:off x="20199350" y="17726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54610</xdr:rowOff>
    </xdr:from>
    <xdr:ext cx="468630" cy="255270"/>
    <xdr:sp macro="" textlink="">
      <xdr:nvSpPr>
        <xdr:cNvPr id="748" name="n_3aveValue【庁舎】&#10;一人当たり面積">
          <a:extLst>
            <a:ext uri="{FF2B5EF4-FFF2-40B4-BE49-F238E27FC236}">
              <a16:creationId xmlns:a16="http://schemas.microsoft.com/office/drawing/2014/main" id="{00000000-0008-0000-1000-0000EC020000}"/>
            </a:ext>
          </a:extLst>
        </xdr:cNvPr>
        <xdr:cNvSpPr txBox="1"/>
      </xdr:nvSpPr>
      <xdr:spPr>
        <a:xfrm>
          <a:off x="19310350" y="1754251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87630</xdr:rowOff>
    </xdr:from>
    <xdr:ext cx="468630" cy="255270"/>
    <xdr:sp macro="" textlink="">
      <xdr:nvSpPr>
        <xdr:cNvPr id="749" name="n_4aveValue【庁舎】&#10;一人当たり面積">
          <a:extLst>
            <a:ext uri="{FF2B5EF4-FFF2-40B4-BE49-F238E27FC236}">
              <a16:creationId xmlns:a16="http://schemas.microsoft.com/office/drawing/2014/main" id="{00000000-0008-0000-1000-0000ED020000}"/>
            </a:ext>
          </a:extLst>
        </xdr:cNvPr>
        <xdr:cNvSpPr txBox="1"/>
      </xdr:nvSpPr>
      <xdr:spPr>
        <a:xfrm>
          <a:off x="18421350" y="1774698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114300</xdr:rowOff>
    </xdr:from>
    <xdr:ext cx="469900" cy="259080"/>
    <xdr:sp macro="" textlink="">
      <xdr:nvSpPr>
        <xdr:cNvPr id="750" name="n_1mainValue【庁舎】&#10;一人当たり面積">
          <a:extLst>
            <a:ext uri="{FF2B5EF4-FFF2-40B4-BE49-F238E27FC236}">
              <a16:creationId xmlns:a16="http://schemas.microsoft.com/office/drawing/2014/main" id="{00000000-0008-0000-1000-0000EE020000}"/>
            </a:ext>
          </a:extLst>
        </xdr:cNvPr>
        <xdr:cNvSpPr txBox="1"/>
      </xdr:nvSpPr>
      <xdr:spPr>
        <a:xfrm>
          <a:off x="21075650" y="18288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120650</xdr:rowOff>
    </xdr:from>
    <xdr:ext cx="468630" cy="255270"/>
    <xdr:sp macro="" textlink="">
      <xdr:nvSpPr>
        <xdr:cNvPr id="751" name="n_2mainValue【庁舎】&#10;一人当たり面積">
          <a:extLst>
            <a:ext uri="{FF2B5EF4-FFF2-40B4-BE49-F238E27FC236}">
              <a16:creationId xmlns:a16="http://schemas.microsoft.com/office/drawing/2014/main" id="{00000000-0008-0000-1000-0000EF020000}"/>
            </a:ext>
          </a:extLst>
        </xdr:cNvPr>
        <xdr:cNvSpPr txBox="1"/>
      </xdr:nvSpPr>
      <xdr:spPr>
        <a:xfrm>
          <a:off x="20199350" y="1829435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121920</xdr:rowOff>
    </xdr:from>
    <xdr:ext cx="468630" cy="255270"/>
    <xdr:sp macro="" textlink="">
      <xdr:nvSpPr>
        <xdr:cNvPr id="752" name="n_3mainValue【庁舎】&#10;一人当たり面積">
          <a:extLst>
            <a:ext uri="{FF2B5EF4-FFF2-40B4-BE49-F238E27FC236}">
              <a16:creationId xmlns:a16="http://schemas.microsoft.com/office/drawing/2014/main" id="{00000000-0008-0000-1000-0000F0020000}"/>
            </a:ext>
          </a:extLst>
        </xdr:cNvPr>
        <xdr:cNvSpPr txBox="1"/>
      </xdr:nvSpPr>
      <xdr:spPr>
        <a:xfrm>
          <a:off x="19310350" y="1829562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125730</xdr:rowOff>
    </xdr:from>
    <xdr:ext cx="468630" cy="259080"/>
    <xdr:sp macro="" textlink="">
      <xdr:nvSpPr>
        <xdr:cNvPr id="753" name="n_4mainValue【庁舎】&#10;一人当たり面積">
          <a:extLst>
            <a:ext uri="{FF2B5EF4-FFF2-40B4-BE49-F238E27FC236}">
              <a16:creationId xmlns:a16="http://schemas.microsoft.com/office/drawing/2014/main" id="{00000000-0008-0000-1000-0000F1020000}"/>
            </a:ext>
          </a:extLst>
        </xdr:cNvPr>
        <xdr:cNvSpPr txBox="1"/>
      </xdr:nvSpPr>
      <xdr:spPr>
        <a:xfrm>
          <a:off x="18421350" y="18299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10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1000-0000F3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1000-0000F4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600">
              <a:latin typeface="ＭＳ Ｐゴシック"/>
              <a:ea typeface="ＭＳ Ｐゴシック"/>
            </a:rPr>
            <a:t> </a:t>
          </a:r>
          <a:r>
            <a:rPr lang="ja-JP" altLang="en-US" sz="1100">
              <a:latin typeface="ＭＳ Ｐゴシック"/>
              <a:ea typeface="ＭＳ Ｐゴシック"/>
            </a:rPr>
            <a:t>類似団体と比較して特に有形固定資産減価償却率が高くなっている施設は、体育館、福祉施設である。市民会館については、その機能を備えた複合施設が令和2年度に建設されたことから有形固定資産減価償却率が類似団体と比較して低くなった。</a:t>
          </a:r>
        </a:p>
        <a:p>
          <a:r>
            <a:rPr kumimoji="1" lang="ja-JP" altLang="ja-JP" sz="1100">
              <a:solidFill>
                <a:schemeClr val="dk1"/>
              </a:solidFill>
              <a:effectLst/>
              <a:latin typeface="ＭＳ Ｐゴシック"/>
              <a:ea typeface="ＭＳ Ｐゴシック"/>
              <a:cs typeface="+mn-cs"/>
            </a:rPr>
            <a:t>その他の施設でも、建替や老朽化による大規模改修等の検討が必要になっているものがある。今後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町全体</a:t>
          </a:r>
          <a:r>
            <a:rPr kumimoji="1" lang="ja-JP" altLang="ja-JP" sz="1100">
              <a:solidFill>
                <a:schemeClr val="dk1"/>
              </a:solidFill>
              <a:effectLst/>
              <a:latin typeface="ＭＳ ゴシック"/>
              <a:ea typeface="ＭＳ ゴシック"/>
              <a:cs typeface="+mn-cs"/>
            </a:rPr>
            <a:t>で計画的な補修・改修</a:t>
          </a:r>
          <a:r>
            <a:rPr kumimoji="1" lang="ja-JP" altLang="ja-JP" sz="1100">
              <a:solidFill>
                <a:schemeClr val="dk1"/>
              </a:solidFill>
              <a:effectLst/>
              <a:latin typeface="UD デジタル 教科書体 NK-R"/>
              <a:ea typeface="UD デジタル 教科書体 NK-R"/>
              <a:cs typeface="+mn-cs"/>
            </a:rPr>
            <a:t>・</a:t>
          </a:r>
          <a:r>
            <a:rPr kumimoji="1" lang="ja-JP" altLang="ja-JP" sz="1100">
              <a:solidFill>
                <a:schemeClr val="dk1"/>
              </a:solidFill>
              <a:effectLst/>
              <a:latin typeface="ＭＳ ゴシック"/>
              <a:ea typeface="ＭＳ ゴシック"/>
              <a:cs typeface="+mn-cs"/>
            </a:rPr>
            <a:t>長寿命化を進め、</a:t>
          </a:r>
          <a:r>
            <a:rPr kumimoji="1" lang="ja-JP" altLang="en-US" sz="1100">
              <a:solidFill>
                <a:schemeClr val="dk1"/>
              </a:solidFill>
              <a:effectLst/>
              <a:latin typeface="ＭＳ ゴシック"/>
              <a:ea typeface="ＭＳ ゴシック"/>
              <a:cs typeface="+mn-cs"/>
            </a:rPr>
            <a:t>施設の</a:t>
          </a:r>
          <a:r>
            <a:rPr kumimoji="1" lang="ja-JP" altLang="ja-JP" sz="1100">
              <a:solidFill>
                <a:schemeClr val="dk1"/>
              </a:solidFill>
              <a:effectLst/>
              <a:latin typeface="ＭＳ ゴシック"/>
              <a:ea typeface="ＭＳ ゴシック"/>
              <a:cs typeface="+mn-cs"/>
            </a:rPr>
            <a:t>適切</a:t>
          </a:r>
          <a:r>
            <a:rPr kumimoji="1" lang="ja-JP" altLang="en-US" sz="1100">
              <a:solidFill>
                <a:schemeClr val="dk1"/>
              </a:solidFill>
              <a:effectLst/>
              <a:latin typeface="ＭＳ ゴシック"/>
              <a:ea typeface="ＭＳ ゴシック"/>
              <a:cs typeface="+mn-cs"/>
            </a:rPr>
            <a:t>な</a:t>
          </a:r>
          <a:r>
            <a:rPr kumimoji="1" lang="ja-JP" altLang="ja-JP" sz="1100">
              <a:solidFill>
                <a:schemeClr val="dk1"/>
              </a:solidFill>
              <a:effectLst/>
              <a:latin typeface="ＭＳ ゴシック"/>
              <a:ea typeface="ＭＳ ゴシック"/>
              <a:cs typeface="+mn-cs"/>
            </a:rPr>
            <a:t>維持管理を行っていく。</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74930</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7830"/>
          <a:ext cx="127000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4495"/>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29895"/>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4660"/>
          <a:ext cx="382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4495"/>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29895"/>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4660"/>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6350</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7245" y="1206500"/>
          <a:ext cx="966025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761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4095" y="1237615"/>
          <a:ext cx="12573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6,775
6,674
4.06
5,172,340
4,955,431
150,495
2,319,635
3,684,359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761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603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603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27.6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603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4865"/>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4865"/>
          <a:ext cx="342709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398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6873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74930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352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3725"/>
          <a:ext cx="12700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509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5645" y="183896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3896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5645" y="207899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193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61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8720"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7995"/>
          <a:ext cx="88087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654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6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6275" cy="25082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5995"/>
          <a:ext cx="57562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2995"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2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8840"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3995"/>
          <a:ext cx="5958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3875" cy="25082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6725"/>
          <a:ext cx="814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74930</xdr:rowOff>
    </xdr:from>
    <xdr:ext cx="182245" cy="2514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2630"/>
          <a:ext cx="182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5230"/>
          <a:ext cx="50800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70000"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6545"/>
          <a:ext cx="127000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6555"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2415"/>
          <a:ext cx="164655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679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143510</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5846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6796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143510</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58460"/>
          <a:ext cx="1270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6796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143510</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58460"/>
          <a:ext cx="1270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532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532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5325"/>
          <a:ext cx="379539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4095"/>
          <a:ext cx="5763895"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人口減少による個人住民税の減少に加え、町内に大規模な事業所が少なく、町税に占める法人町民税の構成比が極端に低いため、</a:t>
          </a:r>
          <a:r>
            <a:rPr kumimoji="1" lang="en-US" altLang="ja-JP" sz="1300">
              <a:latin typeface="ＭＳ Ｐゴシック"/>
              <a:ea typeface="ＭＳ Ｐゴシック"/>
            </a:rPr>
            <a:t>0.3</a:t>
          </a:r>
          <a:r>
            <a:rPr kumimoji="1" lang="ja-JP" altLang="en-US" sz="1300">
              <a:latin typeface="ＭＳ Ｐゴシック"/>
              <a:ea typeface="ＭＳ Ｐゴシック"/>
            </a:rPr>
            <a:t>１と類似団体平均と比べ下回っている。</a:t>
          </a:r>
        </a:p>
        <a:p>
          <a:r>
            <a:rPr kumimoji="1" lang="ja-JP" altLang="en-US" sz="1300">
              <a:latin typeface="ＭＳ Ｐゴシック"/>
              <a:ea typeface="ＭＳ Ｐゴシック"/>
            </a:rPr>
            <a:t>　今後も安易な退職者補充を行わずに人件費を削減するとともに、必要な事業を精査することにより歳出の徹底的な見直しを実施する。また企業誘致や税収以外の歳入財源の確保に努め、財政力向上を目指す。</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883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128905</xdr:rowOff>
    </xdr:from>
    <xdr:to>
      <xdr:col>27</xdr:col>
      <xdr:colOff>184150</xdr:colOff>
      <xdr:row>45</xdr:row>
      <xdr:rowOff>128905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41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156845</xdr:rowOff>
    </xdr:from>
    <xdr:ext cx="762000" cy="25146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06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127000</xdr:rowOff>
    </xdr:from>
    <xdr:to>
      <xdr:col>27</xdr:col>
      <xdr:colOff>184150</xdr:colOff>
      <xdr:row>43</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4993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154940</xdr:rowOff>
    </xdr:from>
    <xdr:ext cx="762000" cy="25146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125095</xdr:rowOff>
    </xdr:from>
    <xdr:to>
      <xdr:col>27</xdr:col>
      <xdr:colOff>184150</xdr:colOff>
      <xdr:row>41</xdr:row>
      <xdr:rowOff>125095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4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153035</xdr:rowOff>
    </xdr:from>
    <xdr:ext cx="762000" cy="25336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10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123825</xdr:rowOff>
    </xdr:from>
    <xdr:to>
      <xdr:col>27</xdr:col>
      <xdr:colOff>184150</xdr:colOff>
      <xdr:row>39</xdr:row>
      <xdr:rowOff>123825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0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151765</xdr:rowOff>
    </xdr:from>
    <xdr:ext cx="762000" cy="25336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66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121920</xdr:rowOff>
    </xdr:from>
    <xdr:to>
      <xdr:col>27</xdr:col>
      <xdr:colOff>184150</xdr:colOff>
      <xdr:row>37</xdr:row>
      <xdr:rowOff>121920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55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150495</xdr:rowOff>
    </xdr:from>
    <xdr:ext cx="762000" cy="25336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2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119380</xdr:rowOff>
    </xdr:from>
    <xdr:to>
      <xdr:col>27</xdr:col>
      <xdr:colOff>184150</xdr:colOff>
      <xdr:row>35</xdr:row>
      <xdr:rowOff>119380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01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148590</xdr:rowOff>
    </xdr:from>
    <xdr:ext cx="762000" cy="25082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778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53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4892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30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532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109220</xdr:rowOff>
    </xdr:from>
    <xdr:to>
      <xdr:col>23</xdr:col>
      <xdr:colOff>133350</xdr:colOff>
      <xdr:row>44</xdr:row>
      <xdr:rowOff>116840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09970"/>
          <a:ext cx="0" cy="1550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89535</xdr:rowOff>
    </xdr:from>
    <xdr:ext cx="762000" cy="24892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33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25400</xdr:rowOff>
    </xdr:from>
    <xdr:ext cx="762000" cy="25336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47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109220</xdr:rowOff>
    </xdr:from>
    <xdr:to>
      <xdr:col>24</xdr:col>
      <xdr:colOff>12700</xdr:colOff>
      <xdr:row>35</xdr:row>
      <xdr:rowOff>109220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0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115570</xdr:rowOff>
    </xdr:from>
    <xdr:to>
      <xdr:col>23</xdr:col>
      <xdr:colOff>133350</xdr:colOff>
      <xdr:row>43</xdr:row>
      <xdr:rowOff>115570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87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137160</xdr:rowOff>
    </xdr:from>
    <xdr:ext cx="762000" cy="25336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66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120650</xdr:rowOff>
    </xdr:from>
    <xdr:to>
      <xdr:col>23</xdr:col>
      <xdr:colOff>184150</xdr:colOff>
      <xdr:row>43</xdr:row>
      <xdr:rowOff>52705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15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115570</xdr:rowOff>
    </xdr:from>
    <xdr:to>
      <xdr:col>19</xdr:col>
      <xdr:colOff>133350</xdr:colOff>
      <xdr:row>43</xdr:row>
      <xdr:rowOff>115570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120650</xdr:rowOff>
    </xdr:from>
    <xdr:to>
      <xdr:col>19</xdr:col>
      <xdr:colOff>184150</xdr:colOff>
      <xdr:row>43</xdr:row>
      <xdr:rowOff>52705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15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62230</xdr:rowOff>
    </xdr:from>
    <xdr:ext cx="736600" cy="25336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16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115570</xdr:rowOff>
    </xdr:from>
    <xdr:to>
      <xdr:col>15</xdr:col>
      <xdr:colOff>82550</xdr:colOff>
      <xdr:row>43</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87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143510</xdr:rowOff>
    </xdr:from>
    <xdr:to>
      <xdr:col>15</xdr:col>
      <xdr:colOff>133350</xdr:colOff>
      <xdr:row>43</xdr:row>
      <xdr:rowOff>74930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44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85090</xdr:rowOff>
    </xdr:from>
    <xdr:ext cx="759460" cy="25082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454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127000</xdr:rowOff>
    </xdr:from>
    <xdr:to>
      <xdr:col>11</xdr:col>
      <xdr:colOff>31750</xdr:colOff>
      <xdr:row>43</xdr:row>
      <xdr:rowOff>127000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5895" y="7499350"/>
          <a:ext cx="8909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166370</xdr:rowOff>
    </xdr:from>
    <xdr:to>
      <xdr:col>11</xdr:col>
      <xdr:colOff>82550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4095" y="7367270"/>
          <a:ext cx="1035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107950</xdr:rowOff>
    </xdr:from>
    <xdr:ext cx="762000" cy="25082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74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143510</xdr:rowOff>
    </xdr:from>
    <xdr:to>
      <xdr:col>7</xdr:col>
      <xdr:colOff>31750</xdr:colOff>
      <xdr:row>43</xdr:row>
      <xdr:rowOff>74930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44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85090</xdr:rowOff>
    </xdr:from>
    <xdr:ext cx="759460" cy="25082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454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082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082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9460" cy="25082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64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082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082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66040</xdr:rowOff>
    </xdr:from>
    <xdr:to>
      <xdr:col>23</xdr:col>
      <xdr:colOff>184150</xdr:colOff>
      <xdr:row>43</xdr:row>
      <xdr:rowOff>165100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8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38735</xdr:rowOff>
    </xdr:from>
    <xdr:ext cx="762000" cy="25336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66040</xdr:rowOff>
    </xdr:from>
    <xdr:to>
      <xdr:col>19</xdr:col>
      <xdr:colOff>184150</xdr:colOff>
      <xdr:row>43</xdr:row>
      <xdr:rowOff>165100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8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150495</xdr:rowOff>
    </xdr:from>
    <xdr:ext cx="736600" cy="25336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28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66040</xdr:rowOff>
    </xdr:from>
    <xdr:to>
      <xdr:col>15</xdr:col>
      <xdr:colOff>133350</xdr:colOff>
      <xdr:row>43</xdr:row>
      <xdr:rowOff>165100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8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150495</xdr:rowOff>
    </xdr:from>
    <xdr:ext cx="759460" cy="25336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284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76835</xdr:rowOff>
    </xdr:from>
    <xdr:to>
      <xdr:col>11</xdr:col>
      <xdr:colOff>82550</xdr:colOff>
      <xdr:row>44</xdr:row>
      <xdr:rowOff>8255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4095" y="7449185"/>
          <a:ext cx="1035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161925</xdr:rowOff>
    </xdr:from>
    <xdr:ext cx="762000" cy="25082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42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76835</xdr:rowOff>
    </xdr:from>
    <xdr:to>
      <xdr:col>7</xdr:col>
      <xdr:colOff>31750</xdr:colOff>
      <xdr:row>44</xdr:row>
      <xdr:rowOff>8255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4918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161925</xdr:rowOff>
    </xdr:from>
    <xdr:ext cx="759460" cy="25082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427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4595"/>
          <a:ext cx="50800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035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5910"/>
          <a:ext cx="1438910" cy="3003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74930</xdr:rowOff>
    </xdr:from>
    <xdr:ext cx="1646555" cy="34671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1780"/>
          <a:ext cx="1646555" cy="3467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74930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773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74930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7732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74930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7732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4690"/>
          <a:ext cx="5080000" cy="241681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4690"/>
          <a:ext cx="6032500"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4690"/>
          <a:ext cx="379539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2825"/>
          <a:ext cx="5763895" cy="20332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経常経費に充当される一般財源の抑制に努めたことにより、86.1％と類似団体平均よりやや下回っている。</a:t>
          </a:r>
        </a:p>
        <a:p>
          <a:r>
            <a:rPr kumimoji="1" lang="ja-JP" altLang="en-US" sz="1300">
              <a:latin typeface="ＭＳ Ｐゴシック"/>
              <a:ea typeface="ＭＳ Ｐゴシック"/>
            </a:rPr>
            <a:t>　今後も職員数や手当の見直し等による人件費の削減、さらに事務事業の見直しによる経常経費の削減に努め、経常収支比率の維持を目指す。</a:t>
          </a:r>
        </a:p>
      </xdr:txBody>
    </xdr:sp>
    <xdr:clientData/>
  </xdr:twoCellAnchor>
  <xdr:oneCellAnchor>
    <xdr:from>
      <xdr:col>3</xdr:col>
      <xdr:colOff>95250</xdr:colOff>
      <xdr:row>54</xdr:row>
      <xdr:rowOff>136525</xdr:rowOff>
    </xdr:from>
    <xdr:ext cx="298450" cy="21844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4825"/>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4892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31115</xdr:rowOff>
    </xdr:from>
    <xdr:to>
      <xdr:col>27</xdr:col>
      <xdr:colOff>184150</xdr:colOff>
      <xdr:row>67</xdr:row>
      <xdr:rowOff>31115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2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59690</xdr:rowOff>
    </xdr:from>
    <xdr:ext cx="762000" cy="25336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5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61595</xdr:rowOff>
    </xdr:from>
    <xdr:to>
      <xdr:col>27</xdr:col>
      <xdr:colOff>184150</xdr:colOff>
      <xdr:row>64</xdr:row>
      <xdr:rowOff>61595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43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90805</xdr:rowOff>
    </xdr:from>
    <xdr:ext cx="762000" cy="24892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21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93345</xdr:rowOff>
    </xdr:from>
    <xdr:to>
      <xdr:col>27</xdr:col>
      <xdr:colOff>184150</xdr:colOff>
      <xdr:row>61</xdr:row>
      <xdr:rowOff>93345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17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121920</xdr:rowOff>
    </xdr:from>
    <xdr:ext cx="762000" cy="25019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08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124460</xdr:rowOff>
    </xdr:from>
    <xdr:to>
      <xdr:col>27</xdr:col>
      <xdr:colOff>184150</xdr:colOff>
      <xdr:row>58</xdr:row>
      <xdr:rowOff>124460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685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400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5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46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082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4690"/>
          <a:ext cx="5080000" cy="2416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6350</xdr:rowOff>
    </xdr:from>
    <xdr:to>
      <xdr:col>23</xdr:col>
      <xdr:colOff>133350</xdr:colOff>
      <xdr:row>67</xdr:row>
      <xdr:rowOff>6985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350"/>
          <a:ext cx="0" cy="1200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147955</xdr:rowOff>
    </xdr:from>
    <xdr:ext cx="762000" cy="24892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36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6985</xdr:rowOff>
    </xdr:from>
    <xdr:to>
      <xdr:col>24</xdr:col>
      <xdr:colOff>12700</xdr:colOff>
      <xdr:row>67</xdr:row>
      <xdr:rowOff>6985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90805</xdr:rowOff>
    </xdr:from>
    <xdr:ext cx="762000" cy="24892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49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6350</xdr:rowOff>
    </xdr:from>
    <xdr:to>
      <xdr:col>24</xdr:col>
      <xdr:colOff>12700</xdr:colOff>
      <xdr:row>60</xdr:row>
      <xdr:rowOff>6350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45720</xdr:rowOff>
    </xdr:from>
    <xdr:to>
      <xdr:col>23</xdr:col>
      <xdr:colOff>133350</xdr:colOff>
      <xdr:row>63</xdr:row>
      <xdr:rowOff>144780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4707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162560</xdr:rowOff>
    </xdr:from>
    <xdr:ext cx="762000" cy="25082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391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21590</xdr:rowOff>
    </xdr:from>
    <xdr:to>
      <xdr:col>23</xdr:col>
      <xdr:colOff>184150</xdr:colOff>
      <xdr:row>64</xdr:row>
      <xdr:rowOff>120650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4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144780</xdr:rowOff>
    </xdr:from>
    <xdr:to>
      <xdr:col>19</xdr:col>
      <xdr:colOff>133350</xdr:colOff>
      <xdr:row>63</xdr:row>
      <xdr:rowOff>163830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461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69215</xdr:rowOff>
    </xdr:from>
    <xdr:to>
      <xdr:col>19</xdr:col>
      <xdr:colOff>184150</xdr:colOff>
      <xdr:row>65</xdr:row>
      <xdr:rowOff>635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20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153035</xdr:rowOff>
    </xdr:from>
    <xdr:ext cx="736600" cy="25336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58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163830</xdr:rowOff>
    </xdr:from>
    <xdr:to>
      <xdr:col>15</xdr:col>
      <xdr:colOff>82550</xdr:colOff>
      <xdr:row>64</xdr:row>
      <xdr:rowOff>76200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651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50800</xdr:rowOff>
    </xdr:from>
    <xdr:to>
      <xdr:col>15</xdr:col>
      <xdr:colOff>133350</xdr:colOff>
      <xdr:row>64</xdr:row>
      <xdr:rowOff>149860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3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134620</xdr:rowOff>
    </xdr:from>
    <xdr:ext cx="759460" cy="25146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0742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64</xdr:row>
      <xdr:rowOff>76200</xdr:rowOff>
    </xdr:from>
    <xdr:to>
      <xdr:col>11</xdr:col>
      <xdr:colOff>31750</xdr:colOff>
      <xdr:row>65</xdr:row>
      <xdr:rowOff>21590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5895" y="11049000"/>
          <a:ext cx="890905"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64</xdr:row>
      <xdr:rowOff>17780</xdr:rowOff>
    </xdr:from>
    <xdr:to>
      <xdr:col>11</xdr:col>
      <xdr:colOff>82550</xdr:colOff>
      <xdr:row>64</xdr:row>
      <xdr:rowOff>116840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4095" y="10990580"/>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127000</xdr:rowOff>
    </xdr:from>
    <xdr:ext cx="762000" cy="25082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69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104775</xdr:rowOff>
    </xdr:from>
    <xdr:to>
      <xdr:col>7</xdr:col>
      <xdr:colOff>31750</xdr:colOff>
      <xdr:row>64</xdr:row>
      <xdr:rowOff>36195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61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45720</xdr:rowOff>
    </xdr:from>
    <xdr:ext cx="759460" cy="25336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562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082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9460" cy="25082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515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5082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5082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163830</xdr:rowOff>
    </xdr:from>
    <xdr:to>
      <xdr:col>23</xdr:col>
      <xdr:colOff>184150</xdr:colOff>
      <xdr:row>63</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9373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12700</xdr:rowOff>
    </xdr:from>
    <xdr:ext cx="762000" cy="25082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426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95250</xdr:rowOff>
    </xdr:from>
    <xdr:to>
      <xdr:col>19</xdr:col>
      <xdr:colOff>184150</xdr:colOff>
      <xdr:row>64</xdr:row>
      <xdr:rowOff>26670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966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36830</xdr:rowOff>
    </xdr:from>
    <xdr:ext cx="736600" cy="25082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6673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114300</xdr:rowOff>
    </xdr:from>
    <xdr:to>
      <xdr:col>15</xdr:col>
      <xdr:colOff>133350</xdr:colOff>
      <xdr:row>64</xdr:row>
      <xdr:rowOff>45720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5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55880</xdr:rowOff>
    </xdr:from>
    <xdr:ext cx="759460" cy="2514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8578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64</xdr:row>
      <xdr:rowOff>26670</xdr:rowOff>
    </xdr:from>
    <xdr:to>
      <xdr:col>11</xdr:col>
      <xdr:colOff>82550</xdr:colOff>
      <xdr:row>64</xdr:row>
      <xdr:rowOff>126365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4095" y="1099947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111125</xdr:rowOff>
    </xdr:from>
    <xdr:ext cx="762000" cy="25082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83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140335</xdr:rowOff>
    </xdr:from>
    <xdr:to>
      <xdr:col>7</xdr:col>
      <xdr:colOff>31750</xdr:colOff>
      <xdr:row>65</xdr:row>
      <xdr:rowOff>71755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131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56515</xdr:rowOff>
    </xdr:from>
    <xdr:ext cx="759460" cy="25146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0076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332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099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5275"/>
          <a:ext cx="3218815"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6555" cy="34925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0510"/>
          <a:ext cx="1646555" cy="349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[217,367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8986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03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8986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8986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786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786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7865"/>
          <a:ext cx="379539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143510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63895" cy="20294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人件費・物件費等決算額は、類似団体平均を大きく下回っている。</a:t>
          </a:r>
        </a:p>
        <a:p>
          <a:r>
            <a:rPr kumimoji="1" lang="ja-JP" altLang="en-US" sz="1300">
              <a:latin typeface="ＭＳ Ｐゴシック"/>
              <a:ea typeface="ＭＳ Ｐゴシック"/>
            </a:rPr>
            <a:t>　今後も安易な退職者補充を行わずに人件費を削減するとともに、経常的な施設維持管理経費の縮減を図り、事務事業の整理・合理化や内部管理経費等の見直しを行うことにより、更なるコスト削減を図る。</a:t>
          </a:r>
        </a:p>
      </xdr:txBody>
    </xdr:sp>
    <xdr:clientData/>
  </xdr:twoCellAnchor>
  <xdr:oneCellAnchor>
    <xdr:from>
      <xdr:col>3</xdr:col>
      <xdr:colOff>95250</xdr:colOff>
      <xdr:row>77</xdr:row>
      <xdr:rowOff>6350</xdr:rowOff>
    </xdr:from>
    <xdr:ext cx="349885" cy="21844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08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892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79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68580</xdr:rowOff>
    </xdr:from>
    <xdr:to>
      <xdr:col>27</xdr:col>
      <xdr:colOff>184150</xdr:colOff>
      <xdr:row>89</xdr:row>
      <xdr:rowOff>68580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76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96520</xdr:rowOff>
    </xdr:from>
    <xdr:ext cx="762000" cy="25336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41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99060</xdr:rowOff>
    </xdr:from>
    <xdr:to>
      <xdr:col>27</xdr:col>
      <xdr:colOff>184150</xdr:colOff>
      <xdr:row>86</xdr:row>
      <xdr:rowOff>99060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37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128270</xdr:rowOff>
    </xdr:from>
    <xdr:ext cx="762000" cy="25082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15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130175</xdr:rowOff>
    </xdr:from>
    <xdr:to>
      <xdr:col>27</xdr:col>
      <xdr:colOff>184150</xdr:colOff>
      <xdr:row>83</xdr:row>
      <xdr:rowOff>130175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05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159385</xdr:rowOff>
    </xdr:from>
    <xdr:ext cx="762000" cy="24892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18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161925</xdr:rowOff>
    </xdr:from>
    <xdr:to>
      <xdr:col>27</xdr:col>
      <xdr:colOff>184150</xdr:colOff>
      <xdr:row>80</xdr:row>
      <xdr:rowOff>161925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779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22225</xdr:rowOff>
    </xdr:from>
    <xdr:ext cx="762000" cy="25146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2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78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5019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49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786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52070</xdr:rowOff>
    </xdr:from>
    <xdr:to>
      <xdr:col>23</xdr:col>
      <xdr:colOff>133350</xdr:colOff>
      <xdr:row>88</xdr:row>
      <xdr:rowOff>30480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070"/>
          <a:ext cx="0" cy="1350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3175</xdr:rowOff>
    </xdr:from>
    <xdr:ext cx="762000" cy="25336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0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712,992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30480</xdr:rowOff>
    </xdr:from>
    <xdr:to>
      <xdr:col>24</xdr:col>
      <xdr:colOff>12700</xdr:colOff>
      <xdr:row>88</xdr:row>
      <xdr:rowOff>30480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135890</xdr:rowOff>
    </xdr:from>
    <xdr:ext cx="762000" cy="25146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08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153,334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52070</xdr:rowOff>
    </xdr:from>
    <xdr:to>
      <xdr:col>24</xdr:col>
      <xdr:colOff>12700</xdr:colOff>
      <xdr:row>80</xdr:row>
      <xdr:rowOff>52070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27305</xdr:rowOff>
    </xdr:from>
    <xdr:to>
      <xdr:col>23</xdr:col>
      <xdr:colOff>133350</xdr:colOff>
      <xdr:row>81</xdr:row>
      <xdr:rowOff>34925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147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68580</xdr:rowOff>
    </xdr:from>
    <xdr:ext cx="762000" cy="25082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603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95250</xdr:rowOff>
    </xdr:from>
    <xdr:to>
      <xdr:col>23</xdr:col>
      <xdr:colOff>184150</xdr:colOff>
      <xdr:row>82</xdr:row>
      <xdr:rowOff>27305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27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156845</xdr:rowOff>
    </xdr:from>
    <xdr:to>
      <xdr:col>19</xdr:col>
      <xdr:colOff>133350</xdr:colOff>
      <xdr:row>81</xdr:row>
      <xdr:rowOff>27305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7284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55245</xdr:rowOff>
    </xdr:from>
    <xdr:to>
      <xdr:col>19</xdr:col>
      <xdr:colOff>184150</xdr:colOff>
      <xdr:row>81</xdr:row>
      <xdr:rowOff>154940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2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140335</xdr:rowOff>
    </xdr:from>
    <xdr:ext cx="736600" cy="25082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277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156845</xdr:rowOff>
    </xdr:from>
    <xdr:to>
      <xdr:col>15</xdr:col>
      <xdr:colOff>82550</xdr:colOff>
      <xdr:row>80</xdr:row>
      <xdr:rowOff>166370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8728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38100</xdr:rowOff>
    </xdr:from>
    <xdr:to>
      <xdr:col>15</xdr:col>
      <xdr:colOff>133350</xdr:colOff>
      <xdr:row>81</xdr:row>
      <xdr:rowOff>137160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5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122555</xdr:rowOff>
    </xdr:from>
    <xdr:ext cx="759460" cy="24955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000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80</xdr:row>
      <xdr:rowOff>157480</xdr:rowOff>
    </xdr:from>
    <xdr:to>
      <xdr:col>11</xdr:col>
      <xdr:colOff>31750</xdr:colOff>
      <xdr:row>80</xdr:row>
      <xdr:rowOff>166370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5895" y="13873480"/>
          <a:ext cx="89090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38735</xdr:rowOff>
    </xdr:from>
    <xdr:to>
      <xdr:col>11</xdr:col>
      <xdr:colOff>82550</xdr:colOff>
      <xdr:row>81</xdr:row>
      <xdr:rowOff>137795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4095" y="13926185"/>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123190</xdr:rowOff>
    </xdr:from>
    <xdr:ext cx="762000" cy="24892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06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20955</xdr:rowOff>
    </xdr:from>
    <xdr:to>
      <xdr:col>7</xdr:col>
      <xdr:colOff>31750</xdr:colOff>
      <xdr:row>81</xdr:row>
      <xdr:rowOff>120650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106045</xdr:rowOff>
    </xdr:from>
    <xdr:ext cx="759460" cy="25082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349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082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082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9460" cy="25082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32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082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082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152400</xdr:rowOff>
    </xdr:from>
    <xdr:to>
      <xdr:col>23</xdr:col>
      <xdr:colOff>184150</xdr:colOff>
      <xdr:row>81</xdr:row>
      <xdr:rowOff>84455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684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1270</xdr:rowOff>
    </xdr:from>
    <xdr:ext cx="762000" cy="25336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17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217,367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145415</xdr:rowOff>
    </xdr:from>
    <xdr:to>
      <xdr:col>19</xdr:col>
      <xdr:colOff>184150</xdr:colOff>
      <xdr:row>81</xdr:row>
      <xdr:rowOff>76835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614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86995</xdr:rowOff>
    </xdr:from>
    <xdr:ext cx="736600" cy="25082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315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214,092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107315</xdr:rowOff>
    </xdr:from>
    <xdr:to>
      <xdr:col>15</xdr:col>
      <xdr:colOff>133350</xdr:colOff>
      <xdr:row>81</xdr:row>
      <xdr:rowOff>39370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233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49530</xdr:rowOff>
    </xdr:from>
    <xdr:ext cx="759460" cy="25082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9408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198,175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80</xdr:row>
      <xdr:rowOff>116205</xdr:rowOff>
    </xdr:from>
    <xdr:to>
      <xdr:col>11</xdr:col>
      <xdr:colOff>82550</xdr:colOff>
      <xdr:row>81</xdr:row>
      <xdr:rowOff>48260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4095" y="1383220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57785</xdr:rowOff>
    </xdr:from>
    <xdr:ext cx="762000" cy="25336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02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201,734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107950</xdr:rowOff>
    </xdr:from>
    <xdr:to>
      <xdr:col>7</xdr:col>
      <xdr:colOff>31750</xdr:colOff>
      <xdr:row>81</xdr:row>
      <xdr:rowOff>39370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239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50165</xdr:rowOff>
    </xdr:from>
    <xdr:ext cx="759460" cy="25082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9471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332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1000" cy="30099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5275"/>
          <a:ext cx="165100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6555" cy="34925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0510"/>
          <a:ext cx="1646555" cy="349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8986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03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8986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8986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786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786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7865"/>
          <a:ext cx="3810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143510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09895" y="13716000"/>
          <a:ext cx="5793105" cy="20294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ラスパイレス指数は、全国平均を大きく下回っている。</a:t>
          </a:r>
        </a:p>
        <a:p>
          <a:r>
            <a:rPr kumimoji="1" lang="ja-JP" altLang="en-US" sz="1300">
              <a:latin typeface="ＭＳ Ｐゴシック"/>
              <a:ea typeface="ＭＳ Ｐゴシック"/>
            </a:rPr>
            <a:t>　今後も引き続き、職員給与の適正化に努めるとともに、勤務評価制度を取り入れることにより、職員の勤務意欲の向上、組織の活性化を図りながら、適正な水準の維持に努める。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08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9460" cy="24892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799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77470</xdr:rowOff>
    </xdr:from>
    <xdr:to>
      <xdr:col>85</xdr:col>
      <xdr:colOff>95250</xdr:colOff>
      <xdr:row>90</xdr:row>
      <xdr:rowOff>77470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79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106680</xdr:rowOff>
    </xdr:from>
    <xdr:ext cx="759460" cy="25082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573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117475</xdr:rowOff>
    </xdr:from>
    <xdr:to>
      <xdr:col>85</xdr:col>
      <xdr:colOff>95250</xdr:colOff>
      <xdr:row>88</xdr:row>
      <xdr:rowOff>117475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50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146685</xdr:rowOff>
    </xdr:from>
    <xdr:ext cx="759460" cy="24892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2835"/>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158750</xdr:rowOff>
    </xdr:from>
    <xdr:to>
      <xdr:col>85</xdr:col>
      <xdr:colOff>95250</xdr:colOff>
      <xdr:row>86</xdr:row>
      <xdr:rowOff>158750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34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19050</xdr:rowOff>
    </xdr:from>
    <xdr:ext cx="759460" cy="25146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375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31115</xdr:rowOff>
    </xdr:from>
    <xdr:to>
      <xdr:col>85</xdr:col>
      <xdr:colOff>95250</xdr:colOff>
      <xdr:row>85</xdr:row>
      <xdr:rowOff>31115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43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59690</xdr:rowOff>
    </xdr:from>
    <xdr:ext cx="759460" cy="25336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149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71755</xdr:rowOff>
    </xdr:from>
    <xdr:to>
      <xdr:col>85</xdr:col>
      <xdr:colOff>95250</xdr:colOff>
      <xdr:row>83</xdr:row>
      <xdr:rowOff>71755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21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99695</xdr:rowOff>
    </xdr:from>
    <xdr:ext cx="759460" cy="25082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5859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111760</xdr:rowOff>
    </xdr:from>
    <xdr:to>
      <xdr:col>85</xdr:col>
      <xdr:colOff>95250</xdr:colOff>
      <xdr:row>81</xdr:row>
      <xdr:rowOff>111760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9992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140335</xdr:rowOff>
    </xdr:from>
    <xdr:ext cx="759460" cy="25082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633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151765</xdr:rowOff>
    </xdr:from>
    <xdr:to>
      <xdr:col>85</xdr:col>
      <xdr:colOff>95250</xdr:colOff>
      <xdr:row>79</xdr:row>
      <xdr:rowOff>151765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6963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59460" cy="25082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8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78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9460" cy="25019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499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786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102870</xdr:rowOff>
    </xdr:from>
    <xdr:to>
      <xdr:col>81</xdr:col>
      <xdr:colOff>44450</xdr:colOff>
      <xdr:row>89</xdr:row>
      <xdr:rowOff>29210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18870"/>
          <a:ext cx="0" cy="1469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59460" cy="25336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29210</xdr:rowOff>
    </xdr:from>
    <xdr:to>
      <xdr:col>81</xdr:col>
      <xdr:colOff>133350</xdr:colOff>
      <xdr:row>89</xdr:row>
      <xdr:rowOff>29210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19050</xdr:rowOff>
    </xdr:from>
    <xdr:ext cx="759460" cy="25146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360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102870</xdr:rowOff>
    </xdr:from>
    <xdr:to>
      <xdr:col>81</xdr:col>
      <xdr:colOff>133350</xdr:colOff>
      <xdr:row>80</xdr:row>
      <xdr:rowOff>102870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1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32385</xdr:rowOff>
    </xdr:from>
    <xdr:to>
      <xdr:col>81</xdr:col>
      <xdr:colOff>44450</xdr:colOff>
      <xdr:row>83</xdr:row>
      <xdr:rowOff>61595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627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73025</xdr:rowOff>
    </xdr:from>
    <xdr:ext cx="759460" cy="25336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4825"/>
          <a:ext cx="759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99695</xdr:rowOff>
    </xdr:from>
    <xdr:to>
      <xdr:col>81</xdr:col>
      <xdr:colOff>95250</xdr:colOff>
      <xdr:row>85</xdr:row>
      <xdr:rowOff>31750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52595" y="14501495"/>
          <a:ext cx="1162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82</xdr:row>
      <xdr:rowOff>72390</xdr:rowOff>
    </xdr:from>
    <xdr:to>
      <xdr:col>77</xdr:col>
      <xdr:colOff>44450</xdr:colOff>
      <xdr:row>83</xdr:row>
      <xdr:rowOff>32385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76195" y="14131290"/>
          <a:ext cx="90360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84</xdr:row>
      <xdr:rowOff>70485</xdr:rowOff>
    </xdr:from>
    <xdr:to>
      <xdr:col>77</xdr:col>
      <xdr:colOff>95250</xdr:colOff>
      <xdr:row>85</xdr:row>
      <xdr:rowOff>1905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14395" y="14472285"/>
          <a:ext cx="1162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154940</xdr:rowOff>
    </xdr:from>
    <xdr:ext cx="736600" cy="25146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567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22860</xdr:rowOff>
    </xdr:from>
    <xdr:to>
      <xdr:col>72</xdr:col>
      <xdr:colOff>188595</xdr:colOff>
      <xdr:row>82</xdr:row>
      <xdr:rowOff>72390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81760"/>
          <a:ext cx="87439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40640</xdr:rowOff>
    </xdr:from>
    <xdr:to>
      <xdr:col>73</xdr:col>
      <xdr:colOff>44450</xdr:colOff>
      <xdr:row>84</xdr:row>
      <xdr:rowOff>140335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2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125730</xdr:rowOff>
    </xdr:from>
    <xdr:ext cx="759460" cy="25082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753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81</xdr:row>
      <xdr:rowOff>33020</xdr:rowOff>
    </xdr:from>
    <xdr:to>
      <xdr:col>68</xdr:col>
      <xdr:colOff>152400</xdr:colOff>
      <xdr:row>82</xdr:row>
      <xdr:rowOff>22860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92047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40640</xdr:rowOff>
    </xdr:from>
    <xdr:to>
      <xdr:col>68</xdr:col>
      <xdr:colOff>188595</xdr:colOff>
      <xdr:row>84</xdr:row>
      <xdr:rowOff>140335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244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125730</xdr:rowOff>
    </xdr:from>
    <xdr:ext cx="762000" cy="25082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18895" y="145275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40640</xdr:rowOff>
    </xdr:from>
    <xdr:to>
      <xdr:col>64</xdr:col>
      <xdr:colOff>152400</xdr:colOff>
      <xdr:row>84</xdr:row>
      <xdr:rowOff>140335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2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125730</xdr:rowOff>
    </xdr:from>
    <xdr:ext cx="762000" cy="25082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75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082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082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082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66645"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9460" cy="25082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32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082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83</xdr:row>
      <xdr:rowOff>12065</xdr:rowOff>
    </xdr:from>
    <xdr:to>
      <xdr:col>81</xdr:col>
      <xdr:colOff>95250</xdr:colOff>
      <xdr:row>83</xdr:row>
      <xdr:rowOff>111125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52595" y="14242415"/>
          <a:ext cx="1162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29210</xdr:rowOff>
    </xdr:from>
    <xdr:ext cx="759460" cy="24892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8811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82</xdr:row>
      <xdr:rowOff>150495</xdr:rowOff>
    </xdr:from>
    <xdr:to>
      <xdr:col>77</xdr:col>
      <xdr:colOff>95250</xdr:colOff>
      <xdr:row>83</xdr:row>
      <xdr:rowOff>81915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14395" y="14209395"/>
          <a:ext cx="1162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92075</xdr:rowOff>
    </xdr:from>
    <xdr:ext cx="736600" cy="25082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795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22225</xdr:rowOff>
    </xdr:from>
    <xdr:to>
      <xdr:col>73</xdr:col>
      <xdr:colOff>44450</xdr:colOff>
      <xdr:row>82</xdr:row>
      <xdr:rowOff>121920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811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132080</xdr:rowOff>
    </xdr:from>
    <xdr:ext cx="759460" cy="25146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4808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140970</xdr:rowOff>
    </xdr:from>
    <xdr:to>
      <xdr:col>68</xdr:col>
      <xdr:colOff>188595</xdr:colOff>
      <xdr:row>82</xdr:row>
      <xdr:rowOff>73025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28420"/>
          <a:ext cx="869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80</xdr:row>
      <xdr:rowOff>82550</xdr:rowOff>
    </xdr:from>
    <xdr:ext cx="762000" cy="25336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18895" y="137985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151130</xdr:rowOff>
    </xdr:from>
    <xdr:to>
      <xdr:col>64</xdr:col>
      <xdr:colOff>152400</xdr:colOff>
      <xdr:row>81</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86713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92710</xdr:rowOff>
    </xdr:from>
    <xdr:ext cx="762000" cy="25082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637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4595"/>
          <a:ext cx="50800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60600" cy="30035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430" y="9185910"/>
          <a:ext cx="2260600" cy="3003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74930</xdr:rowOff>
    </xdr:from>
    <xdr:ext cx="1646555" cy="34671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570" y="9161780"/>
          <a:ext cx="1646555" cy="3467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74930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7732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74930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7732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74930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7732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4690"/>
          <a:ext cx="5080000" cy="241681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4690"/>
          <a:ext cx="6032500"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4690"/>
          <a:ext cx="381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09895" y="9902825"/>
          <a:ext cx="5793105" cy="20332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人口千人当たりの職員数は類似団体平均をやや上回っている。</a:t>
          </a:r>
        </a:p>
        <a:p>
          <a:r>
            <a:rPr kumimoji="1" lang="ja-JP" altLang="en-US" sz="1300">
              <a:latin typeface="ＭＳ Ｐゴシック"/>
              <a:ea typeface="ＭＳ Ｐゴシック"/>
            </a:rPr>
            <a:t>　今後も安易な退職者補充を行わずに、適切な人員配置による定員管理を進めていく。</a:t>
          </a:r>
        </a:p>
      </xdr:txBody>
    </xdr:sp>
    <xdr:clientData/>
  </xdr:twoCellAnchor>
  <xdr:oneCellAnchor>
    <xdr:from>
      <xdr:col>61</xdr:col>
      <xdr:colOff>6350</xdr:colOff>
      <xdr:row>54</xdr:row>
      <xdr:rowOff>136525</xdr:rowOff>
    </xdr:from>
    <xdr:ext cx="347345" cy="21844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4825"/>
          <a:ext cx="3473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59460" cy="24892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31115</xdr:rowOff>
    </xdr:from>
    <xdr:to>
      <xdr:col>85</xdr:col>
      <xdr:colOff>95250</xdr:colOff>
      <xdr:row>67</xdr:row>
      <xdr:rowOff>31115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2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59690</xdr:rowOff>
    </xdr:from>
    <xdr:ext cx="759460" cy="25336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539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61595</xdr:rowOff>
    </xdr:from>
    <xdr:to>
      <xdr:col>85</xdr:col>
      <xdr:colOff>95250</xdr:colOff>
      <xdr:row>64</xdr:row>
      <xdr:rowOff>61595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43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90805</xdr:rowOff>
    </xdr:from>
    <xdr:ext cx="759460" cy="24892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2155"/>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93345</xdr:rowOff>
    </xdr:from>
    <xdr:to>
      <xdr:col>85</xdr:col>
      <xdr:colOff>95250</xdr:colOff>
      <xdr:row>61</xdr:row>
      <xdr:rowOff>93345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17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121920</xdr:rowOff>
    </xdr:from>
    <xdr:ext cx="759460" cy="25019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0892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124460</xdr:rowOff>
    </xdr:from>
    <xdr:to>
      <xdr:col>85</xdr:col>
      <xdr:colOff>95250</xdr:colOff>
      <xdr:row>58</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685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152400</xdr:rowOff>
    </xdr:from>
    <xdr:ext cx="759460" cy="25400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505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46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9460" cy="25082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4690"/>
          <a:ext cx="5080000" cy="2416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150495</xdr:rowOff>
    </xdr:from>
    <xdr:to>
      <xdr:col>81</xdr:col>
      <xdr:colOff>44450</xdr:colOff>
      <xdr:row>67</xdr:row>
      <xdr:rowOff>49530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3145"/>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21590</xdr:rowOff>
    </xdr:from>
    <xdr:ext cx="759460" cy="25082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874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49530</xdr:rowOff>
    </xdr:from>
    <xdr:to>
      <xdr:col>81</xdr:col>
      <xdr:colOff>133350</xdr:colOff>
      <xdr:row>67</xdr:row>
      <xdr:rowOff>49530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6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67310</xdr:rowOff>
    </xdr:from>
    <xdr:ext cx="759460" cy="248920"/>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851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150495</xdr:rowOff>
    </xdr:from>
    <xdr:to>
      <xdr:col>81</xdr:col>
      <xdr:colOff>133350</xdr:colOff>
      <xdr:row>57</xdr:row>
      <xdr:rowOff>150495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29210</xdr:rowOff>
    </xdr:from>
    <xdr:to>
      <xdr:col>81</xdr:col>
      <xdr:colOff>44450</xdr:colOff>
      <xdr:row>61</xdr:row>
      <xdr:rowOff>56515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876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110490</xdr:rowOff>
    </xdr:from>
    <xdr:ext cx="759460" cy="25146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6040"/>
          <a:ext cx="759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60</xdr:row>
      <xdr:rowOff>94615</xdr:rowOff>
    </xdr:from>
    <xdr:to>
      <xdr:col>81</xdr:col>
      <xdr:colOff>95250</xdr:colOff>
      <xdr:row>61</xdr:row>
      <xdr:rowOff>26035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52595" y="10381615"/>
          <a:ext cx="1162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61</xdr:row>
      <xdr:rowOff>29210</xdr:rowOff>
    </xdr:from>
    <xdr:to>
      <xdr:col>77</xdr:col>
      <xdr:colOff>44450</xdr:colOff>
      <xdr:row>61</xdr:row>
      <xdr:rowOff>78105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76195" y="10487660"/>
          <a:ext cx="90360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60</xdr:row>
      <xdr:rowOff>96520</xdr:rowOff>
    </xdr:from>
    <xdr:to>
      <xdr:col>77</xdr:col>
      <xdr:colOff>95250</xdr:colOff>
      <xdr:row>61</xdr:row>
      <xdr:rowOff>29210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14395" y="10383520"/>
          <a:ext cx="1162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38735</xdr:rowOff>
    </xdr:from>
    <xdr:ext cx="736600" cy="25336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2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78105</xdr:rowOff>
    </xdr:from>
    <xdr:to>
      <xdr:col>72</xdr:col>
      <xdr:colOff>188595</xdr:colOff>
      <xdr:row>61</xdr:row>
      <xdr:rowOff>121920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536555"/>
          <a:ext cx="87439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94615</xdr:rowOff>
    </xdr:from>
    <xdr:to>
      <xdr:col>73</xdr:col>
      <xdr:colOff>44450</xdr:colOff>
      <xdr:row>61</xdr:row>
      <xdr:rowOff>26035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16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36195</xdr:rowOff>
    </xdr:from>
    <xdr:ext cx="759460" cy="25082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174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121920</xdr:rowOff>
    </xdr:from>
    <xdr:to>
      <xdr:col>68</xdr:col>
      <xdr:colOff>152400</xdr:colOff>
      <xdr:row>62</xdr:row>
      <xdr:rowOff>5080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5803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99695</xdr:rowOff>
    </xdr:from>
    <xdr:to>
      <xdr:col>68</xdr:col>
      <xdr:colOff>188595</xdr:colOff>
      <xdr:row>61</xdr:row>
      <xdr:rowOff>31750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6695"/>
          <a:ext cx="869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41275</xdr:rowOff>
    </xdr:from>
    <xdr:ext cx="762000" cy="25146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18895" y="101568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63500</xdr:rowOff>
    </xdr:from>
    <xdr:to>
      <xdr:col>64</xdr:col>
      <xdr:colOff>152400</xdr:colOff>
      <xdr:row>60</xdr:row>
      <xdr:rowOff>163195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0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6350</xdr:rowOff>
    </xdr:from>
    <xdr:ext cx="762000" cy="25146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082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082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5082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66645"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9460" cy="25082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515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5082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5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61</xdr:row>
      <xdr:rowOff>6350</xdr:rowOff>
    </xdr:from>
    <xdr:to>
      <xdr:col>81</xdr:col>
      <xdr:colOff>95250</xdr:colOff>
      <xdr:row>61</xdr:row>
      <xdr:rowOff>106680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52595" y="10464800"/>
          <a:ext cx="1162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147320</xdr:rowOff>
    </xdr:from>
    <xdr:ext cx="759460" cy="24892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3432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60</xdr:row>
      <xdr:rowOff>147320</xdr:rowOff>
    </xdr:from>
    <xdr:to>
      <xdr:col>77</xdr:col>
      <xdr:colOff>95250</xdr:colOff>
      <xdr:row>61</xdr:row>
      <xdr:rowOff>78740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14395" y="10434320"/>
          <a:ext cx="1162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63500</xdr:rowOff>
    </xdr:from>
    <xdr:ext cx="736600" cy="25146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219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29210</xdr:rowOff>
    </xdr:from>
    <xdr:to>
      <xdr:col>73</xdr:col>
      <xdr:colOff>44450</xdr:colOff>
      <xdr:row>61</xdr:row>
      <xdr:rowOff>128270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87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113030</xdr:rowOff>
    </xdr:from>
    <xdr:ext cx="759460" cy="25146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7148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72390</xdr:rowOff>
    </xdr:from>
    <xdr:to>
      <xdr:col>68</xdr:col>
      <xdr:colOff>188595</xdr:colOff>
      <xdr:row>62</xdr:row>
      <xdr:rowOff>3810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30840"/>
          <a:ext cx="869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61</xdr:row>
      <xdr:rowOff>156210</xdr:rowOff>
    </xdr:from>
    <xdr:ext cx="762000" cy="25146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18895" y="10614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123190</xdr:rowOff>
    </xdr:from>
    <xdr:to>
      <xdr:col>64</xdr:col>
      <xdr:colOff>152400</xdr:colOff>
      <xdr:row>62</xdr:row>
      <xdr:rowOff>54610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8164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39370</xdr:rowOff>
    </xdr:from>
    <xdr:ext cx="762000" cy="25336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69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5230"/>
          <a:ext cx="50800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3375" cy="30226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6545"/>
          <a:ext cx="160337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6555" cy="35052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2415"/>
          <a:ext cx="164655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679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143510</xdr:rowOff>
    </xdr:from>
    <xdr:to>
      <xdr:col>93</xdr:col>
      <xdr:colOff>6350</xdr:colOff>
      <xdr:row>33</xdr:row>
      <xdr:rowOff>55880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5846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6796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143510</xdr:rowOff>
    </xdr:from>
    <xdr:to>
      <xdr:col>99</xdr:col>
      <xdr:colOff>146050</xdr:colOff>
      <xdr:row>33</xdr:row>
      <xdr:rowOff>55880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58460"/>
          <a:ext cx="1270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6796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143510</xdr:rowOff>
    </xdr:from>
    <xdr:to>
      <xdr:col>106</xdr:col>
      <xdr:colOff>139700</xdr:colOff>
      <xdr:row>33</xdr:row>
      <xdr:rowOff>55880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58460"/>
          <a:ext cx="1270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532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532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5325"/>
          <a:ext cx="381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09895" y="6094095"/>
          <a:ext cx="5793105"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類似団体平均をやや上回っている。短期間償還である過疎債の償還が始まったことも実質公債費比率の数値が上昇している要因の一つと考えられる。今後も、緊急度・住民ニーズを的確に把握した上で事業の選択を行うことで地方債の発行を最小限に抑え、公債費の削減に努める。</a:t>
          </a:r>
        </a:p>
      </xdr:txBody>
    </xdr:sp>
    <xdr:clientData/>
  </xdr:twoCellAnchor>
  <xdr:oneCellAnchor>
    <xdr:from>
      <xdr:col>61</xdr:col>
      <xdr:colOff>6350</xdr:colOff>
      <xdr:row>32</xdr:row>
      <xdr:rowOff>99060</xdr:rowOff>
    </xdr:from>
    <xdr:ext cx="295910" cy="21780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5460"/>
          <a:ext cx="29591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883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9460" cy="24892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6085"/>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8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59460" cy="25146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476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59460" cy="25146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344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24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9460" cy="25400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3895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17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59460" cy="25400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3890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798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36830</xdr:rowOff>
    </xdr:from>
    <xdr:ext cx="759460" cy="25082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758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53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532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95250</xdr:rowOff>
    </xdr:from>
    <xdr:to>
      <xdr:col>81</xdr:col>
      <xdr:colOff>44450</xdr:colOff>
      <xdr:row>43</xdr:row>
      <xdr:rowOff>140335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7450"/>
          <a:ext cx="0" cy="1245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113030</xdr:rowOff>
    </xdr:from>
    <xdr:ext cx="759460" cy="25146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538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140335</xdr:rowOff>
    </xdr:from>
    <xdr:to>
      <xdr:col>81</xdr:col>
      <xdr:colOff>133350</xdr:colOff>
      <xdr:row>43</xdr:row>
      <xdr:rowOff>140335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2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12065</xdr:rowOff>
    </xdr:from>
    <xdr:ext cx="759460" cy="25082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81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95250</xdr:rowOff>
    </xdr:from>
    <xdr:to>
      <xdr:col>81</xdr:col>
      <xdr:colOff>133350</xdr:colOff>
      <xdr:row>36</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116205</xdr:rowOff>
    </xdr:from>
    <xdr:to>
      <xdr:col>81</xdr:col>
      <xdr:colOff>44450</xdr:colOff>
      <xdr:row>40</xdr:row>
      <xdr:rowOff>140335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742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163830</xdr:rowOff>
    </xdr:from>
    <xdr:ext cx="759460" cy="25082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78930"/>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39</xdr:row>
      <xdr:rowOff>147955</xdr:rowOff>
    </xdr:from>
    <xdr:to>
      <xdr:col>81</xdr:col>
      <xdr:colOff>95250</xdr:colOff>
      <xdr:row>40</xdr:row>
      <xdr:rowOff>79375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52595" y="6834505"/>
          <a:ext cx="1162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40</xdr:row>
      <xdr:rowOff>38100</xdr:rowOff>
    </xdr:from>
    <xdr:to>
      <xdr:col>77</xdr:col>
      <xdr:colOff>44450</xdr:colOff>
      <xdr:row>40</xdr:row>
      <xdr:rowOff>116205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76195" y="6896100"/>
          <a:ext cx="90360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39</xdr:row>
      <xdr:rowOff>147955</xdr:rowOff>
    </xdr:from>
    <xdr:to>
      <xdr:col>77</xdr:col>
      <xdr:colOff>95250</xdr:colOff>
      <xdr:row>40</xdr:row>
      <xdr:rowOff>79375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14395" y="6834505"/>
          <a:ext cx="1162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89535</xdr:rowOff>
    </xdr:from>
    <xdr:ext cx="736600" cy="24892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463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17780</xdr:rowOff>
    </xdr:from>
    <xdr:to>
      <xdr:col>72</xdr:col>
      <xdr:colOff>188595</xdr:colOff>
      <xdr:row>40</xdr:row>
      <xdr:rowOff>38100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04330"/>
          <a:ext cx="874395"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132080</xdr:rowOff>
    </xdr:from>
    <xdr:to>
      <xdr:col>73</xdr:col>
      <xdr:colOff>44450</xdr:colOff>
      <xdr:row>40</xdr:row>
      <xdr:rowOff>63500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86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73660</xdr:rowOff>
    </xdr:from>
    <xdr:ext cx="759460" cy="25273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8876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132080</xdr:rowOff>
    </xdr:from>
    <xdr:to>
      <xdr:col>68</xdr:col>
      <xdr:colOff>152400</xdr:colOff>
      <xdr:row>39</xdr:row>
      <xdr:rowOff>17780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7573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124460</xdr:rowOff>
    </xdr:from>
    <xdr:to>
      <xdr:col>68</xdr:col>
      <xdr:colOff>188595</xdr:colOff>
      <xdr:row>40</xdr:row>
      <xdr:rowOff>55880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1010"/>
          <a:ext cx="8699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40640</xdr:rowOff>
    </xdr:from>
    <xdr:ext cx="762000" cy="25146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18895" y="6898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132080</xdr:rowOff>
    </xdr:from>
    <xdr:to>
      <xdr:col>64</xdr:col>
      <xdr:colOff>152400</xdr:colOff>
      <xdr:row>40</xdr:row>
      <xdr:rowOff>63500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186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49530</xdr:rowOff>
    </xdr:from>
    <xdr:ext cx="762000" cy="25082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5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082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082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082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66645"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9460" cy="25082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64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082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6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40</xdr:row>
      <xdr:rowOff>90170</xdr:rowOff>
    </xdr:from>
    <xdr:to>
      <xdr:col>81</xdr:col>
      <xdr:colOff>95250</xdr:colOff>
      <xdr:row>41</xdr:row>
      <xdr:rowOff>21590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52595" y="6948170"/>
          <a:ext cx="1162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62230</xdr:rowOff>
    </xdr:from>
    <xdr:ext cx="759460" cy="25336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2023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40</xdr:row>
      <xdr:rowOff>66675</xdr:rowOff>
    </xdr:from>
    <xdr:to>
      <xdr:col>77</xdr:col>
      <xdr:colOff>95250</xdr:colOff>
      <xdr:row>40</xdr:row>
      <xdr:rowOff>166370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14395" y="6924675"/>
          <a:ext cx="1162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151130</xdr:rowOff>
    </xdr:from>
    <xdr:ext cx="736600" cy="25336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091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155575</xdr:rowOff>
    </xdr:from>
    <xdr:to>
      <xdr:col>73</xdr:col>
      <xdr:colOff>44450</xdr:colOff>
      <xdr:row>40</xdr:row>
      <xdr:rowOff>87630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21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73025</xdr:rowOff>
    </xdr:from>
    <xdr:ext cx="759460" cy="25336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3102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134620</xdr:rowOff>
    </xdr:from>
    <xdr:to>
      <xdr:col>68</xdr:col>
      <xdr:colOff>188595</xdr:colOff>
      <xdr:row>39</xdr:row>
      <xdr:rowOff>66675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49720"/>
          <a:ext cx="869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76200</xdr:rowOff>
    </xdr:from>
    <xdr:ext cx="762000" cy="25146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18895" y="6419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81915</xdr:rowOff>
    </xdr:from>
    <xdr:to>
      <xdr:col>64</xdr:col>
      <xdr:colOff>152400</xdr:colOff>
      <xdr:row>38</xdr:row>
      <xdr:rowOff>13970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255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23495</xdr:rowOff>
    </xdr:from>
    <xdr:ext cx="762000" cy="25336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95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149225</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6370" cy="30289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7815"/>
          <a:ext cx="143637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115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655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585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49095"/>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5859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49095"/>
          <a:ext cx="1270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5859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49095"/>
          <a:ext cx="1270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659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659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6595"/>
          <a:ext cx="3810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09895" y="2284730"/>
          <a:ext cx="5793105"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27.6％と類似団体平均を上回っているが、本町の比率は減少傾向にある。主な要因としては地方公営企業債の残高が減少したことによる一般会計が将来負担する地方公営企業債繰入見込額が減少したことによるものと考えられる。</a:t>
          </a:r>
        </a:p>
        <a:p>
          <a:r>
            <a:rPr kumimoji="1" lang="ja-JP" altLang="en-US" sz="1300">
              <a:latin typeface="ＭＳ Ｐゴシック"/>
              <a:ea typeface="ＭＳ Ｐゴシック"/>
            </a:rPr>
            <a:t>　今後も後世への負担を少しでも軽減できるよう、事業の実施等については緊急度・住民ニーズを的確に把握した上で事業の選択を行い、財政健全化を図る。</a:t>
          </a:r>
        </a:p>
      </xdr:txBody>
    </xdr:sp>
    <xdr:clientData/>
  </xdr:twoCellAnchor>
  <xdr:oneCellAnchor>
    <xdr:from>
      <xdr:col>61</xdr:col>
      <xdr:colOff>6350</xdr:colOff>
      <xdr:row>10</xdr:row>
      <xdr:rowOff>61595</xdr:rowOff>
    </xdr:from>
    <xdr:ext cx="295910" cy="2203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6095"/>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795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9460" cy="25019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672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47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59460" cy="25336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128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899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59460" cy="25336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647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5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59460" cy="25336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230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10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59460" cy="25336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5813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62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59460" cy="25146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333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14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59460" cy="25082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6852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65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659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22</xdr:row>
      <xdr:rowOff>147955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1400"/>
          <a:ext cx="0" cy="1608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59460" cy="25146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55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147955</xdr:rowOff>
    </xdr:from>
    <xdr:to>
      <xdr:col>81</xdr:col>
      <xdr:colOff>133350</xdr:colOff>
      <xdr:row>22</xdr:row>
      <xdr:rowOff>147955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167005</xdr:rowOff>
    </xdr:from>
    <xdr:ext cx="759460" cy="25082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295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57150</xdr:rowOff>
    </xdr:from>
    <xdr:to>
      <xdr:col>81</xdr:col>
      <xdr:colOff>44450</xdr:colOff>
      <xdr:row>15</xdr:row>
      <xdr:rowOff>113665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2890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111125</xdr:rowOff>
    </xdr:from>
    <xdr:ext cx="759460" cy="25082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68525"/>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71120</xdr:rowOff>
    </xdr:from>
    <xdr:to>
      <xdr:col>81</xdr:col>
      <xdr:colOff>95250</xdr:colOff>
      <xdr:row>14</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52595" y="2299970"/>
          <a:ext cx="1162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15</xdr:row>
      <xdr:rowOff>113665</xdr:rowOff>
    </xdr:from>
    <xdr:to>
      <xdr:col>77</xdr:col>
      <xdr:colOff>44450</xdr:colOff>
      <xdr:row>16</xdr:row>
      <xdr:rowOff>1905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76195" y="2685415"/>
          <a:ext cx="90360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13</xdr:row>
      <xdr:rowOff>69215</xdr:rowOff>
    </xdr:from>
    <xdr:to>
      <xdr:col>77</xdr:col>
      <xdr:colOff>95250</xdr:colOff>
      <xdr:row>14</xdr:row>
      <xdr:rowOff>635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14395" y="2298065"/>
          <a:ext cx="1162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10795</xdr:rowOff>
    </xdr:from>
    <xdr:ext cx="736600" cy="24828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1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1905</xdr:rowOff>
    </xdr:from>
    <xdr:to>
      <xdr:col>72</xdr:col>
      <xdr:colOff>188595</xdr:colOff>
      <xdr:row>17</xdr:row>
      <xdr:rowOff>92710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45105"/>
          <a:ext cx="874395"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118745</xdr:rowOff>
    </xdr:from>
    <xdr:to>
      <xdr:col>73</xdr:col>
      <xdr:colOff>44450</xdr:colOff>
      <xdr:row>14</xdr:row>
      <xdr:rowOff>50800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475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60960</xdr:rowOff>
    </xdr:from>
    <xdr:ext cx="759460" cy="25400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83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29210</xdr:rowOff>
    </xdr:from>
    <xdr:to>
      <xdr:col>68</xdr:col>
      <xdr:colOff>152400</xdr:colOff>
      <xdr:row>17</xdr:row>
      <xdr:rowOff>92710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00960"/>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128270</xdr:rowOff>
    </xdr:from>
    <xdr:to>
      <xdr:col>68</xdr:col>
      <xdr:colOff>188595</xdr:colOff>
      <xdr:row>15</xdr:row>
      <xdr:rowOff>59690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28570"/>
          <a:ext cx="8699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69850</xdr:rowOff>
    </xdr:from>
    <xdr:ext cx="762000" cy="25082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18895" y="22987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150495</xdr:rowOff>
    </xdr:from>
    <xdr:to>
      <xdr:col>64</xdr:col>
      <xdr:colOff>152400</xdr:colOff>
      <xdr:row>15</xdr:row>
      <xdr:rowOff>81915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07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67945</xdr:rowOff>
    </xdr:from>
    <xdr:ext cx="762000" cy="24892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396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4892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7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4892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7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4892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66645" y="4377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9460" cy="24892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7055"/>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4892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7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15</xdr:row>
      <xdr:rowOff>6985</xdr:rowOff>
    </xdr:from>
    <xdr:to>
      <xdr:col>81</xdr:col>
      <xdr:colOff>95250</xdr:colOff>
      <xdr:row>15</xdr:row>
      <xdr:rowOff>106680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52595" y="2578735"/>
          <a:ext cx="1162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147955</xdr:rowOff>
    </xdr:from>
    <xdr:ext cx="759460" cy="24892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48255"/>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15</xdr:row>
      <xdr:rowOff>63500</xdr:rowOff>
    </xdr:from>
    <xdr:to>
      <xdr:col>77</xdr:col>
      <xdr:colOff>95250</xdr:colOff>
      <xdr:row>15</xdr:row>
      <xdr:rowOff>163195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14395" y="2635250"/>
          <a:ext cx="1162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148590</xdr:rowOff>
    </xdr:from>
    <xdr:ext cx="736600" cy="25082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203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119380</xdr:rowOff>
    </xdr:from>
    <xdr:to>
      <xdr:col>73</xdr:col>
      <xdr:colOff>44450</xdr:colOff>
      <xdr:row>16</xdr:row>
      <xdr:rowOff>52070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911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36830</xdr:rowOff>
    </xdr:from>
    <xdr:ext cx="759460" cy="25082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8003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42545</xdr:rowOff>
    </xdr:from>
    <xdr:to>
      <xdr:col>68</xdr:col>
      <xdr:colOff>188595</xdr:colOff>
      <xdr:row>17</xdr:row>
      <xdr:rowOff>142240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5719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17</xdr:row>
      <xdr:rowOff>127635</xdr:rowOff>
    </xdr:from>
    <xdr:ext cx="762000" cy="25082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18895" y="3042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147320</xdr:rowOff>
    </xdr:from>
    <xdr:to>
      <xdr:col>64</xdr:col>
      <xdr:colOff>152400</xdr:colOff>
      <xdr:row>15</xdr:row>
      <xdr:rowOff>78740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476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88900</xdr:rowOff>
    </xdr:from>
    <xdr:ext cx="762000" cy="24892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177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1825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6,775
6,674
4.06
5,172,340
4,955,431
150,495
2,319,635
3,684,359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687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27.6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80355" y="4762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80355" y="4953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前年度と比べると改善しているが、令和2年度において30</a:t>
          </a:r>
          <a:r>
            <a:rPr kumimoji="1" lang="en-US" altLang="ja-JP" sz="1300">
              <a:latin typeface="ＭＳ Ｐゴシック"/>
              <a:ea typeface="ＭＳ Ｐゴシック"/>
            </a:rPr>
            <a:t>.1</a:t>
          </a:r>
          <a:r>
            <a:rPr kumimoji="1" lang="ja-JP" altLang="en-US" sz="1300">
              <a:latin typeface="ＭＳ Ｐゴシック"/>
              <a:ea typeface="ＭＳ Ｐゴシック"/>
            </a:rPr>
            <a:t>％と類似団体平均と比べて上回っている。これは認定子ども園の運営を直営で行っているために、職員数が類似団体と比較して多いことが要因であり、行政サービスの提供方法の差異によるものである。</a:t>
          </a:r>
        </a:p>
        <a:p>
          <a:r>
            <a:rPr kumimoji="1" lang="ja-JP" altLang="en-US" sz="1300">
              <a:latin typeface="ＭＳ Ｐゴシック"/>
              <a:ea typeface="ＭＳ Ｐゴシック"/>
            </a:rPr>
            <a:t>　今後も安易な退職者補充を行わないことや効率的な事務執行等により適切な定員管理を図り、人件費の削減に努めていく。</a:t>
          </a: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179705</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355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179705</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3555" cy="25463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179705</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355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179705</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355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179705</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3555" cy="25463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179705</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3555"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141605</xdr:rowOff>
    </xdr:from>
    <xdr:to>
      <xdr:col>24</xdr:col>
      <xdr:colOff>25400</xdr:colOff>
      <xdr:row>40</xdr:row>
      <xdr:rowOff>130175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45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102235</xdr:rowOff>
    </xdr:from>
    <xdr:ext cx="762000" cy="2584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130175</xdr:rowOff>
    </xdr:from>
    <xdr:to>
      <xdr:col>24</xdr:col>
      <xdr:colOff>114300</xdr:colOff>
      <xdr:row>40</xdr:row>
      <xdr:rowOff>130175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56515</xdr:rowOff>
    </xdr:from>
    <xdr:ext cx="762000" cy="2584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2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141605</xdr:rowOff>
    </xdr:from>
    <xdr:to>
      <xdr:col>24</xdr:col>
      <xdr:colOff>114300</xdr:colOff>
      <xdr:row>33</xdr:row>
      <xdr:rowOff>141605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38</xdr:row>
      <xdr:rowOff>67945</xdr:rowOff>
    </xdr:from>
    <xdr:to>
      <xdr:col>24</xdr:col>
      <xdr:colOff>25400</xdr:colOff>
      <xdr:row>38</xdr:row>
      <xdr:rowOff>133350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0180" y="6583045"/>
          <a:ext cx="8458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133350</xdr:rowOff>
    </xdr:from>
    <xdr:to>
      <xdr:col>19</xdr:col>
      <xdr:colOff>179705</xdr:colOff>
      <xdr:row>39</xdr:row>
      <xdr:rowOff>27305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48450"/>
          <a:ext cx="8813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6985</xdr:rowOff>
    </xdr:from>
    <xdr:ext cx="732155" cy="25463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73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27305</xdr:rowOff>
    </xdr:from>
    <xdr:to>
      <xdr:col>15</xdr:col>
      <xdr:colOff>98425</xdr:colOff>
      <xdr:row>40</xdr:row>
      <xdr:rowOff>26035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1385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165100</xdr:rowOff>
    </xdr:from>
    <xdr:ext cx="762000"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26035</xdr:rowOff>
    </xdr:from>
    <xdr:to>
      <xdr:col>11</xdr:col>
      <xdr:colOff>9525</xdr:colOff>
      <xdr:row>40</xdr:row>
      <xdr:rowOff>78105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840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73025</xdr:rowOff>
    </xdr:from>
    <xdr:to>
      <xdr:col>11</xdr:col>
      <xdr:colOff>60325</xdr:colOff>
      <xdr:row>37</xdr:row>
      <xdr:rowOff>3175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13335</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59690</xdr:rowOff>
    </xdr:from>
    <xdr:to>
      <xdr:col>6</xdr:col>
      <xdr:colOff>171450</xdr:colOff>
      <xdr:row>36</xdr:row>
      <xdr:rowOff>161290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0</xdr:rowOff>
    </xdr:from>
    <xdr:ext cx="75755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7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946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946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0095"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7993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946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17780</xdr:rowOff>
    </xdr:from>
    <xdr:to>
      <xdr:col>24</xdr:col>
      <xdr:colOff>76200</xdr:colOff>
      <xdr:row>38</xdr:row>
      <xdr:rowOff>118745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160655</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04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82550</xdr:rowOff>
    </xdr:from>
    <xdr:to>
      <xdr:col>20</xdr:col>
      <xdr:colOff>38100</xdr:colOff>
      <xdr:row>39</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168910</xdr:rowOff>
    </xdr:from>
    <xdr:ext cx="732155" cy="25463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8401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147955</xdr:rowOff>
    </xdr:from>
    <xdr:to>
      <xdr:col>15</xdr:col>
      <xdr:colOff>149225</xdr:colOff>
      <xdr:row>39</xdr:row>
      <xdr:rowOff>78105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63500</xdr:rowOff>
    </xdr:from>
    <xdr:ext cx="762000" cy="25463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50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146685</xdr:rowOff>
    </xdr:from>
    <xdr:to>
      <xdr:col>11</xdr:col>
      <xdr:colOff>60325</xdr:colOff>
      <xdr:row>40</xdr:row>
      <xdr:rowOff>76835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61595</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195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27305</xdr:rowOff>
    </xdr:from>
    <xdr:to>
      <xdr:col>6</xdr:col>
      <xdr:colOff>171450</xdr:colOff>
      <xdr:row>40</xdr:row>
      <xdr:rowOff>128905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113665</xdr:rowOff>
    </xdr:from>
    <xdr:ext cx="757555" cy="2584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7166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2230" y="1333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2230" y="1524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81855" y="1841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物件費は類似団体平均と比べ下回っている。今後も経常的な施設維持管理経費の縮減を図るとともに、事務事業の整理・合理化や内部管理経費等の見直しを行うことにより、更なるコスト削減を図る。</a:t>
          </a:r>
        </a:p>
      </xdr:txBody>
    </xdr:sp>
    <xdr:clientData/>
  </xdr:twoCellAnchor>
  <xdr:oneCellAnchor>
    <xdr:from>
      <xdr:col>62</xdr:col>
      <xdr:colOff>6350</xdr:colOff>
      <xdr:row>9</xdr:row>
      <xdr:rowOff>107950</xdr:rowOff>
    </xdr:from>
    <xdr:ext cx="294005"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63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63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63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63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83820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55880</xdr:rowOff>
    </xdr:from>
    <xdr:ext cx="760095" cy="259080"/>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81755" y="36563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83820</xdr:rowOff>
    </xdr:from>
    <xdr:to>
      <xdr:col>82</xdr:col>
      <xdr:colOff>179705</xdr:colOff>
      <xdr:row>21</xdr:row>
      <xdr:rowOff>83820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2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13</xdr:row>
      <xdr:rowOff>64770</xdr:rowOff>
    </xdr:from>
    <xdr:ext cx="760095" cy="25463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81755" y="229362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149860</xdr:rowOff>
    </xdr:from>
    <xdr:to>
      <xdr:col>82</xdr:col>
      <xdr:colOff>179705</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86360</xdr:rowOff>
    </xdr:from>
    <xdr:to>
      <xdr:col>82</xdr:col>
      <xdr:colOff>107950</xdr:colOff>
      <xdr:row>16</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295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93980</xdr:rowOff>
    </xdr:from>
    <xdr:ext cx="760095" cy="259080"/>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81755" y="28371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16</xdr:row>
      <xdr:rowOff>86360</xdr:rowOff>
    </xdr:from>
    <xdr:to>
      <xdr:col>78</xdr:col>
      <xdr:colOff>69850</xdr:colOff>
      <xdr:row>16</xdr:row>
      <xdr:rowOff>140970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1530" y="2829560"/>
          <a:ext cx="89027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5080</xdr:rowOff>
    </xdr:from>
    <xdr:to>
      <xdr:col>78</xdr:col>
      <xdr:colOff>120650</xdr:colOff>
      <xdr:row>17</xdr:row>
      <xdr:rowOff>106680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91440</xdr:rowOff>
    </xdr:from>
    <xdr:ext cx="73406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0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122555</xdr:rowOff>
    </xdr:from>
    <xdr:to>
      <xdr:col>73</xdr:col>
      <xdr:colOff>179705</xdr:colOff>
      <xdr:row>16</xdr:row>
      <xdr:rowOff>140970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65755"/>
          <a:ext cx="88773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82550</xdr:rowOff>
    </xdr:from>
    <xdr:ext cx="7620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122555</xdr:rowOff>
    </xdr:from>
    <xdr:to>
      <xdr:col>69</xdr:col>
      <xdr:colOff>92075</xdr:colOff>
      <xdr:row>17</xdr:row>
      <xdr:rowOff>1270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657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158750</xdr:rowOff>
    </xdr:from>
    <xdr:to>
      <xdr:col>69</xdr:col>
      <xdr:colOff>142875</xdr:colOff>
      <xdr:row>17</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73660</xdr:rowOff>
    </xdr:from>
    <xdr:ext cx="760095"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3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117475</xdr:rowOff>
    </xdr:from>
    <xdr:to>
      <xdr:col>65</xdr:col>
      <xdr:colOff>53975</xdr:colOff>
      <xdr:row>17</xdr:row>
      <xdr:rowOff>47625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57785</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946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009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128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69850</xdr:rowOff>
    </xdr:from>
    <xdr:ext cx="760095" cy="259080"/>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81755" y="26416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34925</xdr:rowOff>
    </xdr:from>
    <xdr:to>
      <xdr:col>78</xdr:col>
      <xdr:colOff>120650</xdr:colOff>
      <xdr:row>16</xdr:row>
      <xdr:rowOff>136525</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146685</xdr:rowOff>
    </xdr:from>
    <xdr:ext cx="734060" cy="25463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46985"/>
          <a:ext cx="7340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90170</xdr:rowOff>
    </xdr:from>
    <xdr:to>
      <xdr:col>74</xdr:col>
      <xdr:colOff>31750</xdr:colOff>
      <xdr:row>17</xdr:row>
      <xdr:rowOff>20320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30480</xdr:rowOff>
    </xdr:from>
    <xdr:ext cx="762000" cy="25463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022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71755</xdr:rowOff>
    </xdr:from>
    <xdr:to>
      <xdr:col>69</xdr:col>
      <xdr:colOff>142875</xdr:colOff>
      <xdr:row>17</xdr:row>
      <xdr:rowOff>1905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12065</xdr:rowOff>
    </xdr:from>
    <xdr:ext cx="760095"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838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36830</xdr:rowOff>
    </xdr:from>
    <xdr:ext cx="762000" cy="259080"/>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80355" y="8191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80355" y="8382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扶助費は類似団体平均と比較すると下回っているが、将来的には高齢化の影響もあり、社会保障費は増加する見込みである。今後も適正な執行管理を図り、経費維持に努めていく。</a:t>
          </a:r>
        </a:p>
      </xdr:txBody>
    </xdr:sp>
    <xdr:clientData/>
  </xdr:twoCellAnchor>
  <xdr:oneCellAnchor>
    <xdr:from>
      <xdr:col>3</xdr:col>
      <xdr:colOff>123825</xdr:colOff>
      <xdr:row>49</xdr:row>
      <xdr:rowOff>107950</xdr:rowOff>
    </xdr:from>
    <xdr:ext cx="296545" cy="22542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179705</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3555" cy="25463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179705</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3555" cy="25463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179705</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3555" cy="25463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179705</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3555" cy="25463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179705</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3555" cy="25463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179705</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3555" cy="25463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84455</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1305"/>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463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170815</xdr:rowOff>
    </xdr:from>
    <xdr:ext cx="762000" cy="2584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84455</xdr:rowOff>
    </xdr:from>
    <xdr:to>
      <xdr:col>24</xdr:col>
      <xdr:colOff>114300</xdr:colOff>
      <xdr:row>53</xdr:row>
      <xdr:rowOff>84455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113030</xdr:rowOff>
    </xdr:from>
    <xdr:to>
      <xdr:col>24</xdr:col>
      <xdr:colOff>25400</xdr:colOff>
      <xdr:row>55</xdr:row>
      <xdr:rowOff>113030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0180" y="954278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55880</xdr:rowOff>
    </xdr:from>
    <xdr:to>
      <xdr:col>19</xdr:col>
      <xdr:colOff>179705</xdr:colOff>
      <xdr:row>55</xdr:row>
      <xdr:rowOff>113030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85630"/>
          <a:ext cx="8813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19685</xdr:rowOff>
    </xdr:from>
    <xdr:ext cx="732155" cy="25463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3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55880</xdr:rowOff>
    </xdr:from>
    <xdr:to>
      <xdr:col>15</xdr:col>
      <xdr:colOff>98425</xdr:colOff>
      <xdr:row>55</xdr:row>
      <xdr:rowOff>113030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856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19685</xdr:rowOff>
    </xdr:from>
    <xdr:ext cx="762000" cy="25463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41275</xdr:rowOff>
    </xdr:from>
    <xdr:to>
      <xdr:col>11</xdr:col>
      <xdr:colOff>9525</xdr:colOff>
      <xdr:row>55</xdr:row>
      <xdr:rowOff>113030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7102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133985</xdr:rowOff>
    </xdr:from>
    <xdr:ext cx="760095" cy="25463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185"/>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105410</xdr:rowOff>
    </xdr:from>
    <xdr:ext cx="75755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946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946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009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7993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946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62230</xdr:rowOff>
    </xdr:from>
    <xdr:to>
      <xdr:col>24</xdr:col>
      <xdr:colOff>76200</xdr:colOff>
      <xdr:row>55</xdr:row>
      <xdr:rowOff>163830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78740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62230</xdr:rowOff>
    </xdr:from>
    <xdr:to>
      <xdr:col>20</xdr:col>
      <xdr:colOff>38100</xdr:colOff>
      <xdr:row>55</xdr:row>
      <xdr:rowOff>163830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2540</xdr:rowOff>
    </xdr:from>
    <xdr:ext cx="73215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084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5080</xdr:rowOff>
    </xdr:from>
    <xdr:to>
      <xdr:col>15</xdr:col>
      <xdr:colOff>149225</xdr:colOff>
      <xdr:row>55</xdr:row>
      <xdr:rowOff>106680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116840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0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62230</xdr:rowOff>
    </xdr:from>
    <xdr:to>
      <xdr:col>11</xdr:col>
      <xdr:colOff>60325</xdr:colOff>
      <xdr:row>55</xdr:row>
      <xdr:rowOff>163830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2540</xdr:rowOff>
    </xdr:from>
    <xdr:ext cx="76009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0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102235</xdr:rowOff>
    </xdr:from>
    <xdr:ext cx="757555"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8908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2230" y="8191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2230" y="8382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81855" y="8699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類似団体平均と比べやや下回っている。ここは、下水道事業会計や国民健康保険事業会計等への繰出金の増減が影響する項目であり、各事業会計においても事務事業の整理・合理化や内部管理経費等の見直しを図ることにより、更なるコスト削減を図る。</a:t>
          </a:r>
        </a:p>
      </xdr:txBody>
    </xdr:sp>
    <xdr:clientData/>
  </xdr:twoCellAnchor>
  <xdr:oneCellAnchor>
    <xdr:from>
      <xdr:col>62</xdr:col>
      <xdr:colOff>6350</xdr:colOff>
      <xdr:row>49</xdr:row>
      <xdr:rowOff>107950</xdr:rowOff>
    </xdr:from>
    <xdr:ext cx="29400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80010</xdr:rowOff>
    </xdr:from>
    <xdr:ext cx="760095"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8175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107950</xdr:rowOff>
    </xdr:from>
    <xdr:to>
      <xdr:col>82</xdr:col>
      <xdr:colOff>179705</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95250</xdr:rowOff>
    </xdr:from>
    <xdr:ext cx="760095"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81755" y="88392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8890</xdr:rowOff>
    </xdr:from>
    <xdr:to>
      <xdr:col>82</xdr:col>
      <xdr:colOff>179705</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77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48260</xdr:rowOff>
    </xdr:from>
    <xdr:ext cx="760095"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81755" y="96494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104140</xdr:rowOff>
    </xdr:from>
    <xdr:to>
      <xdr:col>78</xdr:col>
      <xdr:colOff>69850</xdr:colOff>
      <xdr:row>56</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1530" y="9705340"/>
          <a:ext cx="8902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21590</xdr:rowOff>
    </xdr:from>
    <xdr:ext cx="73406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35560</xdr:rowOff>
    </xdr:from>
    <xdr:to>
      <xdr:col>73</xdr:col>
      <xdr:colOff>179705</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36760"/>
          <a:ext cx="88773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21590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35560</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36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13970</xdr:rowOff>
    </xdr:from>
    <xdr:ext cx="76009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29210</xdr:rowOff>
    </xdr:from>
    <xdr:ext cx="762000" cy="25463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946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009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128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62230</xdr:rowOff>
    </xdr:from>
    <xdr:ext cx="760095"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81755" y="9491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39370</xdr:rowOff>
    </xdr:from>
    <xdr:ext cx="73406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691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165100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96520</xdr:rowOff>
    </xdr:from>
    <xdr:ext cx="76009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48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149860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2230" y="4762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2230" y="4953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81855" y="5270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補助費等は類似団体平均と比べやや下回っている。町独自の補助金のあり方を含め交付基準の見直しを図り、経費の縮減に努める。</a:t>
          </a:r>
        </a:p>
      </xdr:txBody>
    </xdr:sp>
    <xdr:clientData/>
  </xdr:twoCellAnchor>
  <xdr:oneCellAnchor>
    <xdr:from>
      <xdr:col>62</xdr:col>
      <xdr:colOff>6350</xdr:colOff>
      <xdr:row>29</xdr:row>
      <xdr:rowOff>107950</xdr:rowOff>
    </xdr:from>
    <xdr:ext cx="29400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15240</xdr:rowOff>
    </xdr:from>
    <xdr:to>
      <xdr:col>82</xdr:col>
      <xdr:colOff>107950</xdr:colOff>
      <xdr:row>40</xdr:row>
      <xdr:rowOff>113030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990"/>
          <a:ext cx="0" cy="955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85090</xdr:rowOff>
    </xdr:from>
    <xdr:ext cx="760095"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81755" y="6943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27.2</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113030</xdr:rowOff>
    </xdr:from>
    <xdr:to>
      <xdr:col>82</xdr:col>
      <xdr:colOff>179705</xdr:colOff>
      <xdr:row>40</xdr:row>
      <xdr:rowOff>113030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33</xdr:row>
      <xdr:rowOff>101600</xdr:rowOff>
    </xdr:from>
    <xdr:ext cx="760095"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81755" y="57594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35</xdr:row>
      <xdr:rowOff>15240</xdr:rowOff>
    </xdr:from>
    <xdr:to>
      <xdr:col>82</xdr:col>
      <xdr:colOff>179705</xdr:colOff>
      <xdr:row>35</xdr:row>
      <xdr:rowOff>15240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9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118110</xdr:rowOff>
    </xdr:from>
    <xdr:to>
      <xdr:col>82</xdr:col>
      <xdr:colOff>107950</xdr:colOff>
      <xdr:row>36</xdr:row>
      <xdr:rowOff>163830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03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37</xdr:row>
      <xdr:rowOff>22860</xdr:rowOff>
    </xdr:from>
    <xdr:ext cx="760095"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81755" y="636651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50800</xdr:rowOff>
    </xdr:from>
    <xdr:to>
      <xdr:col>82</xdr:col>
      <xdr:colOff>158750</xdr:colOff>
      <xdr:row>37</xdr:row>
      <xdr:rowOff>152400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149860</xdr:rowOff>
    </xdr:from>
    <xdr:to>
      <xdr:col>78</xdr:col>
      <xdr:colOff>69850</xdr:colOff>
      <xdr:row>36</xdr:row>
      <xdr:rowOff>163830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1530" y="6322060"/>
          <a:ext cx="8902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37465</xdr:rowOff>
    </xdr:from>
    <xdr:to>
      <xdr:col>78</xdr:col>
      <xdr:colOff>120650</xdr:colOff>
      <xdr:row>37</xdr:row>
      <xdr:rowOff>139065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123825</xdr:rowOff>
    </xdr:from>
    <xdr:ext cx="734060" cy="25463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475"/>
          <a:ext cx="7340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145415</xdr:rowOff>
    </xdr:from>
    <xdr:to>
      <xdr:col>73</xdr:col>
      <xdr:colOff>179705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7615"/>
          <a:ext cx="88773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10160</xdr:rowOff>
    </xdr:from>
    <xdr:to>
      <xdr:col>74</xdr:col>
      <xdr:colOff>31750</xdr:colOff>
      <xdr:row>37</xdr:row>
      <xdr:rowOff>111760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96520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145415</xdr:rowOff>
    </xdr:from>
    <xdr:to>
      <xdr:col>69</xdr:col>
      <xdr:colOff>92075</xdr:colOff>
      <xdr:row>36</xdr:row>
      <xdr:rowOff>154940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76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102235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86995</xdr:rowOff>
    </xdr:from>
    <xdr:ext cx="760095" cy="25463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645"/>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78105</xdr:rowOff>
    </xdr:from>
    <xdr:ext cx="762000" cy="25463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946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009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128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35</xdr:row>
      <xdr:rowOff>83820</xdr:rowOff>
    </xdr:from>
    <xdr:ext cx="760095"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81755" y="60845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113030</xdr:rowOff>
    </xdr:from>
    <xdr:to>
      <xdr:col>78</xdr:col>
      <xdr:colOff>120650</xdr:colOff>
      <xdr:row>37</xdr:row>
      <xdr:rowOff>43180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53340</xdr:rowOff>
    </xdr:from>
    <xdr:ext cx="734060" cy="25463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54090"/>
          <a:ext cx="7340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39370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94615</xdr:rowOff>
    </xdr:from>
    <xdr:to>
      <xdr:col>69</xdr:col>
      <xdr:colOff>142875</xdr:colOff>
      <xdr:row>37</xdr:row>
      <xdr:rowOff>24765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34925</xdr:rowOff>
    </xdr:from>
    <xdr:ext cx="76009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356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103505</xdr:rowOff>
    </xdr:from>
    <xdr:to>
      <xdr:col>65</xdr:col>
      <xdr:colOff>53975</xdr:colOff>
      <xdr:row>37</xdr:row>
      <xdr:rowOff>33655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43815</xdr:rowOff>
    </xdr:from>
    <xdr:ext cx="762000" cy="25463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44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80355" y="11620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80355" y="11811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類似団体平均と比較するとやや下回っている。駅前整備や庁舎耐震化、複合施設整備等の大規模事業の償還及び償還期間の短い過疎債の償還により一時的に増加する見込みではあるが、今後も緊急度・住民ニーズを的確に把握した事業の選択により、地方債の発行を最小限に抑え、公債費の削減に努めていく。</a:t>
          </a:r>
        </a:p>
      </xdr:txBody>
    </xdr:sp>
    <xdr:clientData/>
  </xdr:twoCellAnchor>
  <xdr:oneCellAnchor>
    <xdr:from>
      <xdr:col>3</xdr:col>
      <xdr:colOff>123825</xdr:colOff>
      <xdr:row>69</xdr:row>
      <xdr:rowOff>107950</xdr:rowOff>
    </xdr:from>
    <xdr:ext cx="29654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95250</xdr:rowOff>
    </xdr:from>
    <xdr:ext cx="762000" cy="259080"/>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123190</xdr:rowOff>
    </xdr:from>
    <xdr:to>
      <xdr:col>24</xdr:col>
      <xdr:colOff>114300</xdr:colOff>
      <xdr:row>81</xdr:row>
      <xdr:rowOff>123190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137160</xdr:rowOff>
    </xdr:from>
    <xdr:ext cx="762000" cy="259080"/>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31750</xdr:rowOff>
    </xdr:from>
    <xdr:to>
      <xdr:col>24</xdr:col>
      <xdr:colOff>25400</xdr:colOff>
      <xdr:row>76</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0180" y="13061950"/>
          <a:ext cx="8458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xdr:rowOff>
    </xdr:from>
    <xdr:ext cx="762000" cy="25463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34290</xdr:rowOff>
    </xdr:from>
    <xdr:to>
      <xdr:col>24</xdr:col>
      <xdr:colOff>76200</xdr:colOff>
      <xdr:row>76</xdr:row>
      <xdr:rowOff>135890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179705</xdr:colOff>
      <xdr:row>76</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42900"/>
          <a:ext cx="881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132080</xdr:rowOff>
    </xdr:from>
    <xdr:ext cx="732155" cy="25463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8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12700</xdr:rowOff>
    </xdr:from>
    <xdr:to>
      <xdr:col>15</xdr:col>
      <xdr:colOff>98425</xdr:colOff>
      <xdr:row>76</xdr:row>
      <xdr:rowOff>16510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42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154940</xdr:rowOff>
    </xdr:from>
    <xdr:ext cx="762000" cy="25463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16510</xdr:rowOff>
    </xdr:from>
    <xdr:to>
      <xdr:col>11</xdr:col>
      <xdr:colOff>9525</xdr:colOff>
      <xdr:row>76</xdr:row>
      <xdr:rowOff>20320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46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151130</xdr:rowOff>
    </xdr:from>
    <xdr:ext cx="76009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135890</xdr:rowOff>
    </xdr:from>
    <xdr:ext cx="75755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0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946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946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009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7993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946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5080</xdr:rowOff>
    </xdr:from>
    <xdr:ext cx="762000" cy="259080"/>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92710</xdr:rowOff>
    </xdr:from>
    <xdr:ext cx="73215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800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73660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137160</xdr:rowOff>
    </xdr:from>
    <xdr:to>
      <xdr:col>11</xdr:col>
      <xdr:colOff>60325</xdr:colOff>
      <xdr:row>76</xdr:row>
      <xdr:rowOff>67310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77470</xdr:rowOff>
    </xdr:from>
    <xdr:ext cx="760095" cy="25463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6477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81280</xdr:rowOff>
    </xdr:from>
    <xdr:ext cx="75755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685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2230" y="11620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2230" y="11811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81855" y="12128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en-US" sz="1400">
              <a:solidFill>
                <a:schemeClr val="dk1"/>
              </a:solidFill>
              <a:effectLst/>
              <a:latin typeface="ＭＳ Ｐゴシック"/>
              <a:ea typeface="ＭＳ Ｐゴシック"/>
              <a:cs typeface="+mn-cs"/>
            </a:rPr>
            <a:t>公債費以外に係る経常収支比率は類似団体平均をやや下回っている。今後も継続してゼロベースによる町単独事業の見直し等経費の削減に努める。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41910</xdr:rowOff>
    </xdr:from>
    <xdr:ext cx="760095" cy="25463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81755" y="1392936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179705</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72390</xdr:rowOff>
    </xdr:from>
    <xdr:ext cx="760095"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81755" y="124167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157480</xdr:rowOff>
    </xdr:from>
    <xdr:to>
      <xdr:col>82</xdr:col>
      <xdr:colOff>179705</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123190</xdr:rowOff>
    </xdr:from>
    <xdr:to>
      <xdr:col>82</xdr:col>
      <xdr:colOff>107950</xdr:colOff>
      <xdr:row>78</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2484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77</xdr:row>
      <xdr:rowOff>154940</xdr:rowOff>
    </xdr:from>
    <xdr:ext cx="760095" cy="25463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81755" y="13356590"/>
          <a:ext cx="7600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78</xdr:row>
      <xdr:rowOff>39370</xdr:rowOff>
    </xdr:from>
    <xdr:to>
      <xdr:col>78</xdr:col>
      <xdr:colOff>69850</xdr:colOff>
      <xdr:row>78</xdr:row>
      <xdr:rowOff>73660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1530" y="13412470"/>
          <a:ext cx="89027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124460</xdr:rowOff>
    </xdr:from>
    <xdr:ext cx="73406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73660</xdr:rowOff>
    </xdr:from>
    <xdr:to>
      <xdr:col>73</xdr:col>
      <xdr:colOff>179705</xdr:colOff>
      <xdr:row>78</xdr:row>
      <xdr:rowOff>134620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446760"/>
          <a:ext cx="88773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111760</xdr:rowOff>
    </xdr:from>
    <xdr:ext cx="762000" cy="25463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134620</xdr:rowOff>
    </xdr:from>
    <xdr:to>
      <xdr:col>69</xdr:col>
      <xdr:colOff>92075</xdr:colOff>
      <xdr:row>79</xdr:row>
      <xdr:rowOff>50800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077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148590</xdr:rowOff>
    </xdr:from>
    <xdr:to>
      <xdr:col>69</xdr:col>
      <xdr:colOff>142875</xdr:colOff>
      <xdr:row>78</xdr:row>
      <xdr:rowOff>78740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88900</xdr:rowOff>
    </xdr:from>
    <xdr:ext cx="760095" cy="25463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99060</xdr:rowOff>
    </xdr:from>
    <xdr:to>
      <xdr:col>65</xdr:col>
      <xdr:colOff>53975</xdr:colOff>
      <xdr:row>78</xdr:row>
      <xdr:rowOff>29210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39370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946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009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128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72390</xdr:rowOff>
    </xdr:from>
    <xdr:to>
      <xdr:col>82</xdr:col>
      <xdr:colOff>158750</xdr:colOff>
      <xdr:row>78</xdr:row>
      <xdr:rowOff>2540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76</xdr:row>
      <xdr:rowOff>88900</xdr:rowOff>
    </xdr:from>
    <xdr:ext cx="760095" cy="25463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81755" y="131191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160020</xdr:rowOff>
    </xdr:from>
    <xdr:to>
      <xdr:col>78</xdr:col>
      <xdr:colOff>120650</xdr:colOff>
      <xdr:row>78</xdr:row>
      <xdr:rowOff>90170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100330</xdr:rowOff>
    </xdr:from>
    <xdr:ext cx="734060" cy="25463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30530"/>
          <a:ext cx="7340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22860</xdr:rowOff>
    </xdr:from>
    <xdr:to>
      <xdr:col>74</xdr:col>
      <xdr:colOff>31750</xdr:colOff>
      <xdr:row>78</xdr:row>
      <xdr:rowOff>124460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109220</xdr:rowOff>
    </xdr:from>
    <xdr:ext cx="762000" cy="25463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82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170180</xdr:rowOff>
    </xdr:from>
    <xdr:ext cx="760095"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432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0</xdr:rowOff>
    </xdr:from>
    <xdr:to>
      <xdr:col>65</xdr:col>
      <xdr:colOff>53975</xdr:colOff>
      <xdr:row>79</xdr:row>
      <xdr:rowOff>101600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86360</xdr:rowOff>
    </xdr:from>
    <xdr:ext cx="762000" cy="25463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30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280035</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2319635" cy="4457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323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1075055</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7830" cy="3549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31115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115"/>
          <a:ext cx="2926080" cy="3244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奈良県三宅町</a:t>
          </a:r>
        </a:p>
      </xdr:txBody>
    </xdr:sp>
    <xdr:clientData/>
  </xdr:twoCellAnchor>
  <xdr:twoCellAnchor>
    <xdr:from>
      <xdr:col>39</xdr:col>
      <xdr:colOff>1066165</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482600</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5765" y="12700"/>
          <a:ext cx="1981835" cy="3549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452120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115"/>
          <a:ext cx="1924685" cy="3244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109220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14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7695"/>
          <a:ext cx="127000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469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579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579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7695"/>
          <a:ext cx="127000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40640</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59865"/>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66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193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346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7035" cy="26733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69365"/>
          <a:ext cx="407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446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9460" cy="24892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1585"/>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77470</xdr:rowOff>
    </xdr:from>
    <xdr:to>
      <xdr:col>33</xdr:col>
      <xdr:colOff>114300</xdr:colOff>
      <xdr:row>20</xdr:row>
      <xdr:rowOff>77470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40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106680</xdr:rowOff>
    </xdr:from>
    <xdr:ext cx="759460" cy="25082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185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40640</xdr:rowOff>
    </xdr:from>
    <xdr:to>
      <xdr:col>33</xdr:col>
      <xdr:colOff>114300</xdr:colOff>
      <xdr:row>18</xdr:row>
      <xdr:rowOff>40640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4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69215</xdr:rowOff>
    </xdr:from>
    <xdr:ext cx="759460" cy="2508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14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31750</xdr:rowOff>
    </xdr:from>
    <xdr:ext cx="759460" cy="24892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125"/>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9460" cy="25463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946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9460" cy="25273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685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346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67310</xdr:rowOff>
    </xdr:from>
    <xdr:to>
      <xdr:col>29</xdr:col>
      <xdr:colOff>127000</xdr:colOff>
      <xdr:row>19</xdr:row>
      <xdr:rowOff>11430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000885"/>
          <a:ext cx="0" cy="13157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151130</xdr:rowOff>
    </xdr:from>
    <xdr:ext cx="760095" cy="25336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48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81,386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11430</xdr:rowOff>
    </xdr:from>
    <xdr:to>
      <xdr:col>30</xdr:col>
      <xdr:colOff>25400</xdr:colOff>
      <xdr:row>19</xdr:row>
      <xdr:rowOff>11430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166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153670</xdr:rowOff>
    </xdr:from>
    <xdr:ext cx="76009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3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254,055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67310</xdr:rowOff>
    </xdr:from>
    <xdr:to>
      <xdr:col>30</xdr:col>
      <xdr:colOff>25400</xdr:colOff>
      <xdr:row>11</xdr:row>
      <xdr:rowOff>67310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000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7620</xdr:rowOff>
    </xdr:from>
    <xdr:to>
      <xdr:col>29</xdr:col>
      <xdr:colOff>127000</xdr:colOff>
      <xdr:row>16</xdr:row>
      <xdr:rowOff>61595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2798445"/>
          <a:ext cx="6477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143510</xdr:rowOff>
    </xdr:from>
    <xdr:ext cx="760095" cy="25146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435"/>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124460</xdr:rowOff>
    </xdr:from>
    <xdr:to>
      <xdr:col>29</xdr:col>
      <xdr:colOff>171450</xdr:colOff>
      <xdr:row>16</xdr:row>
      <xdr:rowOff>55880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743835"/>
          <a:ext cx="9525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4445</xdr:rowOff>
    </xdr:from>
    <xdr:to>
      <xdr:col>26</xdr:col>
      <xdr:colOff>50800</xdr:colOff>
      <xdr:row>16</xdr:row>
      <xdr:rowOff>7620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279527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118110</xdr:rowOff>
    </xdr:from>
    <xdr:to>
      <xdr:col>26</xdr:col>
      <xdr:colOff>101600</xdr:colOff>
      <xdr:row>16</xdr:row>
      <xdr:rowOff>50800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3748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61595</xdr:rowOff>
    </xdr:from>
    <xdr:ext cx="734060" cy="25590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52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16</xdr:row>
      <xdr:rowOff>635</xdr:rowOff>
    </xdr:from>
    <xdr:to>
      <xdr:col>22</xdr:col>
      <xdr:colOff>114300</xdr:colOff>
      <xdr:row>16</xdr:row>
      <xdr:rowOff>4445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0450" y="2791460"/>
          <a:ext cx="70485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147320</xdr:rowOff>
    </xdr:from>
    <xdr:to>
      <xdr:col>22</xdr:col>
      <xdr:colOff>165100</xdr:colOff>
      <xdr:row>16</xdr:row>
      <xdr:rowOff>78740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6669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63500</xdr:rowOff>
    </xdr:from>
    <xdr:ext cx="762000" cy="25146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43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635</xdr:rowOff>
    </xdr:from>
    <xdr:to>
      <xdr:col>18</xdr:col>
      <xdr:colOff>171450</xdr:colOff>
      <xdr:row>16</xdr:row>
      <xdr:rowOff>24765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91460"/>
          <a:ext cx="69215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161290</xdr:rowOff>
    </xdr:from>
    <xdr:to>
      <xdr:col>19</xdr:col>
      <xdr:colOff>38100</xdr:colOff>
      <xdr:row>16</xdr:row>
      <xdr:rowOff>92710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78066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16</xdr:row>
      <xdr:rowOff>77470</xdr:rowOff>
    </xdr:from>
    <xdr:ext cx="762000" cy="25082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19450" y="2868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16510</xdr:rowOff>
    </xdr:from>
    <xdr:to>
      <xdr:col>15</xdr:col>
      <xdr:colOff>101600</xdr:colOff>
      <xdr:row>16</xdr:row>
      <xdr:rowOff>115570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073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100330</xdr:rowOff>
    </xdr:from>
    <xdr:ext cx="759460" cy="25146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11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0095" cy="25336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668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6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6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6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6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12065</xdr:rowOff>
    </xdr:from>
    <xdr:to>
      <xdr:col>29</xdr:col>
      <xdr:colOff>171450</xdr:colOff>
      <xdr:row>16</xdr:row>
      <xdr:rowOff>111125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80289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151765</xdr:rowOff>
    </xdr:from>
    <xdr:ext cx="760095" cy="25336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114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142,128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126365</xdr:rowOff>
    </xdr:from>
    <xdr:to>
      <xdr:col>26</xdr:col>
      <xdr:colOff>101600</xdr:colOff>
      <xdr:row>16</xdr:row>
      <xdr:rowOff>57785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74574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42545</xdr:rowOff>
    </xdr:from>
    <xdr:ext cx="734060" cy="25146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33370"/>
          <a:ext cx="7340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122555</xdr:rowOff>
    </xdr:from>
    <xdr:to>
      <xdr:col>22</xdr:col>
      <xdr:colOff>165100</xdr:colOff>
      <xdr:row>16</xdr:row>
      <xdr:rowOff>53975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4193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65405</xdr:rowOff>
    </xdr:from>
    <xdr:ext cx="762000" cy="2514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33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118110</xdr:rowOff>
    </xdr:from>
    <xdr:to>
      <xdr:col>19</xdr:col>
      <xdr:colOff>38100</xdr:colOff>
      <xdr:row>16</xdr:row>
      <xdr:rowOff>50800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73748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61595</xdr:rowOff>
    </xdr:from>
    <xdr:ext cx="762000" cy="25590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19450" y="25095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150,308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143510</xdr:rowOff>
    </xdr:from>
    <xdr:to>
      <xdr:col>15</xdr:col>
      <xdr:colOff>101600</xdr:colOff>
      <xdr:row>16</xdr:row>
      <xdr:rowOff>74930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76288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86360</xdr:rowOff>
    </xdr:from>
    <xdr:ext cx="759460" cy="25146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428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147,062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1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7035" cy="27241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69865"/>
          <a:ext cx="40703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140335</xdr:rowOff>
    </xdr:from>
    <xdr:to>
      <xdr:col>33</xdr:col>
      <xdr:colOff>114300</xdr:colOff>
      <xdr:row>38</xdr:row>
      <xdr:rowOff>140335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079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59460" cy="25463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87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59460" cy="25654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5946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6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59460" cy="2584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90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59460" cy="25400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6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59460" cy="25971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6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5463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119380</xdr:rowOff>
    </xdr:from>
    <xdr:to>
      <xdr:col>29</xdr:col>
      <xdr:colOff>127000</xdr:colOff>
      <xdr:row>38</xdr:row>
      <xdr:rowOff>61595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043930"/>
          <a:ext cx="0" cy="14852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34925</xdr:rowOff>
    </xdr:from>
    <xdr:ext cx="760095" cy="25590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252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4,895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61595</xdr:rowOff>
    </xdr:from>
    <xdr:to>
      <xdr:col>30</xdr:col>
      <xdr:colOff>25400</xdr:colOff>
      <xdr:row>38</xdr:row>
      <xdr:rowOff>61595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5291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34925</xdr:rowOff>
    </xdr:from>
    <xdr:ext cx="760095" cy="25908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95,927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119380</xdr:rowOff>
    </xdr:from>
    <xdr:to>
      <xdr:col>30</xdr:col>
      <xdr:colOff>25400</xdr:colOff>
      <xdr:row>33</xdr:row>
      <xdr:rowOff>119380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043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146685</xdr:rowOff>
    </xdr:from>
    <xdr:to>
      <xdr:col>29</xdr:col>
      <xdr:colOff>127000</xdr:colOff>
      <xdr:row>37</xdr:row>
      <xdr:rowOff>26670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5003800" y="7099935"/>
          <a:ext cx="6477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281305</xdr:rowOff>
    </xdr:from>
    <xdr:ext cx="760095" cy="25590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655"/>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92710</xdr:rowOff>
    </xdr:from>
    <xdr:to>
      <xdr:col>29</xdr:col>
      <xdr:colOff>171450</xdr:colOff>
      <xdr:row>37</xdr:row>
      <xdr:rowOff>22860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704596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26670</xdr:rowOff>
    </xdr:from>
    <xdr:to>
      <xdr:col>26</xdr:col>
      <xdr:colOff>50800</xdr:colOff>
      <xdr:row>37</xdr:row>
      <xdr:rowOff>59055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4305300" y="715137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93345</xdr:rowOff>
    </xdr:from>
    <xdr:to>
      <xdr:col>26</xdr:col>
      <xdr:colOff>101600</xdr:colOff>
      <xdr:row>37</xdr:row>
      <xdr:rowOff>22860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205740</xdr:rowOff>
    </xdr:from>
    <xdr:ext cx="73406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60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59055</xdr:rowOff>
    </xdr:from>
    <xdr:to>
      <xdr:col>22</xdr:col>
      <xdr:colOff>114300</xdr:colOff>
      <xdr:row>37</xdr:row>
      <xdr:rowOff>67310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600450" y="7183755"/>
          <a:ext cx="70485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107950</xdr:rowOff>
    </xdr:from>
    <xdr:to>
      <xdr:col>22</xdr:col>
      <xdr:colOff>165100</xdr:colOff>
      <xdr:row>37</xdr:row>
      <xdr:rowOff>37465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219075</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67310</xdr:rowOff>
    </xdr:from>
    <xdr:to>
      <xdr:col>18</xdr:col>
      <xdr:colOff>171450</xdr:colOff>
      <xdr:row>37</xdr:row>
      <xdr:rowOff>182880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908300" y="7192010"/>
          <a:ext cx="692150" cy="1155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107315</xdr:rowOff>
    </xdr:from>
    <xdr:to>
      <xdr:col>19</xdr:col>
      <xdr:colOff>38100</xdr:colOff>
      <xdr:row>37</xdr:row>
      <xdr:rowOff>37465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7060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219075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1945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132715</xdr:rowOff>
    </xdr:from>
    <xdr:to>
      <xdr:col>15</xdr:col>
      <xdr:colOff>101600</xdr:colOff>
      <xdr:row>37</xdr:row>
      <xdr:rowOff>63500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70859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244475</xdr:rowOff>
    </xdr:from>
    <xdr:ext cx="75946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48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95885</xdr:rowOff>
    </xdr:from>
    <xdr:to>
      <xdr:col>29</xdr:col>
      <xdr:colOff>171450</xdr:colOff>
      <xdr:row>37</xdr:row>
      <xdr:rowOff>25400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704913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68580</xdr:rowOff>
    </xdr:from>
    <xdr:ext cx="760095" cy="259080"/>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218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31,276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147320</xdr:rowOff>
    </xdr:from>
    <xdr:to>
      <xdr:col>26</xdr:col>
      <xdr:colOff>101600</xdr:colOff>
      <xdr:row>37</xdr:row>
      <xdr:rowOff>78105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7100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61595</xdr:rowOff>
    </xdr:from>
    <xdr:ext cx="73406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8629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8255</xdr:rowOff>
    </xdr:from>
    <xdr:to>
      <xdr:col>22</xdr:col>
      <xdr:colOff>165100</xdr:colOff>
      <xdr:row>37</xdr:row>
      <xdr:rowOff>110490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71329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93980</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1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15875</xdr:rowOff>
    </xdr:from>
    <xdr:to>
      <xdr:col>19</xdr:col>
      <xdr:colOff>38100</xdr:colOff>
      <xdr:row>37</xdr:row>
      <xdr:rowOff>118110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71405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103505</xdr:rowOff>
    </xdr:from>
    <xdr:ext cx="76200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19450" y="722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133350</xdr:rowOff>
    </xdr:from>
    <xdr:to>
      <xdr:col>15</xdr:col>
      <xdr:colOff>101600</xdr:colOff>
      <xdr:row>37</xdr:row>
      <xdr:rowOff>233680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72580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219075</xdr:rowOff>
    </xdr:from>
    <xdr:ext cx="759460" cy="25590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377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74930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89865"/>
          <a:ext cx="392430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4630"/>
          <a:ext cx="38798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0030"/>
          <a:ext cx="38227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89865"/>
          <a:ext cx="2660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4630"/>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0030"/>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8365"/>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1884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18845"/>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6,775
6,674
4.06
5,172,340
4,955,431
150,495
2,319,635
3,684,359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1884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7895"/>
          <a:ext cx="2032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7895"/>
          <a:ext cx="1270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27.6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0595"/>
          <a:ext cx="63500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143510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8365"/>
          <a:ext cx="1524000" cy="1141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0595"/>
          <a:ext cx="14605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8565"/>
          <a:ext cx="1460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1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21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07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08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0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1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146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496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82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3095"/>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059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3999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1844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4475" cy="24892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722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5082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74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34925</xdr:rowOff>
    </xdr:from>
    <xdr:ext cx="59372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125"/>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165100</xdr:rowOff>
    </xdr:from>
    <xdr:ext cx="593725" cy="25082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29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128270</xdr:rowOff>
    </xdr:from>
    <xdr:ext cx="593725" cy="25082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322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5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3725" cy="24892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2855"/>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3725" cy="25019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2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29845</xdr:rowOff>
    </xdr:from>
    <xdr:to>
      <xdr:col>24</xdr:col>
      <xdr:colOff>62865</xdr:colOff>
      <xdr:row>38</xdr:row>
      <xdr:rowOff>60960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479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64135</xdr:rowOff>
    </xdr:from>
    <xdr:ext cx="534670" cy="25146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92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145415</xdr:rowOff>
    </xdr:from>
    <xdr:ext cx="598805" cy="24955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7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231,854</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29845</xdr:rowOff>
    </xdr:from>
    <xdr:to>
      <xdr:col>24</xdr:col>
      <xdr:colOff>152400</xdr:colOff>
      <xdr:row>31</xdr:row>
      <xdr:rowOff>29845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101600</xdr:rowOff>
    </xdr:from>
    <xdr:to>
      <xdr:col>24</xdr:col>
      <xdr:colOff>63500</xdr:colOff>
      <xdr:row>35</xdr:row>
      <xdr:rowOff>140335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0950" y="6102350"/>
          <a:ext cx="8445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66675</xdr:rowOff>
    </xdr:from>
    <xdr:ext cx="598805" cy="24828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597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43815</xdr:rowOff>
    </xdr:from>
    <xdr:to>
      <xdr:col>24</xdr:col>
      <xdr:colOff>114300</xdr:colOff>
      <xdr:row>35</xdr:row>
      <xdr:rowOff>143510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4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101600</xdr:rowOff>
    </xdr:from>
    <xdr:to>
      <xdr:col>19</xdr:col>
      <xdr:colOff>171450</xdr:colOff>
      <xdr:row>35</xdr:row>
      <xdr:rowOff>107950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02350"/>
          <a:ext cx="8826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140335</xdr:rowOff>
    </xdr:from>
    <xdr:to>
      <xdr:col>20</xdr:col>
      <xdr:colOff>38100</xdr:colOff>
      <xdr:row>36</xdr:row>
      <xdr:rowOff>72390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10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63500</xdr:rowOff>
    </xdr:from>
    <xdr:ext cx="594360" cy="25146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235700"/>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68580</xdr:rowOff>
    </xdr:from>
    <xdr:to>
      <xdr:col>15</xdr:col>
      <xdr:colOff>50800</xdr:colOff>
      <xdr:row>35</xdr:row>
      <xdr:rowOff>107950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93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97790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71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89535</xdr:rowOff>
    </xdr:from>
    <xdr:ext cx="594360" cy="24892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6261735"/>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68580</xdr:rowOff>
    </xdr:from>
    <xdr:to>
      <xdr:col>10</xdr:col>
      <xdr:colOff>114300</xdr:colOff>
      <xdr:row>35</xdr:row>
      <xdr:rowOff>103505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23950" y="6069330"/>
          <a:ext cx="8953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93980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33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85090</xdr:rowOff>
    </xdr:from>
    <xdr:ext cx="594360" cy="25082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625729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6350</xdr:rowOff>
    </xdr:from>
    <xdr:to>
      <xdr:col>6</xdr:col>
      <xdr:colOff>38100</xdr:colOff>
      <xdr:row>36</xdr:row>
      <xdr:rowOff>105410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96520</xdr:rowOff>
    </xdr:from>
    <xdr:ext cx="594360" cy="25336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626872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146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146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0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9460" cy="25146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146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146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3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90805</xdr:rowOff>
    </xdr:from>
    <xdr:to>
      <xdr:col>24</xdr:col>
      <xdr:colOff>114300</xdr:colOff>
      <xdr:row>36</xdr:row>
      <xdr:rowOff>22225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15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598805" cy="25082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060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126,961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52070</xdr:rowOff>
    </xdr:from>
    <xdr:to>
      <xdr:col>20</xdr:col>
      <xdr:colOff>38100</xdr:colOff>
      <xdr:row>35</xdr:row>
      <xdr:rowOff>151130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52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0</xdr:rowOff>
    </xdr:from>
    <xdr:ext cx="594360" cy="25336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82930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58420</xdr:rowOff>
    </xdr:from>
    <xdr:to>
      <xdr:col>15</xdr:col>
      <xdr:colOff>101600</xdr:colOff>
      <xdr:row>35</xdr:row>
      <xdr:rowOff>157480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9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6350</xdr:rowOff>
    </xdr:from>
    <xdr:ext cx="594360" cy="25146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835650"/>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18415</xdr:rowOff>
    </xdr:from>
    <xdr:to>
      <xdr:col>10</xdr:col>
      <xdr:colOff>165100</xdr:colOff>
      <xdr:row>35</xdr:row>
      <xdr:rowOff>117475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9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133985</xdr:rowOff>
    </xdr:from>
    <xdr:ext cx="594360" cy="25146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791835"/>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53340</xdr:rowOff>
    </xdr:from>
    <xdr:to>
      <xdr:col>6</xdr:col>
      <xdr:colOff>38100</xdr:colOff>
      <xdr:row>35</xdr:row>
      <xdr:rowOff>152400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4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1270</xdr:rowOff>
    </xdr:from>
    <xdr:ext cx="594360" cy="25336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83057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131,975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8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1844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20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4475" cy="25082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6983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5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3725" cy="25082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74217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58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3725" cy="25146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415145"/>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1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146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909320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52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3725" cy="25082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76554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0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3725" cy="25336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4385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3725" cy="250190"/>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370" y="8111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47625</xdr:rowOff>
    </xdr:from>
    <xdr:to>
      <xdr:col>24</xdr:col>
      <xdr:colOff>62865</xdr:colOff>
      <xdr:row>58</xdr:row>
      <xdr:rowOff>86360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12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90170</xdr:rowOff>
    </xdr:from>
    <xdr:ext cx="534670" cy="248920"/>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42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55,693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86360</xdr:rowOff>
    </xdr:from>
    <xdr:to>
      <xdr:col>24</xdr:col>
      <xdr:colOff>152400</xdr:colOff>
      <xdr:row>58</xdr:row>
      <xdr:rowOff>86360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162560</xdr:rowOff>
    </xdr:from>
    <xdr:ext cx="598805" cy="25082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216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488,081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47625</xdr:rowOff>
    </xdr:from>
    <xdr:to>
      <xdr:col>24</xdr:col>
      <xdr:colOff>152400</xdr:colOff>
      <xdr:row>50</xdr:row>
      <xdr:rowOff>47625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123190</xdr:rowOff>
    </xdr:from>
    <xdr:to>
      <xdr:col>24</xdr:col>
      <xdr:colOff>63500</xdr:colOff>
      <xdr:row>57</xdr:row>
      <xdr:rowOff>145415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0950" y="9895840"/>
          <a:ext cx="8445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157480</xdr:rowOff>
    </xdr:from>
    <xdr:ext cx="598805" cy="251460"/>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8723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135255</xdr:rowOff>
    </xdr:from>
    <xdr:to>
      <xdr:col>24</xdr:col>
      <xdr:colOff>114300</xdr:colOff>
      <xdr:row>57</xdr:row>
      <xdr:rowOff>67310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6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145415</xdr:rowOff>
    </xdr:from>
    <xdr:to>
      <xdr:col>19</xdr:col>
      <xdr:colOff>171450</xdr:colOff>
      <xdr:row>58</xdr:row>
      <xdr:rowOff>33655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18065"/>
          <a:ext cx="8826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144780</xdr:rowOff>
    </xdr:from>
    <xdr:to>
      <xdr:col>20</xdr:col>
      <xdr:colOff>38100</xdr:colOff>
      <xdr:row>57</xdr:row>
      <xdr:rowOff>76200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59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92710</xdr:rowOff>
    </xdr:from>
    <xdr:ext cx="594360" cy="25082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580" y="952246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29210</xdr:rowOff>
    </xdr:from>
    <xdr:to>
      <xdr:col>15</xdr:col>
      <xdr:colOff>50800</xdr:colOff>
      <xdr:row>58</xdr:row>
      <xdr:rowOff>33655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973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161925</xdr:rowOff>
    </xdr:from>
    <xdr:to>
      <xdr:col>15</xdr:col>
      <xdr:colOff>101600</xdr:colOff>
      <xdr:row>57</xdr:row>
      <xdr:rowOff>93345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31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109220</xdr:rowOff>
    </xdr:from>
    <xdr:ext cx="594360" cy="24892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580" y="953897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23495</xdr:rowOff>
    </xdr:from>
    <xdr:to>
      <xdr:col>10</xdr:col>
      <xdr:colOff>114300</xdr:colOff>
      <xdr:row>58</xdr:row>
      <xdr:rowOff>29210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23950" y="9967595"/>
          <a:ext cx="8953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159385</xdr:rowOff>
    </xdr:from>
    <xdr:to>
      <xdr:col>10</xdr:col>
      <xdr:colOff>165100</xdr:colOff>
      <xdr:row>57</xdr:row>
      <xdr:rowOff>90805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058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106680</xdr:rowOff>
    </xdr:from>
    <xdr:ext cx="594360" cy="25082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580" y="953643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8255</xdr:rowOff>
    </xdr:from>
    <xdr:to>
      <xdr:col>6</xdr:col>
      <xdr:colOff>38100</xdr:colOff>
      <xdr:row>57</xdr:row>
      <xdr:rowOff>107950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09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124460</xdr:rowOff>
    </xdr:from>
    <xdr:ext cx="594360" cy="24892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580" y="955421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146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146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0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9460" cy="25146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146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146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3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73025</xdr:rowOff>
    </xdr:from>
    <xdr:to>
      <xdr:col>24</xdr:col>
      <xdr:colOff>114300</xdr:colOff>
      <xdr:row>58</xdr:row>
      <xdr:rowOff>5080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456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52070</xdr:rowOff>
    </xdr:from>
    <xdr:ext cx="534670" cy="248920"/>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247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95250</xdr:rowOff>
    </xdr:from>
    <xdr:to>
      <xdr:col>20</xdr:col>
      <xdr:colOff>38100</xdr:colOff>
      <xdr:row>58</xdr:row>
      <xdr:rowOff>27305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679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18415</xdr:rowOff>
    </xdr:from>
    <xdr:ext cx="530225" cy="25082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29965" y="996251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151130</xdr:rowOff>
    </xdr:from>
    <xdr:to>
      <xdr:col>15</xdr:col>
      <xdr:colOff>101600</xdr:colOff>
      <xdr:row>58</xdr:row>
      <xdr:rowOff>83185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237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74930</xdr:rowOff>
    </xdr:from>
    <xdr:ext cx="530225" cy="25146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0965" y="1001903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146685</xdr:rowOff>
    </xdr:from>
    <xdr:to>
      <xdr:col>10</xdr:col>
      <xdr:colOff>165100</xdr:colOff>
      <xdr:row>58</xdr:row>
      <xdr:rowOff>78105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193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69850</xdr:rowOff>
    </xdr:from>
    <xdr:ext cx="532765" cy="25082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1965" y="10013950"/>
          <a:ext cx="5327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141605</xdr:rowOff>
    </xdr:from>
    <xdr:to>
      <xdr:col>6</xdr:col>
      <xdr:colOff>38100</xdr:colOff>
      <xdr:row>58</xdr:row>
      <xdr:rowOff>73025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42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64135</xdr:rowOff>
    </xdr:from>
    <xdr:ext cx="530225" cy="251460"/>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2965" y="10008235"/>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7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1844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136525</xdr:rowOff>
    </xdr:from>
    <xdr:to>
      <xdr:col>28</xdr:col>
      <xdr:colOff>114300</xdr:colOff>
      <xdr:row>78</xdr:row>
      <xdr:rowOff>136525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09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165100</xdr:rowOff>
    </xdr:from>
    <xdr:ext cx="244475" cy="25082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080" y="1336675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53340</xdr:rowOff>
    </xdr:from>
    <xdr:ext cx="531495" cy="25019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9120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6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109220</xdr:rowOff>
    </xdr:from>
    <xdr:ext cx="531495" cy="24892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4536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38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165100</xdr:rowOff>
    </xdr:from>
    <xdr:ext cx="531495" cy="25082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19951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5019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1540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11430</xdr:rowOff>
    </xdr:from>
    <xdr:to>
      <xdr:col>24</xdr:col>
      <xdr:colOff>62865</xdr:colOff>
      <xdr:row>78</xdr:row>
      <xdr:rowOff>134620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38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138430</xdr:rowOff>
    </xdr:from>
    <xdr:ext cx="313690" cy="25336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153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134620</xdr:rowOff>
    </xdr:from>
    <xdr:to>
      <xdr:col>24</xdr:col>
      <xdr:colOff>152400</xdr:colOff>
      <xdr:row>78</xdr:row>
      <xdr:rowOff>134620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34670" cy="25082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70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58,098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11430</xdr:rowOff>
    </xdr:from>
    <xdr:to>
      <xdr:col>24</xdr:col>
      <xdr:colOff>152400</xdr:colOff>
      <xdr:row>71</xdr:row>
      <xdr:rowOff>11430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104140</xdr:rowOff>
    </xdr:from>
    <xdr:to>
      <xdr:col>24</xdr:col>
      <xdr:colOff>63500</xdr:colOff>
      <xdr:row>78</xdr:row>
      <xdr:rowOff>113030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0950" y="13477240"/>
          <a:ext cx="8445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47625</xdr:rowOff>
    </xdr:from>
    <xdr:ext cx="534670" cy="25082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78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24765</xdr:rowOff>
    </xdr:from>
    <xdr:to>
      <xdr:col>24</xdr:col>
      <xdr:colOff>114300</xdr:colOff>
      <xdr:row>77</xdr:row>
      <xdr:rowOff>124460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64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99060</xdr:rowOff>
    </xdr:from>
    <xdr:to>
      <xdr:col>19</xdr:col>
      <xdr:colOff>171450</xdr:colOff>
      <xdr:row>78</xdr:row>
      <xdr:rowOff>104140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72160"/>
          <a:ext cx="8826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56515</xdr:rowOff>
    </xdr:from>
    <xdr:to>
      <xdr:col>20</xdr:col>
      <xdr:colOff>38100</xdr:colOff>
      <xdr:row>77</xdr:row>
      <xdr:rowOff>155575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8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4445</xdr:rowOff>
    </xdr:from>
    <xdr:ext cx="467995" cy="25336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03464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99060</xdr:rowOff>
    </xdr:from>
    <xdr:to>
      <xdr:col>15</xdr:col>
      <xdr:colOff>50800</xdr:colOff>
      <xdr:row>78</xdr:row>
      <xdr:rowOff>111760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21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35560</xdr:rowOff>
    </xdr:from>
    <xdr:to>
      <xdr:col>15</xdr:col>
      <xdr:colOff>101600</xdr:colOff>
      <xdr:row>77</xdr:row>
      <xdr:rowOff>134620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7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151130</xdr:rowOff>
    </xdr:from>
    <xdr:ext cx="467995" cy="25336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00988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111760</xdr:rowOff>
    </xdr:from>
    <xdr:to>
      <xdr:col>10</xdr:col>
      <xdr:colOff>114300</xdr:colOff>
      <xdr:row>78</xdr:row>
      <xdr:rowOff>120650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23950" y="13484860"/>
          <a:ext cx="8953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42545</xdr:rowOff>
    </xdr:from>
    <xdr:to>
      <xdr:col>10</xdr:col>
      <xdr:colOff>165100</xdr:colOff>
      <xdr:row>77</xdr:row>
      <xdr:rowOff>142240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4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159385</xdr:rowOff>
    </xdr:from>
    <xdr:ext cx="467995" cy="24892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01813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45720</xdr:rowOff>
    </xdr:from>
    <xdr:to>
      <xdr:col>6</xdr:col>
      <xdr:colOff>38100</xdr:colOff>
      <xdr:row>77</xdr:row>
      <xdr:rowOff>145415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7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161925</xdr:rowOff>
    </xdr:from>
    <xdr:ext cx="467995" cy="25082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02067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146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146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0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9460" cy="25146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146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146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3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63500</xdr:rowOff>
    </xdr:from>
    <xdr:to>
      <xdr:col>24</xdr:col>
      <xdr:colOff>114300</xdr:colOff>
      <xdr:row>78</xdr:row>
      <xdr:rowOff>162560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6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147955</xdr:rowOff>
    </xdr:from>
    <xdr:ext cx="469900" cy="24892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96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53975</xdr:rowOff>
    </xdr:from>
    <xdr:to>
      <xdr:col>20</xdr:col>
      <xdr:colOff>38100</xdr:colOff>
      <xdr:row>78</xdr:row>
      <xdr:rowOff>153035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7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144780</xdr:rowOff>
    </xdr:from>
    <xdr:ext cx="467995" cy="25019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51788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50165</xdr:rowOff>
    </xdr:from>
    <xdr:to>
      <xdr:col>15</xdr:col>
      <xdr:colOff>101600</xdr:colOff>
      <xdr:row>78</xdr:row>
      <xdr:rowOff>149225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3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140335</xdr:rowOff>
    </xdr:from>
    <xdr:ext cx="467995" cy="25082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51343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61595</xdr:rowOff>
    </xdr:from>
    <xdr:to>
      <xdr:col>10</xdr:col>
      <xdr:colOff>165100</xdr:colOff>
      <xdr:row>78</xdr:row>
      <xdr:rowOff>161925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46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152400</xdr:rowOff>
    </xdr:from>
    <xdr:ext cx="467995" cy="25400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525500"/>
          <a:ext cx="467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71120</xdr:rowOff>
    </xdr:from>
    <xdr:to>
      <xdr:col>6</xdr:col>
      <xdr:colOff>38100</xdr:colOff>
      <xdr:row>79</xdr:row>
      <xdr:rowOff>2540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42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171450</xdr:colOff>
      <xdr:row>78</xdr:row>
      <xdr:rowOff>161925</xdr:rowOff>
    </xdr:from>
    <xdr:ext cx="378460" cy="25082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33450" y="1353502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6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1844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63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3725" cy="24955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49855"/>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3725" cy="25019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69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52070</xdr:rowOff>
    </xdr:from>
    <xdr:to>
      <xdr:col>24</xdr:col>
      <xdr:colOff>62865</xdr:colOff>
      <xdr:row>98</xdr:row>
      <xdr:rowOff>128905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2570"/>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132715</xdr:rowOff>
    </xdr:from>
    <xdr:ext cx="534670" cy="25463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48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36,832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128905</xdr:rowOff>
    </xdr:from>
    <xdr:to>
      <xdr:col>24</xdr:col>
      <xdr:colOff>152400</xdr:colOff>
      <xdr:row>98</xdr:row>
      <xdr:rowOff>128905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167005</xdr:rowOff>
    </xdr:from>
    <xdr:ext cx="598805" cy="25082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46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150,832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52070</xdr:rowOff>
    </xdr:from>
    <xdr:to>
      <xdr:col>24</xdr:col>
      <xdr:colOff>152400</xdr:colOff>
      <xdr:row>90</xdr:row>
      <xdr:rowOff>52070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105410</xdr:rowOff>
    </xdr:from>
    <xdr:to>
      <xdr:col>24</xdr:col>
      <xdr:colOff>63500</xdr:colOff>
      <xdr:row>97</xdr:row>
      <xdr:rowOff>152400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0950" y="16736060"/>
          <a:ext cx="8445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20320</xdr:rowOff>
    </xdr:from>
    <xdr:ext cx="534670" cy="25463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0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168910</xdr:rowOff>
    </xdr:from>
    <xdr:to>
      <xdr:col>24</xdr:col>
      <xdr:colOff>114300</xdr:colOff>
      <xdr:row>96</xdr:row>
      <xdr:rowOff>99060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152400</xdr:rowOff>
    </xdr:from>
    <xdr:to>
      <xdr:col>19</xdr:col>
      <xdr:colOff>171450</xdr:colOff>
      <xdr:row>98</xdr:row>
      <xdr:rowOff>11430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3050"/>
          <a:ext cx="8826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168275</xdr:rowOff>
    </xdr:from>
    <xdr:to>
      <xdr:col>20</xdr:col>
      <xdr:colOff>38100</xdr:colOff>
      <xdr:row>96</xdr:row>
      <xdr:rowOff>98425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114935</xdr:rowOff>
    </xdr:from>
    <xdr:ext cx="530225" cy="25908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29965" y="16231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151765</xdr:rowOff>
    </xdr:from>
    <xdr:to>
      <xdr:col>15</xdr:col>
      <xdr:colOff>50800</xdr:colOff>
      <xdr:row>98</xdr:row>
      <xdr:rowOff>11430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824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9525</xdr:rowOff>
    </xdr:from>
    <xdr:to>
      <xdr:col>15</xdr:col>
      <xdr:colOff>101600</xdr:colOff>
      <xdr:row>96</xdr:row>
      <xdr:rowOff>111125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127635</xdr:rowOff>
    </xdr:from>
    <xdr:ext cx="53022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0965" y="16243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151765</xdr:rowOff>
    </xdr:from>
    <xdr:to>
      <xdr:col>10</xdr:col>
      <xdr:colOff>114300</xdr:colOff>
      <xdr:row>98</xdr:row>
      <xdr:rowOff>2540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23950" y="16782415"/>
          <a:ext cx="8953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27305</xdr:rowOff>
    </xdr:from>
    <xdr:to>
      <xdr:col>10</xdr:col>
      <xdr:colOff>165100</xdr:colOff>
      <xdr:row>96</xdr:row>
      <xdr:rowOff>128905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145415</xdr:rowOff>
    </xdr:from>
    <xdr:ext cx="532765" cy="25463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261715"/>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37465</xdr:rowOff>
    </xdr:from>
    <xdr:to>
      <xdr:col>6</xdr:col>
      <xdr:colOff>38100</xdr:colOff>
      <xdr:row>96</xdr:row>
      <xdr:rowOff>139065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155575</xdr:rowOff>
    </xdr:from>
    <xdr:ext cx="530225" cy="25463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271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0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54610</xdr:rowOff>
    </xdr:from>
    <xdr:to>
      <xdr:col>24</xdr:col>
      <xdr:colOff>114300</xdr:colOff>
      <xdr:row>97</xdr:row>
      <xdr:rowOff>156210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33020</xdr:rowOff>
    </xdr:from>
    <xdr:ext cx="534670" cy="259080"/>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6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101600</xdr:rowOff>
    </xdr:from>
    <xdr:to>
      <xdr:col>20</xdr:col>
      <xdr:colOff>38100</xdr:colOff>
      <xdr:row>98</xdr:row>
      <xdr:rowOff>31750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22860</xdr:rowOff>
    </xdr:from>
    <xdr:ext cx="53022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29965" y="16824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132080</xdr:rowOff>
    </xdr:from>
    <xdr:to>
      <xdr:col>15</xdr:col>
      <xdr:colOff>101600</xdr:colOff>
      <xdr:row>98</xdr:row>
      <xdr:rowOff>62230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53340</xdr:rowOff>
    </xdr:from>
    <xdr:ext cx="530225" cy="25463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0965" y="168554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100965</xdr:rowOff>
    </xdr:from>
    <xdr:to>
      <xdr:col>10</xdr:col>
      <xdr:colOff>165100</xdr:colOff>
      <xdr:row>98</xdr:row>
      <xdr:rowOff>31115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22225</xdr:rowOff>
    </xdr:from>
    <xdr:ext cx="532765" cy="2584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1965" y="168243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123190</xdr:rowOff>
    </xdr:from>
    <xdr:to>
      <xdr:col>6</xdr:col>
      <xdr:colOff>38100</xdr:colOff>
      <xdr:row>98</xdr:row>
      <xdr:rowOff>53340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44450</xdr:rowOff>
    </xdr:from>
    <xdr:ext cx="530225"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2965" y="16846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3999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1844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4475" cy="25082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8749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34925</xdr:rowOff>
    </xdr:from>
    <xdr:ext cx="593725" cy="25082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125"/>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3725" cy="25082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29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128270</xdr:rowOff>
    </xdr:from>
    <xdr:ext cx="593725" cy="25082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322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5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90805</xdr:rowOff>
    </xdr:from>
    <xdr:ext cx="593725" cy="24892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2855"/>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3725" cy="25019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2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41275</xdr:rowOff>
    </xdr:from>
    <xdr:to>
      <xdr:col>54</xdr:col>
      <xdr:colOff>171450</xdr:colOff>
      <xdr:row>36</xdr:row>
      <xdr:rowOff>44450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58450" y="5184775"/>
          <a:ext cx="0" cy="1031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48895</xdr:rowOff>
    </xdr:from>
    <xdr:ext cx="596265" cy="25082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09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134,645</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44450</xdr:rowOff>
    </xdr:from>
    <xdr:to>
      <xdr:col>55</xdr:col>
      <xdr:colOff>88900</xdr:colOff>
      <xdr:row>36</xdr:row>
      <xdr:rowOff>44450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156845</xdr:rowOff>
    </xdr:from>
    <xdr:ext cx="596265" cy="25146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5744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405,451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41275</xdr:rowOff>
    </xdr:from>
    <xdr:to>
      <xdr:col>55</xdr:col>
      <xdr:colOff>88900</xdr:colOff>
      <xdr:row>30</xdr:row>
      <xdr:rowOff>41275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111760</xdr:rowOff>
    </xdr:from>
    <xdr:to>
      <xdr:col>55</xdr:col>
      <xdr:colOff>0</xdr:colOff>
      <xdr:row>38</xdr:row>
      <xdr:rowOff>15240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12510"/>
          <a:ext cx="8382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148590</xdr:rowOff>
    </xdr:from>
    <xdr:ext cx="596265" cy="25082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4990"/>
          <a:ext cx="596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126365</xdr:rowOff>
    </xdr:from>
    <xdr:to>
      <xdr:col>55</xdr:col>
      <xdr:colOff>50800</xdr:colOff>
      <xdr:row>34</xdr:row>
      <xdr:rowOff>57785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42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37</xdr:row>
      <xdr:rowOff>156210</xdr:rowOff>
    </xdr:from>
    <xdr:to>
      <xdr:col>50</xdr:col>
      <xdr:colOff>114300</xdr:colOff>
      <xdr:row>38</xdr:row>
      <xdr:rowOff>15240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43950" y="6499860"/>
          <a:ext cx="8953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71120</xdr:rowOff>
    </xdr:from>
    <xdr:to>
      <xdr:col>50</xdr:col>
      <xdr:colOff>165100</xdr:colOff>
      <xdr:row>37</xdr:row>
      <xdr:rowOff>2540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33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18415</xdr:rowOff>
    </xdr:from>
    <xdr:ext cx="594360" cy="25082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01916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156210</xdr:rowOff>
    </xdr:from>
    <xdr:to>
      <xdr:col>45</xdr:col>
      <xdr:colOff>171450</xdr:colOff>
      <xdr:row>38</xdr:row>
      <xdr:rowOff>13335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9860"/>
          <a:ext cx="8826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73025</xdr:rowOff>
    </xdr:from>
    <xdr:to>
      <xdr:col>46</xdr:col>
      <xdr:colOff>38100</xdr:colOff>
      <xdr:row>37</xdr:row>
      <xdr:rowOff>5080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52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20955</xdr:rowOff>
    </xdr:from>
    <xdr:ext cx="594360" cy="25146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580" y="6021705"/>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13335</xdr:rowOff>
    </xdr:from>
    <xdr:to>
      <xdr:col>41</xdr:col>
      <xdr:colOff>50800</xdr:colOff>
      <xdr:row>38</xdr:row>
      <xdr:rowOff>23495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84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57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11430</xdr:rowOff>
    </xdr:from>
    <xdr:ext cx="594360" cy="25082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580" y="601218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86360</xdr:rowOff>
    </xdr:from>
    <xdr:to>
      <xdr:col>36</xdr:col>
      <xdr:colOff>165100</xdr:colOff>
      <xdr:row>37</xdr:row>
      <xdr:rowOff>17780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585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34290</xdr:rowOff>
    </xdr:from>
    <xdr:ext cx="594360" cy="25082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580" y="603504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146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146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146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3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9460" cy="25146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146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61595</xdr:rowOff>
    </xdr:from>
    <xdr:to>
      <xdr:col>55</xdr:col>
      <xdr:colOff>50800</xdr:colOff>
      <xdr:row>35</xdr:row>
      <xdr:rowOff>161925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23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146685</xdr:rowOff>
    </xdr:from>
    <xdr:ext cx="596265" cy="24892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75985"/>
          <a:ext cx="596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161,724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132715</xdr:rowOff>
    </xdr:from>
    <xdr:to>
      <xdr:col>50</xdr:col>
      <xdr:colOff>165100</xdr:colOff>
      <xdr:row>38</xdr:row>
      <xdr:rowOff>64135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63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55880</xdr:rowOff>
    </xdr:from>
    <xdr:ext cx="532765" cy="25146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1965" y="657098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106680</xdr:rowOff>
    </xdr:from>
    <xdr:to>
      <xdr:col>46</xdr:col>
      <xdr:colOff>38100</xdr:colOff>
      <xdr:row>38</xdr:row>
      <xdr:rowOff>38735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03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29845</xdr:rowOff>
    </xdr:from>
    <xdr:ext cx="530225" cy="25082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2965" y="65449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130810</xdr:rowOff>
    </xdr:from>
    <xdr:to>
      <xdr:col>41</xdr:col>
      <xdr:colOff>101600</xdr:colOff>
      <xdr:row>38</xdr:row>
      <xdr:rowOff>62230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44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53975</xdr:rowOff>
    </xdr:from>
    <xdr:ext cx="530225" cy="24955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3965" y="6569075"/>
          <a:ext cx="530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141605</xdr:rowOff>
    </xdr:from>
    <xdr:to>
      <xdr:col>36</xdr:col>
      <xdr:colOff>165100</xdr:colOff>
      <xdr:row>38</xdr:row>
      <xdr:rowOff>73025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52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64135</xdr:rowOff>
    </xdr:from>
    <xdr:ext cx="532765" cy="25146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57923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8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1844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96520</xdr:rowOff>
    </xdr:from>
    <xdr:to>
      <xdr:col>59</xdr:col>
      <xdr:colOff>50800</xdr:colOff>
      <xdr:row>59</xdr:row>
      <xdr:rowOff>96520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20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125730</xdr:rowOff>
    </xdr:from>
    <xdr:ext cx="244475" cy="25082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1006983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112395</xdr:rowOff>
    </xdr:from>
    <xdr:to>
      <xdr:col>59</xdr:col>
      <xdr:colOff>50800</xdr:colOff>
      <xdr:row>57</xdr:row>
      <xdr:rowOff>112395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5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140970</xdr:rowOff>
    </xdr:from>
    <xdr:ext cx="593725" cy="25082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74217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128905</xdr:rowOff>
    </xdr:from>
    <xdr:to>
      <xdr:col>59</xdr:col>
      <xdr:colOff>50800</xdr:colOff>
      <xdr:row>55</xdr:row>
      <xdr:rowOff>128905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58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156845</xdr:rowOff>
    </xdr:from>
    <xdr:ext cx="593725" cy="25146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415145"/>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144780</xdr:rowOff>
    </xdr:from>
    <xdr:to>
      <xdr:col>59</xdr:col>
      <xdr:colOff>50800</xdr:colOff>
      <xdr:row>53</xdr:row>
      <xdr:rowOff>144780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1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3725" cy="25146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09320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161290</xdr:rowOff>
    </xdr:from>
    <xdr:to>
      <xdr:col>59</xdr:col>
      <xdr:colOff>50800</xdr:colOff>
      <xdr:row>51</xdr:row>
      <xdr:rowOff>161290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52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21590</xdr:rowOff>
    </xdr:from>
    <xdr:ext cx="593725" cy="25082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76554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0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37465</xdr:rowOff>
    </xdr:from>
    <xdr:ext cx="683895" cy="25336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200" y="8438515"/>
          <a:ext cx="6838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53340</xdr:rowOff>
    </xdr:from>
    <xdr:ext cx="683895" cy="25019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200" y="8111490"/>
          <a:ext cx="6838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94615</xdr:rowOff>
    </xdr:from>
    <xdr:to>
      <xdr:col>54</xdr:col>
      <xdr:colOff>171450</xdr:colOff>
      <xdr:row>59</xdr:row>
      <xdr:rowOff>50165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58450" y="8667115"/>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53340</xdr:rowOff>
    </xdr:from>
    <xdr:ext cx="532130" cy="25019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8890"/>
          <a:ext cx="532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50165</xdr:rowOff>
    </xdr:from>
    <xdr:to>
      <xdr:col>55</xdr:col>
      <xdr:colOff>88900</xdr:colOff>
      <xdr:row>59</xdr:row>
      <xdr:rowOff>50165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41910</xdr:rowOff>
    </xdr:from>
    <xdr:ext cx="596265" cy="25146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296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946,543</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94615</xdr:rowOff>
    </xdr:from>
    <xdr:to>
      <xdr:col>55</xdr:col>
      <xdr:colOff>88900</xdr:colOff>
      <xdr:row>50</xdr:row>
      <xdr:rowOff>94615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29210</xdr:rowOff>
    </xdr:from>
    <xdr:to>
      <xdr:col>55</xdr:col>
      <xdr:colOff>0</xdr:colOff>
      <xdr:row>59</xdr:row>
      <xdr:rowOff>24130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331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161290</xdr:rowOff>
    </xdr:from>
    <xdr:ext cx="596265" cy="25082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33940"/>
          <a:ext cx="596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14605</xdr:rowOff>
    </xdr:from>
    <xdr:to>
      <xdr:col>55</xdr:col>
      <xdr:colOff>50800</xdr:colOff>
      <xdr:row>58</xdr:row>
      <xdr:rowOff>113665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59</xdr:row>
      <xdr:rowOff>6985</xdr:rowOff>
    </xdr:from>
    <xdr:to>
      <xdr:col>50</xdr:col>
      <xdr:colOff>114300</xdr:colOff>
      <xdr:row>59</xdr:row>
      <xdr:rowOff>24130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43950" y="10122535"/>
          <a:ext cx="8953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151130</xdr:rowOff>
    </xdr:from>
    <xdr:to>
      <xdr:col>50</xdr:col>
      <xdr:colOff>165100</xdr:colOff>
      <xdr:row>58</xdr:row>
      <xdr:rowOff>82550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37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98425</xdr:rowOff>
    </xdr:from>
    <xdr:ext cx="594360" cy="25146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580" y="9699625"/>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6985</xdr:rowOff>
    </xdr:from>
    <xdr:to>
      <xdr:col>45</xdr:col>
      <xdr:colOff>171450</xdr:colOff>
      <xdr:row>59</xdr:row>
      <xdr:rowOff>23495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22535"/>
          <a:ext cx="8826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20320</xdr:rowOff>
    </xdr:from>
    <xdr:to>
      <xdr:col>46</xdr:col>
      <xdr:colOff>38100</xdr:colOff>
      <xdr:row>58</xdr:row>
      <xdr:rowOff>119380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4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135890</xdr:rowOff>
    </xdr:from>
    <xdr:ext cx="594360" cy="25146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580" y="9737090"/>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123190</xdr:rowOff>
    </xdr:from>
    <xdr:to>
      <xdr:col>41</xdr:col>
      <xdr:colOff>50800</xdr:colOff>
      <xdr:row>59</xdr:row>
      <xdr:rowOff>23495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672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29210</xdr:rowOff>
    </xdr:from>
    <xdr:to>
      <xdr:col>41</xdr:col>
      <xdr:colOff>101600</xdr:colOff>
      <xdr:row>58</xdr:row>
      <xdr:rowOff>128905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3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144780</xdr:rowOff>
    </xdr:from>
    <xdr:ext cx="594360" cy="25019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580" y="974598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22860</xdr:rowOff>
    </xdr:from>
    <xdr:to>
      <xdr:col>36</xdr:col>
      <xdr:colOff>165100</xdr:colOff>
      <xdr:row>58</xdr:row>
      <xdr:rowOff>122555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6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138430</xdr:rowOff>
    </xdr:from>
    <xdr:ext cx="594360" cy="25336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580" y="973963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146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146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146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3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9460" cy="25146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146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146050</xdr:rowOff>
    </xdr:from>
    <xdr:to>
      <xdr:col>55</xdr:col>
      <xdr:colOff>50800</xdr:colOff>
      <xdr:row>58</xdr:row>
      <xdr:rowOff>77470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87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635</xdr:rowOff>
    </xdr:from>
    <xdr:ext cx="596265" cy="25336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328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142240</xdr:rowOff>
    </xdr:from>
    <xdr:to>
      <xdr:col>50</xdr:col>
      <xdr:colOff>165100</xdr:colOff>
      <xdr:row>59</xdr:row>
      <xdr:rowOff>73660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8634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64770</xdr:rowOff>
    </xdr:from>
    <xdr:ext cx="532765" cy="25146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1965" y="1018032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125730</xdr:rowOff>
    </xdr:from>
    <xdr:to>
      <xdr:col>46</xdr:col>
      <xdr:colOff>38100</xdr:colOff>
      <xdr:row>59</xdr:row>
      <xdr:rowOff>57150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6983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48895</xdr:rowOff>
    </xdr:from>
    <xdr:ext cx="530225" cy="25082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2965" y="101644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141605</xdr:rowOff>
    </xdr:from>
    <xdr:to>
      <xdr:col>41</xdr:col>
      <xdr:colOff>101600</xdr:colOff>
      <xdr:row>59</xdr:row>
      <xdr:rowOff>73025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57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64135</xdr:rowOff>
    </xdr:from>
    <xdr:ext cx="530225" cy="25146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10179685"/>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73025</xdr:rowOff>
    </xdr:from>
    <xdr:to>
      <xdr:col>36</xdr:col>
      <xdr:colOff>165100</xdr:colOff>
      <xdr:row>59</xdr:row>
      <xdr:rowOff>5080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171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163830</xdr:rowOff>
    </xdr:from>
    <xdr:ext cx="532765" cy="25082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10107930"/>
          <a:ext cx="5327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7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1844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96520</xdr:rowOff>
    </xdr:from>
    <xdr:to>
      <xdr:col>59</xdr:col>
      <xdr:colOff>50800</xdr:colOff>
      <xdr:row>79</xdr:row>
      <xdr:rowOff>96520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10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4475" cy="25082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49883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112395</xdr:rowOff>
    </xdr:from>
    <xdr:to>
      <xdr:col>59</xdr:col>
      <xdr:colOff>50800</xdr:colOff>
      <xdr:row>77</xdr:row>
      <xdr:rowOff>112395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4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140970</xdr:rowOff>
    </xdr:from>
    <xdr:ext cx="593725" cy="25082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317117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87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156845</xdr:rowOff>
    </xdr:from>
    <xdr:ext cx="593725" cy="25146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2844145"/>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144780</xdr:rowOff>
    </xdr:from>
    <xdr:to>
      <xdr:col>59</xdr:col>
      <xdr:colOff>50800</xdr:colOff>
      <xdr:row>73</xdr:row>
      <xdr:rowOff>144780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0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3725" cy="25146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252220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42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21590</xdr:rowOff>
    </xdr:from>
    <xdr:ext cx="593725" cy="25082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19454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09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37465</xdr:rowOff>
    </xdr:from>
    <xdr:ext cx="683895" cy="25336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200" y="11867515"/>
          <a:ext cx="6838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53340</xdr:rowOff>
    </xdr:from>
    <xdr:ext cx="683895" cy="25019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200" y="11540490"/>
          <a:ext cx="6838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141605</xdr:rowOff>
    </xdr:from>
    <xdr:to>
      <xdr:col>54</xdr:col>
      <xdr:colOff>171450</xdr:colOff>
      <xdr:row>79</xdr:row>
      <xdr:rowOff>96520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58450" y="121431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100330</xdr:rowOff>
    </xdr:from>
    <xdr:ext cx="247015" cy="25146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488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96520</xdr:rowOff>
    </xdr:from>
    <xdr:to>
      <xdr:col>55</xdr:col>
      <xdr:colOff>88900</xdr:colOff>
      <xdr:row>79</xdr:row>
      <xdr:rowOff>96520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89535</xdr:rowOff>
    </xdr:from>
    <xdr:ext cx="596265" cy="24892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19585"/>
          <a:ext cx="596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916,708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141605</xdr:rowOff>
    </xdr:from>
    <xdr:to>
      <xdr:col>55</xdr:col>
      <xdr:colOff>88900</xdr:colOff>
      <xdr:row>70</xdr:row>
      <xdr:rowOff>141605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71755</xdr:rowOff>
    </xdr:from>
    <xdr:to>
      <xdr:col>55</xdr:col>
      <xdr:colOff>0</xdr:colOff>
      <xdr:row>79</xdr:row>
      <xdr:rowOff>77470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44855"/>
          <a:ext cx="8382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130810</xdr:rowOff>
    </xdr:from>
    <xdr:ext cx="532130" cy="25336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503910"/>
          <a:ext cx="532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151765</xdr:rowOff>
    </xdr:from>
    <xdr:to>
      <xdr:col>55</xdr:col>
      <xdr:colOff>50800</xdr:colOff>
      <xdr:row>79</xdr:row>
      <xdr:rowOff>84455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48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79</xdr:row>
      <xdr:rowOff>41910</xdr:rowOff>
    </xdr:from>
    <xdr:to>
      <xdr:col>50</xdr:col>
      <xdr:colOff>114300</xdr:colOff>
      <xdr:row>79</xdr:row>
      <xdr:rowOff>77470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43950" y="13586460"/>
          <a:ext cx="8953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133350</xdr:rowOff>
    </xdr:from>
    <xdr:to>
      <xdr:col>50</xdr:col>
      <xdr:colOff>165100</xdr:colOff>
      <xdr:row>79</xdr:row>
      <xdr:rowOff>64770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64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81280</xdr:rowOff>
    </xdr:from>
    <xdr:ext cx="532765" cy="25336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28293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41910</xdr:rowOff>
    </xdr:from>
    <xdr:to>
      <xdr:col>45</xdr:col>
      <xdr:colOff>171450</xdr:colOff>
      <xdr:row>79</xdr:row>
      <xdr:rowOff>74930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86460"/>
          <a:ext cx="8826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149860</xdr:rowOff>
    </xdr:from>
    <xdr:to>
      <xdr:col>46</xdr:col>
      <xdr:colOff>38100</xdr:colOff>
      <xdr:row>79</xdr:row>
      <xdr:rowOff>81280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29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97790</xdr:rowOff>
    </xdr:from>
    <xdr:ext cx="530225" cy="25146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29944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147320</xdr:rowOff>
    </xdr:from>
    <xdr:to>
      <xdr:col>41</xdr:col>
      <xdr:colOff>50800</xdr:colOff>
      <xdr:row>79</xdr:row>
      <xdr:rowOff>74930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204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147955</xdr:rowOff>
    </xdr:from>
    <xdr:to>
      <xdr:col>41</xdr:col>
      <xdr:colOff>101600</xdr:colOff>
      <xdr:row>79</xdr:row>
      <xdr:rowOff>79375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10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95250</xdr:rowOff>
    </xdr:from>
    <xdr:ext cx="530225" cy="25400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29690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146050</xdr:rowOff>
    </xdr:from>
    <xdr:to>
      <xdr:col>36</xdr:col>
      <xdr:colOff>165100</xdr:colOff>
      <xdr:row>79</xdr:row>
      <xdr:rowOff>77470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191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69215</xdr:rowOff>
    </xdr:from>
    <xdr:ext cx="532765" cy="25082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613765"/>
          <a:ext cx="5327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146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146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146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3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9460" cy="25146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146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120650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94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43815</xdr:rowOff>
    </xdr:from>
    <xdr:ext cx="596265" cy="25082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4546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120,812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29210</xdr:rowOff>
    </xdr:from>
    <xdr:to>
      <xdr:col>50</xdr:col>
      <xdr:colOff>165100</xdr:colOff>
      <xdr:row>79</xdr:row>
      <xdr:rowOff>127635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737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118110</xdr:rowOff>
    </xdr:from>
    <xdr:ext cx="532765" cy="25400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1965" y="13662660"/>
          <a:ext cx="5327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160655</xdr:rowOff>
    </xdr:from>
    <xdr:to>
      <xdr:col>46</xdr:col>
      <xdr:colOff>38100</xdr:colOff>
      <xdr:row>79</xdr:row>
      <xdr:rowOff>92075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37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83185</xdr:rowOff>
    </xdr:from>
    <xdr:ext cx="530225" cy="25336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2965" y="1362773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24765</xdr:rowOff>
    </xdr:from>
    <xdr:to>
      <xdr:col>41</xdr:col>
      <xdr:colOff>101600</xdr:colOff>
      <xdr:row>79</xdr:row>
      <xdr:rowOff>124460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69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115570</xdr:rowOff>
    </xdr:from>
    <xdr:ext cx="530225" cy="25336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3965" y="1366012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97790</xdr:rowOff>
    </xdr:from>
    <xdr:to>
      <xdr:col>36</xdr:col>
      <xdr:colOff>165100</xdr:colOff>
      <xdr:row>79</xdr:row>
      <xdr:rowOff>29210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08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45085</xdr:rowOff>
    </xdr:from>
    <xdr:ext cx="532765" cy="25146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4965" y="1324673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6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1844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4475" cy="25463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685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463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611376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109220</xdr:rowOff>
    </xdr:from>
    <xdr:ext cx="593725" cy="25336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553972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3725" cy="25019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4969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161290</xdr:rowOff>
    </xdr:from>
    <xdr:to>
      <xdr:col>54</xdr:col>
      <xdr:colOff>171450</xdr:colOff>
      <xdr:row>98</xdr:row>
      <xdr:rowOff>8255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58450" y="15591790"/>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12065</xdr:rowOff>
    </xdr:from>
    <xdr:ext cx="467360"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8255</xdr:rowOff>
    </xdr:from>
    <xdr:to>
      <xdr:col>55</xdr:col>
      <xdr:colOff>88900</xdr:colOff>
      <xdr:row>98</xdr:row>
      <xdr:rowOff>8255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109220</xdr:rowOff>
    </xdr:from>
    <xdr:ext cx="596265" cy="25146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827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215,705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161290</xdr:rowOff>
    </xdr:from>
    <xdr:to>
      <xdr:col>55</xdr:col>
      <xdr:colOff>88900</xdr:colOff>
      <xdr:row>90</xdr:row>
      <xdr:rowOff>161290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6985</xdr:rowOff>
    </xdr:from>
    <xdr:to>
      <xdr:col>55</xdr:col>
      <xdr:colOff>0</xdr:colOff>
      <xdr:row>97</xdr:row>
      <xdr:rowOff>86995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3763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96520</xdr:rowOff>
    </xdr:from>
    <xdr:ext cx="53213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82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73660</xdr:rowOff>
    </xdr:from>
    <xdr:to>
      <xdr:col>55</xdr:col>
      <xdr:colOff>50800</xdr:colOff>
      <xdr:row>96</xdr:row>
      <xdr:rowOff>3810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6985</xdr:rowOff>
    </xdr:from>
    <xdr:to>
      <xdr:col>50</xdr:col>
      <xdr:colOff>114300</xdr:colOff>
      <xdr:row>97</xdr:row>
      <xdr:rowOff>71755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43950" y="16637635"/>
          <a:ext cx="8953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41910</xdr:rowOff>
    </xdr:from>
    <xdr:to>
      <xdr:col>50</xdr:col>
      <xdr:colOff>165100</xdr:colOff>
      <xdr:row>95</xdr:row>
      <xdr:rowOff>143510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160020</xdr:rowOff>
    </xdr:from>
    <xdr:ext cx="53276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1965" y="16104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13970</xdr:rowOff>
    </xdr:from>
    <xdr:to>
      <xdr:col>45</xdr:col>
      <xdr:colOff>171450</xdr:colOff>
      <xdr:row>97</xdr:row>
      <xdr:rowOff>71755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44620"/>
          <a:ext cx="8826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110490</xdr:rowOff>
    </xdr:from>
    <xdr:to>
      <xdr:col>46</xdr:col>
      <xdr:colOff>38100</xdr:colOff>
      <xdr:row>96</xdr:row>
      <xdr:rowOff>40640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57150</xdr:rowOff>
    </xdr:from>
    <xdr:ext cx="53022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173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13970</xdr:rowOff>
    </xdr:from>
    <xdr:to>
      <xdr:col>41</xdr:col>
      <xdr:colOff>50800</xdr:colOff>
      <xdr:row>97</xdr:row>
      <xdr:rowOff>109855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4462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152400</xdr:rowOff>
    </xdr:from>
    <xdr:to>
      <xdr:col>41</xdr:col>
      <xdr:colOff>101600</xdr:colOff>
      <xdr:row>96</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99060</xdr:rowOff>
    </xdr:from>
    <xdr:ext cx="530225" cy="25463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3965" y="162153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142240</xdr:rowOff>
    </xdr:from>
    <xdr:to>
      <xdr:col>36</xdr:col>
      <xdr:colOff>165100</xdr:colOff>
      <xdr:row>96</xdr:row>
      <xdr:rowOff>72390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88900</xdr:rowOff>
    </xdr:from>
    <xdr:ext cx="532765" cy="25463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4965" y="16205200"/>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36195</xdr:rowOff>
    </xdr:from>
    <xdr:to>
      <xdr:col>55</xdr:col>
      <xdr:colOff>50800</xdr:colOff>
      <xdr:row>97</xdr:row>
      <xdr:rowOff>137795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122555</xdr:rowOff>
    </xdr:from>
    <xdr:ext cx="532130" cy="25463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1755"/>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127635</xdr:rowOff>
    </xdr:from>
    <xdr:to>
      <xdr:col>50</xdr:col>
      <xdr:colOff>165100</xdr:colOff>
      <xdr:row>97</xdr:row>
      <xdr:rowOff>57785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48895</xdr:rowOff>
    </xdr:from>
    <xdr:ext cx="53276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6679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20955</xdr:rowOff>
    </xdr:from>
    <xdr:to>
      <xdr:col>46</xdr:col>
      <xdr:colOff>38100</xdr:colOff>
      <xdr:row>97</xdr:row>
      <xdr:rowOff>122555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113665</xdr:rowOff>
    </xdr:from>
    <xdr:ext cx="530225" cy="2584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67443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134620</xdr:rowOff>
    </xdr:from>
    <xdr:to>
      <xdr:col>41</xdr:col>
      <xdr:colOff>101600</xdr:colOff>
      <xdr:row>97</xdr:row>
      <xdr:rowOff>64770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55880</xdr:rowOff>
    </xdr:from>
    <xdr:ext cx="530225"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3965" y="16686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59055</xdr:rowOff>
    </xdr:from>
    <xdr:to>
      <xdr:col>36</xdr:col>
      <xdr:colOff>165100</xdr:colOff>
      <xdr:row>97</xdr:row>
      <xdr:rowOff>160655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151765</xdr:rowOff>
    </xdr:from>
    <xdr:ext cx="53276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4965" y="16782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3999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5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1844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0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24765</xdr:rowOff>
    </xdr:from>
    <xdr:to>
      <xdr:col>89</xdr:col>
      <xdr:colOff>171450</xdr:colOff>
      <xdr:row>38</xdr:row>
      <xdr:rowOff>24765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398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53340</xdr:rowOff>
    </xdr:from>
    <xdr:ext cx="244475" cy="25019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080" y="6396990"/>
          <a:ext cx="244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5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165100</xdr:rowOff>
    </xdr:from>
    <xdr:ext cx="593725" cy="25082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58229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80645</xdr:rowOff>
    </xdr:from>
    <xdr:to>
      <xdr:col>89</xdr:col>
      <xdr:colOff>171450</xdr:colOff>
      <xdr:row>31</xdr:row>
      <xdr:rowOff>80645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55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109220</xdr:rowOff>
    </xdr:from>
    <xdr:ext cx="593725" cy="24892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25272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5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3725" cy="25019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4682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5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81280</xdr:rowOff>
    </xdr:from>
    <xdr:to>
      <xdr:col>85</xdr:col>
      <xdr:colOff>126365</xdr:colOff>
      <xdr:row>38</xdr:row>
      <xdr:rowOff>24765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478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29210</xdr:rowOff>
    </xdr:from>
    <xdr:ext cx="249555" cy="248920"/>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63950" y="65443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29210</xdr:rowOff>
    </xdr:from>
    <xdr:ext cx="598805" cy="248920"/>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63950" y="50012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229,931</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81280</xdr:rowOff>
    </xdr:from>
    <xdr:to>
      <xdr:col>86</xdr:col>
      <xdr:colOff>25400</xdr:colOff>
      <xdr:row>30</xdr:row>
      <xdr:rowOff>81280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24765</xdr:rowOff>
    </xdr:from>
    <xdr:to>
      <xdr:col>85</xdr:col>
      <xdr:colOff>127000</xdr:colOff>
      <xdr:row>38</xdr:row>
      <xdr:rowOff>24765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39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92075</xdr:rowOff>
    </xdr:from>
    <xdr:ext cx="534670" cy="25082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63950" y="62642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69850</xdr:rowOff>
    </xdr:from>
    <xdr:to>
      <xdr:col>85</xdr:col>
      <xdr:colOff>171450</xdr:colOff>
      <xdr:row>38</xdr:row>
      <xdr:rowOff>1270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350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24765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39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72390</xdr:rowOff>
    </xdr:from>
    <xdr:to>
      <xdr:col>81</xdr:col>
      <xdr:colOff>101600</xdr:colOff>
      <xdr:row>38</xdr:row>
      <xdr:rowOff>3810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60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19685</xdr:rowOff>
    </xdr:from>
    <xdr:ext cx="530225" cy="25146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3965" y="6191885"/>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24765</xdr:rowOff>
    </xdr:from>
    <xdr:to>
      <xdr:col>76</xdr:col>
      <xdr:colOff>114300</xdr:colOff>
      <xdr:row>38</xdr:row>
      <xdr:rowOff>24765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696950" y="653986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72390</xdr:rowOff>
    </xdr:from>
    <xdr:to>
      <xdr:col>76</xdr:col>
      <xdr:colOff>165100</xdr:colOff>
      <xdr:row>38</xdr:row>
      <xdr:rowOff>3810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60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19685</xdr:rowOff>
    </xdr:from>
    <xdr:ext cx="532765" cy="25146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4965" y="619188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24765</xdr:rowOff>
    </xdr:from>
    <xdr:to>
      <xdr:col>71</xdr:col>
      <xdr:colOff>171450</xdr:colOff>
      <xdr:row>38</xdr:row>
      <xdr:rowOff>24765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3986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81915</xdr:rowOff>
    </xdr:from>
    <xdr:to>
      <xdr:col>72</xdr:col>
      <xdr:colOff>38100</xdr:colOff>
      <xdr:row>38</xdr:row>
      <xdr:rowOff>13970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55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29845</xdr:rowOff>
    </xdr:from>
    <xdr:ext cx="530225" cy="25082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5965" y="62020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71120</xdr:rowOff>
    </xdr:from>
    <xdr:to>
      <xdr:col>67</xdr:col>
      <xdr:colOff>101600</xdr:colOff>
      <xdr:row>38</xdr:row>
      <xdr:rowOff>2540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47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18415</xdr:rowOff>
    </xdr:from>
    <xdr:ext cx="530225" cy="25082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6965" y="619061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146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9460" cy="25146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146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146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06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9460" cy="2514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171450</xdr:colOff>
      <xdr:row>38</xdr:row>
      <xdr:rowOff>74930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7160"/>
          <a:ext cx="952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59690</xdr:rowOff>
    </xdr:from>
    <xdr:ext cx="249555" cy="25336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63950" y="64033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143510</xdr:rowOff>
    </xdr:from>
    <xdr:to>
      <xdr:col>81</xdr:col>
      <xdr:colOff>101600</xdr:colOff>
      <xdr:row>38</xdr:row>
      <xdr:rowOff>74930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7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38</xdr:row>
      <xdr:rowOff>66040</xdr:rowOff>
    </xdr:from>
    <xdr:ext cx="245110" cy="24892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840" y="658114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143510</xdr:rowOff>
    </xdr:from>
    <xdr:to>
      <xdr:col>76</xdr:col>
      <xdr:colOff>165100</xdr:colOff>
      <xdr:row>38</xdr:row>
      <xdr:rowOff>74930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7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38</xdr:row>
      <xdr:rowOff>66040</xdr:rowOff>
    </xdr:from>
    <xdr:ext cx="249555" cy="24892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58950" y="65811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143510</xdr:rowOff>
    </xdr:from>
    <xdr:to>
      <xdr:col>72</xdr:col>
      <xdr:colOff>38100</xdr:colOff>
      <xdr:row>38</xdr:row>
      <xdr:rowOff>74930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7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38</xdr:row>
      <xdr:rowOff>66040</xdr:rowOff>
    </xdr:from>
    <xdr:ext cx="245110" cy="24892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840" y="658114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143510</xdr:rowOff>
    </xdr:from>
    <xdr:to>
      <xdr:col>67</xdr:col>
      <xdr:colOff>101600</xdr:colOff>
      <xdr:row>38</xdr:row>
      <xdr:rowOff>74930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7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38</xdr:row>
      <xdr:rowOff>66040</xdr:rowOff>
    </xdr:from>
    <xdr:ext cx="245110" cy="24892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840" y="658114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8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4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1844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39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4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4475" cy="25082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925195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4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4475" cy="25019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8111490"/>
          <a:ext cx="244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4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482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8920"/>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63950" y="94399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8920"/>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63950" y="90970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48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48920"/>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63950" y="932434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5295"/>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4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4892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840" y="94399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696950" y="939482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892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58950" y="94399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482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4892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840" y="94399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4892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840" y="94399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146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9460" cy="25146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146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146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06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9460" cy="25146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5295"/>
          <a:ext cx="952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50190"/>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63950" y="920877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5110" cy="25082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840" y="91217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5082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58950" y="912177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5110" cy="25082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840" y="91217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5110" cy="25082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840" y="91217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7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3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1844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6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136525</xdr:rowOff>
    </xdr:from>
    <xdr:to>
      <xdr:col>89</xdr:col>
      <xdr:colOff>171450</xdr:colOff>
      <xdr:row>78</xdr:row>
      <xdr:rowOff>136525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096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4475" cy="25082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080" y="1336675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24765</xdr:rowOff>
    </xdr:from>
    <xdr:to>
      <xdr:col>89</xdr:col>
      <xdr:colOff>171450</xdr:colOff>
      <xdr:row>76</xdr:row>
      <xdr:rowOff>24765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49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53340</xdr:rowOff>
    </xdr:from>
    <xdr:ext cx="593725" cy="25019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9120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80645</xdr:rowOff>
    </xdr:from>
    <xdr:to>
      <xdr:col>89</xdr:col>
      <xdr:colOff>171450</xdr:colOff>
      <xdr:row>73</xdr:row>
      <xdr:rowOff>80645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6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109220</xdr:rowOff>
    </xdr:from>
    <xdr:ext cx="593725" cy="24892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45362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136525</xdr:rowOff>
    </xdr:from>
    <xdr:to>
      <xdr:col>89</xdr:col>
      <xdr:colOff>171450</xdr:colOff>
      <xdr:row>70</xdr:row>
      <xdr:rowOff>136525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380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165100</xdr:rowOff>
    </xdr:from>
    <xdr:ext cx="593725" cy="25082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9951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3725" cy="25019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540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3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119380</xdr:rowOff>
    </xdr:from>
    <xdr:to>
      <xdr:col>85</xdr:col>
      <xdr:colOff>126365</xdr:colOff>
      <xdr:row>78</xdr:row>
      <xdr:rowOff>104775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233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107950</xdr:rowOff>
    </xdr:from>
    <xdr:ext cx="469900" cy="25082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63950" y="134810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67945</xdr:rowOff>
    </xdr:from>
    <xdr:ext cx="598805" cy="248920"/>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63950" y="1206944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266,257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119380</xdr:rowOff>
    </xdr:from>
    <xdr:to>
      <xdr:col>86</xdr:col>
      <xdr:colOff>25400</xdr:colOff>
      <xdr:row>71</xdr:row>
      <xdr:rowOff>119380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75565</xdr:rowOff>
    </xdr:from>
    <xdr:to>
      <xdr:col>85</xdr:col>
      <xdr:colOff>127000</xdr:colOff>
      <xdr:row>77</xdr:row>
      <xdr:rowOff>93980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72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119380</xdr:rowOff>
    </xdr:from>
    <xdr:ext cx="534670" cy="25336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63950" y="1297813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97790</xdr:rowOff>
    </xdr:from>
    <xdr:to>
      <xdr:col>85</xdr:col>
      <xdr:colOff>171450</xdr:colOff>
      <xdr:row>77</xdr:row>
      <xdr:rowOff>29210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2799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93980</xdr:rowOff>
    </xdr:from>
    <xdr:to>
      <xdr:col>81</xdr:col>
      <xdr:colOff>50800</xdr:colOff>
      <xdr:row>77</xdr:row>
      <xdr:rowOff>103505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95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101600</xdr:rowOff>
    </xdr:from>
    <xdr:to>
      <xdr:col>81</xdr:col>
      <xdr:colOff>101600</xdr:colOff>
      <xdr:row>77</xdr:row>
      <xdr:rowOff>33655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18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50165</xdr:rowOff>
    </xdr:from>
    <xdr:ext cx="530225" cy="25082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3965" y="1290891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100965</xdr:rowOff>
    </xdr:from>
    <xdr:to>
      <xdr:col>76</xdr:col>
      <xdr:colOff>114300</xdr:colOff>
      <xdr:row>77</xdr:row>
      <xdr:rowOff>103505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696950" y="13302615"/>
          <a:ext cx="8953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86995</xdr:rowOff>
    </xdr:from>
    <xdr:to>
      <xdr:col>76</xdr:col>
      <xdr:colOff>165100</xdr:colOff>
      <xdr:row>77</xdr:row>
      <xdr:rowOff>18415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71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34925</xdr:rowOff>
    </xdr:from>
    <xdr:ext cx="532765" cy="25082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4965" y="12893675"/>
          <a:ext cx="5327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100965</xdr:rowOff>
    </xdr:from>
    <xdr:to>
      <xdr:col>71</xdr:col>
      <xdr:colOff>171450</xdr:colOff>
      <xdr:row>77</xdr:row>
      <xdr:rowOff>100965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0261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86360</xdr:rowOff>
    </xdr:from>
    <xdr:to>
      <xdr:col>72</xdr:col>
      <xdr:colOff>38100</xdr:colOff>
      <xdr:row>77</xdr:row>
      <xdr:rowOff>17780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65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34290</xdr:rowOff>
    </xdr:from>
    <xdr:ext cx="530225" cy="25082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5965" y="1289304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100330</xdr:rowOff>
    </xdr:from>
    <xdr:to>
      <xdr:col>67</xdr:col>
      <xdr:colOff>101600</xdr:colOff>
      <xdr:row>77</xdr:row>
      <xdr:rowOff>32385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05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48895</xdr:rowOff>
    </xdr:from>
    <xdr:ext cx="530225" cy="25082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6965" y="129076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146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9460" cy="25146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146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146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06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9460" cy="25146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26035</xdr:rowOff>
    </xdr:from>
    <xdr:to>
      <xdr:col>85</xdr:col>
      <xdr:colOff>171450</xdr:colOff>
      <xdr:row>77</xdr:row>
      <xdr:rowOff>125730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76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5080</xdr:rowOff>
    </xdr:from>
    <xdr:ext cx="534670" cy="25336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63950" y="132067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43815</xdr:rowOff>
    </xdr:from>
    <xdr:to>
      <xdr:col>81</xdr:col>
      <xdr:colOff>101600</xdr:colOff>
      <xdr:row>77</xdr:row>
      <xdr:rowOff>143510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5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134620</xdr:rowOff>
    </xdr:from>
    <xdr:ext cx="530225" cy="25146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3965" y="1333627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53340</xdr:rowOff>
    </xdr:from>
    <xdr:to>
      <xdr:col>76</xdr:col>
      <xdr:colOff>165100</xdr:colOff>
      <xdr:row>77</xdr:row>
      <xdr:rowOff>152400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4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144145</xdr:rowOff>
    </xdr:from>
    <xdr:ext cx="532765" cy="25082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3345795"/>
          <a:ext cx="5327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52070</xdr:rowOff>
    </xdr:from>
    <xdr:to>
      <xdr:col>72</xdr:col>
      <xdr:colOff>38100</xdr:colOff>
      <xdr:row>77</xdr:row>
      <xdr:rowOff>151130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53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142240</xdr:rowOff>
    </xdr:from>
    <xdr:ext cx="530225" cy="25082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5965" y="1334389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52070</xdr:rowOff>
    </xdr:from>
    <xdr:to>
      <xdr:col>67</xdr:col>
      <xdr:colOff>101600</xdr:colOff>
      <xdr:row>77</xdr:row>
      <xdr:rowOff>151130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3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142240</xdr:rowOff>
    </xdr:from>
    <xdr:ext cx="530225" cy="25082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6965" y="1334389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6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2365"/>
          <a:ext cx="46799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1844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6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5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725" cy="25463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6603345"/>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8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72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725" cy="25463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595120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4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725" cy="2584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87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3725" cy="25336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52965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2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3725" cy="25019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4969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2365"/>
          <a:ext cx="46799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109220</xdr:rowOff>
    </xdr:from>
    <xdr:to>
      <xdr:col>85</xdr:col>
      <xdr:colOff>126365</xdr:colOff>
      <xdr:row>99</xdr:row>
      <xdr:rowOff>94615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3972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98425</xdr:rowOff>
    </xdr:from>
    <xdr:ext cx="469900" cy="25463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63950" y="170719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94615</xdr:rowOff>
    </xdr:from>
    <xdr:to>
      <xdr:col>86</xdr:col>
      <xdr:colOff>25400</xdr:colOff>
      <xdr:row>99</xdr:row>
      <xdr:rowOff>94615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56515</xdr:rowOff>
    </xdr:from>
    <xdr:ext cx="598805" cy="251460"/>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63950" y="153155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468,765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109220</xdr:rowOff>
    </xdr:from>
    <xdr:to>
      <xdr:col>86</xdr:col>
      <xdr:colOff>25400</xdr:colOff>
      <xdr:row>90</xdr:row>
      <xdr:rowOff>109220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37465</xdr:rowOff>
    </xdr:from>
    <xdr:to>
      <xdr:col>85</xdr:col>
      <xdr:colOff>127000</xdr:colOff>
      <xdr:row>99</xdr:row>
      <xdr:rowOff>74930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101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73660</xdr:rowOff>
    </xdr:from>
    <xdr:ext cx="534670" cy="259080"/>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63950" y="16704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50800</xdr:rowOff>
    </xdr:from>
    <xdr:to>
      <xdr:col>85</xdr:col>
      <xdr:colOff>171450</xdr:colOff>
      <xdr:row>98</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43815</xdr:rowOff>
    </xdr:from>
    <xdr:to>
      <xdr:col>81</xdr:col>
      <xdr:colOff>50800</xdr:colOff>
      <xdr:row>99</xdr:row>
      <xdr:rowOff>74930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173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59055</xdr:rowOff>
    </xdr:from>
    <xdr:to>
      <xdr:col>81</xdr:col>
      <xdr:colOff>101600</xdr:colOff>
      <xdr:row>98</xdr:row>
      <xdr:rowOff>160655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6350</xdr:rowOff>
    </xdr:from>
    <xdr:ext cx="530225" cy="25463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3965" y="16637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99</xdr:row>
      <xdr:rowOff>43815</xdr:rowOff>
    </xdr:from>
    <xdr:to>
      <xdr:col>76</xdr:col>
      <xdr:colOff>114300</xdr:colOff>
      <xdr:row>99</xdr:row>
      <xdr:rowOff>52070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696950" y="17017365"/>
          <a:ext cx="8953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59690</xdr:rowOff>
    </xdr:from>
    <xdr:to>
      <xdr:col>76</xdr:col>
      <xdr:colOff>165100</xdr:colOff>
      <xdr:row>98</xdr:row>
      <xdr:rowOff>161290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6350</xdr:rowOff>
    </xdr:from>
    <xdr:ext cx="532765" cy="25463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4965" y="16637000"/>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52070</xdr:rowOff>
    </xdr:from>
    <xdr:to>
      <xdr:col>71</xdr:col>
      <xdr:colOff>171450</xdr:colOff>
      <xdr:row>99</xdr:row>
      <xdr:rowOff>95250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25620"/>
          <a:ext cx="8826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41910</xdr:rowOff>
    </xdr:from>
    <xdr:to>
      <xdr:col>72</xdr:col>
      <xdr:colOff>38100</xdr:colOff>
      <xdr:row>98</xdr:row>
      <xdr:rowOff>143510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160020</xdr:rowOff>
    </xdr:from>
    <xdr:ext cx="53022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5965" y="16619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57785</xdr:rowOff>
    </xdr:from>
    <xdr:to>
      <xdr:col>67</xdr:col>
      <xdr:colOff>101600</xdr:colOff>
      <xdr:row>98</xdr:row>
      <xdr:rowOff>159385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4445</xdr:rowOff>
    </xdr:from>
    <xdr:ext cx="53022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6965" y="16635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0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158115</xdr:rowOff>
    </xdr:from>
    <xdr:to>
      <xdr:col>85</xdr:col>
      <xdr:colOff>171450</xdr:colOff>
      <xdr:row>99</xdr:row>
      <xdr:rowOff>88265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02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98</xdr:row>
      <xdr:rowOff>73025</xdr:rowOff>
    </xdr:from>
    <xdr:ext cx="534670" cy="259080"/>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63950"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23495</xdr:rowOff>
    </xdr:from>
    <xdr:to>
      <xdr:col>81</xdr:col>
      <xdr:colOff>101600</xdr:colOff>
      <xdr:row>99</xdr:row>
      <xdr:rowOff>125095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116205</xdr:rowOff>
    </xdr:from>
    <xdr:ext cx="46799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350" y="17089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164465</xdr:rowOff>
    </xdr:from>
    <xdr:to>
      <xdr:col>76</xdr:col>
      <xdr:colOff>165100</xdr:colOff>
      <xdr:row>99</xdr:row>
      <xdr:rowOff>94615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86360</xdr:rowOff>
    </xdr:from>
    <xdr:ext cx="532765" cy="25463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4965" y="17059910"/>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635</xdr:rowOff>
    </xdr:from>
    <xdr:to>
      <xdr:col>72</xdr:col>
      <xdr:colOff>38100</xdr:colOff>
      <xdr:row>99</xdr:row>
      <xdr:rowOff>102235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93345</xdr:rowOff>
    </xdr:from>
    <xdr:ext cx="53022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70668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44450</xdr:rowOff>
    </xdr:from>
    <xdr:to>
      <xdr:col>67</xdr:col>
      <xdr:colOff>101600</xdr:colOff>
      <xdr:row>99</xdr:row>
      <xdr:rowOff>146050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137160</xdr:rowOff>
    </xdr:from>
    <xdr:ext cx="46799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350" y="17110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3999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1844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1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4475" cy="25082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080" y="650875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6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31495" cy="25019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60540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38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31495" cy="24892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5956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0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5082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1371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019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4682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10160</xdr:rowOff>
    </xdr:from>
    <xdr:to>
      <xdr:col>116</xdr:col>
      <xdr:colOff>62865</xdr:colOff>
      <xdr:row>38</xdr:row>
      <xdr:rowOff>136525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56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140335</xdr:rowOff>
    </xdr:from>
    <xdr:ext cx="249555" cy="25082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543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125730</xdr:rowOff>
    </xdr:from>
    <xdr:ext cx="534670" cy="25082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692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25,332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10160</xdr:rowOff>
    </xdr:from>
    <xdr:to>
      <xdr:col>116</xdr:col>
      <xdr:colOff>152400</xdr:colOff>
      <xdr:row>32</xdr:row>
      <xdr:rowOff>10160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136525</xdr:rowOff>
    </xdr:from>
    <xdr:to>
      <xdr:col>116</xdr:col>
      <xdr:colOff>63500</xdr:colOff>
      <xdr:row>38</xdr:row>
      <xdr:rowOff>136525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16950" y="6651625"/>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15875</xdr:rowOff>
    </xdr:from>
    <xdr:ext cx="469900" cy="25082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52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92710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49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171450</xdr:colOff>
      <xdr:row>38</xdr:row>
      <xdr:rowOff>136525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162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21590</xdr:rowOff>
    </xdr:from>
    <xdr:to>
      <xdr:col>112</xdr:col>
      <xdr:colOff>38100</xdr:colOff>
      <xdr:row>38</xdr:row>
      <xdr:rowOff>120650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6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137160</xdr:rowOff>
    </xdr:from>
    <xdr:ext cx="467995" cy="25336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350" y="630936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16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3810</xdr:rowOff>
    </xdr:from>
    <xdr:to>
      <xdr:col>107</xdr:col>
      <xdr:colOff>101600</xdr:colOff>
      <xdr:row>38</xdr:row>
      <xdr:rowOff>103505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89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118745</xdr:rowOff>
    </xdr:from>
    <xdr:ext cx="467995" cy="25336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350" y="629094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136525</xdr:rowOff>
    </xdr:from>
    <xdr:to>
      <xdr:col>102</xdr:col>
      <xdr:colOff>114300</xdr:colOff>
      <xdr:row>38</xdr:row>
      <xdr:rowOff>136525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49950" y="665162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11430</xdr:rowOff>
    </xdr:from>
    <xdr:to>
      <xdr:col>102</xdr:col>
      <xdr:colOff>165100</xdr:colOff>
      <xdr:row>38</xdr:row>
      <xdr:rowOff>110490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127000</xdr:rowOff>
    </xdr:from>
    <xdr:ext cx="467995" cy="25082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350" y="6299200"/>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40640</xdr:rowOff>
    </xdr:from>
    <xdr:to>
      <xdr:col>98</xdr:col>
      <xdr:colOff>38100</xdr:colOff>
      <xdr:row>38</xdr:row>
      <xdr:rowOff>140335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5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156210</xdr:rowOff>
    </xdr:from>
    <xdr:ext cx="467995" cy="25146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350" y="632841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146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14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26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9460" cy="25146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146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146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59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18415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4000"/>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4892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840" y="66967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4892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840" y="66967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4892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11950" y="66967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4892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840" y="66967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8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1844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5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4475" cy="25082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080" y="1001649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31495" cy="25082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963612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4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1495" cy="25082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92519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128270</xdr:rowOff>
    </xdr:from>
    <xdr:ext cx="531495" cy="25082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88722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4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4892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849185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53340</xdr:rowOff>
    </xdr:from>
    <xdr:ext cx="593725" cy="25019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370" y="8111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11430</xdr:rowOff>
    </xdr:from>
    <xdr:to>
      <xdr:col>116</xdr:col>
      <xdr:colOff>62865</xdr:colOff>
      <xdr:row>59</xdr:row>
      <xdr:rowOff>43180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3930"/>
          <a:ext cx="127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9555" cy="25082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17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5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127000</xdr:rowOff>
    </xdr:from>
    <xdr:ext cx="534670" cy="25082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66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11430</xdr:rowOff>
    </xdr:from>
    <xdr:to>
      <xdr:col>116</xdr:col>
      <xdr:colOff>152400</xdr:colOff>
      <xdr:row>50</xdr:row>
      <xdr:rowOff>11430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43180</xdr:rowOff>
    </xdr:from>
    <xdr:to>
      <xdr:col>116</xdr:col>
      <xdr:colOff>63500</xdr:colOff>
      <xdr:row>59</xdr:row>
      <xdr:rowOff>43180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16950" y="1015873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118110</xdr:rowOff>
    </xdr:from>
    <xdr:ext cx="469900" cy="254000"/>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076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95885</xdr:rowOff>
    </xdr:from>
    <xdr:to>
      <xdr:col>116</xdr:col>
      <xdr:colOff>114300</xdr:colOff>
      <xdr:row>59</xdr:row>
      <xdr:rowOff>29210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3998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43180</xdr:rowOff>
    </xdr:from>
    <xdr:to>
      <xdr:col>111</xdr:col>
      <xdr:colOff>171450</xdr:colOff>
      <xdr:row>59</xdr:row>
      <xdr:rowOff>43180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873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99695</xdr:rowOff>
    </xdr:from>
    <xdr:to>
      <xdr:col>112</xdr:col>
      <xdr:colOff>38100</xdr:colOff>
      <xdr:row>59</xdr:row>
      <xdr:rowOff>31750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37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48260</xdr:rowOff>
    </xdr:from>
    <xdr:ext cx="467995" cy="25082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350" y="9820910"/>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43180</xdr:rowOff>
    </xdr:from>
    <xdr:to>
      <xdr:col>107</xdr:col>
      <xdr:colOff>50800</xdr:colOff>
      <xdr:row>59</xdr:row>
      <xdr:rowOff>43180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8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118110</xdr:rowOff>
    </xdr:from>
    <xdr:to>
      <xdr:col>107</xdr:col>
      <xdr:colOff>101600</xdr:colOff>
      <xdr:row>59</xdr:row>
      <xdr:rowOff>50800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22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66675</xdr:rowOff>
    </xdr:from>
    <xdr:ext cx="467995" cy="24828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350" y="9839325"/>
          <a:ext cx="467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43180</xdr:rowOff>
    </xdr:from>
    <xdr:to>
      <xdr:col>102</xdr:col>
      <xdr:colOff>114300</xdr:colOff>
      <xdr:row>59</xdr:row>
      <xdr:rowOff>43180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49950" y="1015873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118110</xdr:rowOff>
    </xdr:from>
    <xdr:to>
      <xdr:col>102</xdr:col>
      <xdr:colOff>165100</xdr:colOff>
      <xdr:row>59</xdr:row>
      <xdr:rowOff>50800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22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66675</xdr:rowOff>
    </xdr:from>
    <xdr:ext cx="467995" cy="24828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350" y="9839325"/>
          <a:ext cx="467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113665</xdr:rowOff>
    </xdr:from>
    <xdr:to>
      <xdr:col>98</xdr:col>
      <xdr:colOff>38100</xdr:colOff>
      <xdr:row>59</xdr:row>
      <xdr:rowOff>45085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77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61595</xdr:rowOff>
    </xdr:from>
    <xdr:ext cx="467995" cy="25336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350" y="983424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146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146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26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9460" cy="25146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146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146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59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161925</xdr:rowOff>
    </xdr:from>
    <xdr:to>
      <xdr:col>116</xdr:col>
      <xdr:colOff>114300</xdr:colOff>
      <xdr:row>59</xdr:row>
      <xdr:rowOff>93345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6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78105</xdr:rowOff>
    </xdr:from>
    <xdr:ext cx="249555" cy="251460"/>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220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93345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6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84455</xdr:rowOff>
    </xdr:from>
    <xdr:ext cx="245110" cy="25082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840" y="1020000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161925</xdr:rowOff>
    </xdr:from>
    <xdr:to>
      <xdr:col>107</xdr:col>
      <xdr:colOff>101600</xdr:colOff>
      <xdr:row>59</xdr:row>
      <xdr:rowOff>93345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6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84455</xdr:rowOff>
    </xdr:from>
    <xdr:ext cx="245110" cy="25082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840" y="1020000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161925</xdr:rowOff>
    </xdr:from>
    <xdr:to>
      <xdr:col>102</xdr:col>
      <xdr:colOff>165100</xdr:colOff>
      <xdr:row>59</xdr:row>
      <xdr:rowOff>93345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6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84455</xdr:rowOff>
    </xdr:from>
    <xdr:ext cx="249555" cy="25082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11950" y="1020000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161925</xdr:rowOff>
    </xdr:from>
    <xdr:to>
      <xdr:col>98</xdr:col>
      <xdr:colOff>38100</xdr:colOff>
      <xdr:row>59</xdr:row>
      <xdr:rowOff>93345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6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84455</xdr:rowOff>
    </xdr:from>
    <xdr:ext cx="245110" cy="25082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840" y="1020000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7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1844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109220</xdr:rowOff>
    </xdr:from>
    <xdr:ext cx="531495" cy="24892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8252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96520</xdr:rowOff>
    </xdr:from>
    <xdr:to>
      <xdr:col>120</xdr:col>
      <xdr:colOff>114300</xdr:colOff>
      <xdr:row>79</xdr:row>
      <xdr:rowOff>96520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10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125730</xdr:rowOff>
    </xdr:from>
    <xdr:ext cx="531495" cy="25082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34988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112395</xdr:rowOff>
    </xdr:from>
    <xdr:to>
      <xdr:col>120</xdr:col>
      <xdr:colOff>114300</xdr:colOff>
      <xdr:row>77</xdr:row>
      <xdr:rowOff>112395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4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140970</xdr:rowOff>
    </xdr:from>
    <xdr:ext cx="531495" cy="25082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317117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128905</xdr:rowOff>
    </xdr:from>
    <xdr:to>
      <xdr:col>120</xdr:col>
      <xdr:colOff>114300</xdr:colOff>
      <xdr:row>75</xdr:row>
      <xdr:rowOff>128905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87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156845</xdr:rowOff>
    </xdr:from>
    <xdr:ext cx="531495" cy="25146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28441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144780</xdr:rowOff>
    </xdr:from>
    <xdr:to>
      <xdr:col>120</xdr:col>
      <xdr:colOff>114300</xdr:colOff>
      <xdr:row>73</xdr:row>
      <xdr:rowOff>144780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0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3725" cy="25146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252220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161290</xdr:rowOff>
    </xdr:from>
    <xdr:to>
      <xdr:col>120</xdr:col>
      <xdr:colOff>114300</xdr:colOff>
      <xdr:row>71</xdr:row>
      <xdr:rowOff>161290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42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21590</xdr:rowOff>
    </xdr:from>
    <xdr:ext cx="593725" cy="25082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219454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8255</xdr:rowOff>
    </xdr:from>
    <xdr:to>
      <xdr:col>120</xdr:col>
      <xdr:colOff>114300</xdr:colOff>
      <xdr:row>70</xdr:row>
      <xdr:rowOff>8255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09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37465</xdr:rowOff>
    </xdr:from>
    <xdr:ext cx="593725" cy="25336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8675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3725" cy="25019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540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99695</xdr:rowOff>
    </xdr:from>
    <xdr:to>
      <xdr:col>116</xdr:col>
      <xdr:colOff>62865</xdr:colOff>
      <xdr:row>79</xdr:row>
      <xdr:rowOff>133350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11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137160</xdr:rowOff>
    </xdr:from>
    <xdr:ext cx="534670" cy="25336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1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37,696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133350</xdr:rowOff>
    </xdr:from>
    <xdr:to>
      <xdr:col>116</xdr:col>
      <xdr:colOff>152400</xdr:colOff>
      <xdr:row>79</xdr:row>
      <xdr:rowOff>133350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7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48260</xdr:rowOff>
    </xdr:from>
    <xdr:ext cx="598805" cy="25082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831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134,277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99695</xdr:rowOff>
    </xdr:from>
    <xdr:to>
      <xdr:col>116</xdr:col>
      <xdr:colOff>152400</xdr:colOff>
      <xdr:row>70</xdr:row>
      <xdr:rowOff>99695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76</xdr:row>
      <xdr:rowOff>47625</xdr:rowOff>
    </xdr:from>
    <xdr:to>
      <xdr:col>116</xdr:col>
      <xdr:colOff>63500</xdr:colOff>
      <xdr:row>76</xdr:row>
      <xdr:rowOff>73025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16950" y="13077825"/>
          <a:ext cx="8445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6350</xdr:rowOff>
    </xdr:from>
    <xdr:ext cx="534670" cy="251460"/>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1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151765</xdr:rowOff>
    </xdr:from>
    <xdr:to>
      <xdr:col>116</xdr:col>
      <xdr:colOff>114300</xdr:colOff>
      <xdr:row>76</xdr:row>
      <xdr:rowOff>84455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05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73025</xdr:rowOff>
    </xdr:from>
    <xdr:to>
      <xdr:col>111</xdr:col>
      <xdr:colOff>171450</xdr:colOff>
      <xdr:row>76</xdr:row>
      <xdr:rowOff>144145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03225"/>
          <a:ext cx="8826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130810</xdr:rowOff>
    </xdr:from>
    <xdr:to>
      <xdr:col>112</xdr:col>
      <xdr:colOff>38100</xdr:colOff>
      <xdr:row>76</xdr:row>
      <xdr:rowOff>62230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895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78740</xdr:rowOff>
    </xdr:from>
    <xdr:ext cx="530225" cy="25146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5965" y="1276604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144145</xdr:rowOff>
    </xdr:from>
    <xdr:to>
      <xdr:col>107</xdr:col>
      <xdr:colOff>50800</xdr:colOff>
      <xdr:row>77</xdr:row>
      <xdr:rowOff>38735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7434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4445</xdr:rowOff>
    </xdr:from>
    <xdr:to>
      <xdr:col>107</xdr:col>
      <xdr:colOff>101600</xdr:colOff>
      <xdr:row>76</xdr:row>
      <xdr:rowOff>104140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119380</xdr:rowOff>
    </xdr:from>
    <xdr:ext cx="530225" cy="25336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6965" y="1280668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77</xdr:row>
      <xdr:rowOff>38735</xdr:rowOff>
    </xdr:from>
    <xdr:to>
      <xdr:col>102</xdr:col>
      <xdr:colOff>114300</xdr:colOff>
      <xdr:row>77</xdr:row>
      <xdr:rowOff>52070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49950" y="13240385"/>
          <a:ext cx="8953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15875</xdr:rowOff>
    </xdr:from>
    <xdr:to>
      <xdr:col>102</xdr:col>
      <xdr:colOff>165100</xdr:colOff>
      <xdr:row>76</xdr:row>
      <xdr:rowOff>114935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6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130810</xdr:rowOff>
    </xdr:from>
    <xdr:ext cx="532765" cy="25336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7965" y="128181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163830</xdr:rowOff>
    </xdr:from>
    <xdr:to>
      <xdr:col>98</xdr:col>
      <xdr:colOff>38100</xdr:colOff>
      <xdr:row>76</xdr:row>
      <xdr:rowOff>95250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25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111760</xdr:rowOff>
    </xdr:from>
    <xdr:ext cx="530225" cy="25146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8965" y="1279906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146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146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26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9460" cy="25146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146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146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59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165100</xdr:rowOff>
    </xdr:from>
    <xdr:to>
      <xdr:col>116</xdr:col>
      <xdr:colOff>114300</xdr:colOff>
      <xdr:row>76</xdr:row>
      <xdr:rowOff>96520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238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144145</xdr:rowOff>
    </xdr:from>
    <xdr:ext cx="534670" cy="25082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028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22860</xdr:rowOff>
    </xdr:from>
    <xdr:to>
      <xdr:col>112</xdr:col>
      <xdr:colOff>38100</xdr:colOff>
      <xdr:row>76</xdr:row>
      <xdr:rowOff>122555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53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113665</xdr:rowOff>
    </xdr:from>
    <xdr:ext cx="530225" cy="25146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5965" y="13143865"/>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94615</xdr:rowOff>
    </xdr:from>
    <xdr:to>
      <xdr:col>107</xdr:col>
      <xdr:colOff>101600</xdr:colOff>
      <xdr:row>77</xdr:row>
      <xdr:rowOff>26035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248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17780</xdr:rowOff>
    </xdr:from>
    <xdr:ext cx="530225" cy="25146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6965" y="1321943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156210</xdr:rowOff>
    </xdr:from>
    <xdr:to>
      <xdr:col>102</xdr:col>
      <xdr:colOff>165100</xdr:colOff>
      <xdr:row>77</xdr:row>
      <xdr:rowOff>88265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864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79375</xdr:rowOff>
    </xdr:from>
    <xdr:ext cx="532765" cy="25146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7965" y="1328102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2540</xdr:rowOff>
    </xdr:from>
    <xdr:to>
      <xdr:col>98</xdr:col>
      <xdr:colOff>38100</xdr:colOff>
      <xdr:row>77</xdr:row>
      <xdr:rowOff>101600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041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93345</xdr:rowOff>
    </xdr:from>
    <xdr:ext cx="530225" cy="25336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8965" y="1329499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6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1844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4475" cy="25019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4969490"/>
          <a:ext cx="244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16950" y="1625600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49950" y="162560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119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2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59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119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類似団体と比較して本町が上回っているのは、普通建設事業費である。これは複合施設である交流まちづくりセンターMiiMoの建設費用が要因である。</a:t>
          </a:r>
        </a:p>
        <a:p>
          <a:r>
            <a:rPr kumimoji="1" lang="ja-JP" altLang="en-US" sz="1300">
              <a:latin typeface="ＭＳ Ｐゴシック"/>
              <a:ea typeface="ＭＳ Ｐゴシック"/>
            </a:rPr>
            <a:t>一方、普通建設事業費を除くすべての項目は類似団体平均を下回っており、住民</a:t>
          </a:r>
          <a:r>
            <a:rPr kumimoji="1" lang="en-US" altLang="ja-JP" sz="1300">
              <a:latin typeface="ＭＳ Ｐゴシック"/>
              <a:ea typeface="ＭＳ Ｐゴシック"/>
            </a:rPr>
            <a:t>1</a:t>
          </a:r>
          <a:r>
            <a:rPr kumimoji="1" lang="ja-JP" altLang="en-US" sz="1300">
              <a:latin typeface="ＭＳ Ｐゴシック"/>
              <a:ea typeface="ＭＳ Ｐゴシック"/>
            </a:rPr>
            <a:t>人あたりのコストは類似団体に比べて抑えられている。しかしながら、扶助費は平成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こそ前年度に比べて減少しているが、高齢化に伴い将来的に増加していくことが考えられる。今後も経常的な施設維持管理経費の縮減を図るとともに、事務事業の整理・合理化や内部管理経費等の見直しを行うことにより、更なるコスト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74930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89865"/>
          <a:ext cx="392430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4630"/>
          <a:ext cx="38798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0030"/>
          <a:ext cx="38227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89865"/>
          <a:ext cx="2660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4630"/>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0030"/>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8365"/>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1884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18845"/>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6,775
6,674
4.06
5,172,340
4,955,431
150,495
2,319,635
3,684,359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1884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7895"/>
          <a:ext cx="2032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7895"/>
          <a:ext cx="1270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27.6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0595"/>
          <a:ext cx="63500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143510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8365"/>
          <a:ext cx="1524000" cy="1141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0595"/>
          <a:ext cx="14605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8565"/>
          <a:ext cx="1460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1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21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07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08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0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1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146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496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82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3095"/>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059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3999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1844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62915" cy="24892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722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62915" cy="25082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7490"/>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2915"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125"/>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5082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29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128270</xdr:rowOff>
    </xdr:from>
    <xdr:ext cx="531495" cy="25082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32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5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4892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285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53340</xdr:rowOff>
    </xdr:from>
    <xdr:ext cx="531495" cy="25019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2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6985</xdr:rowOff>
    </xdr:from>
    <xdr:to>
      <xdr:col>24</xdr:col>
      <xdr:colOff>62865</xdr:colOff>
      <xdr:row>38</xdr:row>
      <xdr:rowOff>166370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193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1905</xdr:rowOff>
    </xdr:from>
    <xdr:ext cx="469900" cy="25336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4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166370</xdr:rowOff>
    </xdr:from>
    <xdr:to>
      <xdr:col>24</xdr:col>
      <xdr:colOff>152400</xdr:colOff>
      <xdr:row>38</xdr:row>
      <xdr:rowOff>166370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123190</xdr:rowOff>
    </xdr:from>
    <xdr:ext cx="534670" cy="24892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52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13,394</a:t>
          </a:r>
          <a:endParaRPr kumimoji="1" lang="ja-JP" altLang="en-US" sz="1000" b="1">
            <a:latin typeface="ＭＳ Ｐゴシック"/>
          </a:endParaRPr>
        </a:p>
      </xdr:txBody>
    </xdr:sp>
    <xdr:clientData/>
  </xdr:oneCellAnchor>
  <xdr:twoCellAnchor>
    <xdr:from>
      <xdr:col>23</xdr:col>
      <xdr:colOff>165100</xdr:colOff>
      <xdr:row>31</xdr:row>
      <xdr:rowOff>6985</xdr:rowOff>
    </xdr:from>
    <xdr:to>
      <xdr:col>24</xdr:col>
      <xdr:colOff>152400</xdr:colOff>
      <xdr:row>31</xdr:row>
      <xdr:rowOff>6985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143510</xdr:rowOff>
    </xdr:from>
    <xdr:to>
      <xdr:col>24</xdr:col>
      <xdr:colOff>63500</xdr:colOff>
      <xdr:row>36</xdr:row>
      <xdr:rowOff>1270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0950" y="6144260"/>
          <a:ext cx="8445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70485</xdr:rowOff>
    </xdr:from>
    <xdr:ext cx="469900" cy="25082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978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48260</xdr:rowOff>
    </xdr:from>
    <xdr:to>
      <xdr:col>24</xdr:col>
      <xdr:colOff>114300</xdr:colOff>
      <xdr:row>35</xdr:row>
      <xdr:rowOff>147320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62230</xdr:rowOff>
    </xdr:from>
    <xdr:to>
      <xdr:col>19</xdr:col>
      <xdr:colOff>171450</xdr:colOff>
      <xdr:row>36</xdr:row>
      <xdr:rowOff>1270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2980"/>
          <a:ext cx="88265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154940</xdr:rowOff>
    </xdr:from>
    <xdr:to>
      <xdr:col>20</xdr:col>
      <xdr:colOff>38100</xdr:colOff>
      <xdr:row>35</xdr:row>
      <xdr:rowOff>86995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42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103505</xdr:rowOff>
    </xdr:from>
    <xdr:ext cx="467995" cy="25082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76135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52705</xdr:rowOff>
    </xdr:from>
    <xdr:to>
      <xdr:col>15</xdr:col>
      <xdr:colOff>50800</xdr:colOff>
      <xdr:row>35</xdr:row>
      <xdr:rowOff>62230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3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153035</xdr:rowOff>
    </xdr:from>
    <xdr:to>
      <xdr:col>15</xdr:col>
      <xdr:colOff>101600</xdr:colOff>
      <xdr:row>35</xdr:row>
      <xdr:rowOff>85090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23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100965</xdr:rowOff>
    </xdr:from>
    <xdr:ext cx="467995" cy="25146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75881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52705</xdr:rowOff>
    </xdr:from>
    <xdr:to>
      <xdr:col>10</xdr:col>
      <xdr:colOff>114300</xdr:colOff>
      <xdr:row>35</xdr:row>
      <xdr:rowOff>96520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23950" y="6053455"/>
          <a:ext cx="8953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xdr:rowOff>
    </xdr:from>
    <xdr:to>
      <xdr:col>10</xdr:col>
      <xdr:colOff>165100</xdr:colOff>
      <xdr:row>35</xdr:row>
      <xdr:rowOff>114935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106680</xdr:rowOff>
    </xdr:from>
    <xdr:ext cx="467995" cy="25082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07430"/>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50800</xdr:rowOff>
    </xdr:from>
    <xdr:to>
      <xdr:col>6</xdr:col>
      <xdr:colOff>38100</xdr:colOff>
      <xdr:row>35</xdr:row>
      <xdr:rowOff>150495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15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141605</xdr:rowOff>
    </xdr:from>
    <xdr:ext cx="467995" cy="25082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4235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146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146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0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9460" cy="25146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146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146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3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93345</xdr:rowOff>
    </xdr:from>
    <xdr:to>
      <xdr:col>24</xdr:col>
      <xdr:colOff>114300</xdr:colOff>
      <xdr:row>36</xdr:row>
      <xdr:rowOff>24765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4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72390</xdr:rowOff>
    </xdr:from>
    <xdr:ext cx="469900" cy="25082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31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118745</xdr:rowOff>
    </xdr:from>
    <xdr:to>
      <xdr:col>20</xdr:col>
      <xdr:colOff>38100</xdr:colOff>
      <xdr:row>36</xdr:row>
      <xdr:rowOff>50800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94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41910</xdr:rowOff>
    </xdr:from>
    <xdr:ext cx="467995" cy="25146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21411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13335</xdr:rowOff>
    </xdr:from>
    <xdr:to>
      <xdr:col>15</xdr:col>
      <xdr:colOff>101600</xdr:colOff>
      <xdr:row>35</xdr:row>
      <xdr:rowOff>112395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4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104140</xdr:rowOff>
    </xdr:from>
    <xdr:ext cx="467995" cy="2508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104890"/>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3175</xdr:rowOff>
    </xdr:from>
    <xdr:to>
      <xdr:col>10</xdr:col>
      <xdr:colOff>165100</xdr:colOff>
      <xdr:row>35</xdr:row>
      <xdr:rowOff>102870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39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118110</xdr:rowOff>
    </xdr:from>
    <xdr:ext cx="467995" cy="25400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775960"/>
          <a:ext cx="467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47625</xdr:rowOff>
    </xdr:from>
    <xdr:to>
      <xdr:col>6</xdr:col>
      <xdr:colOff>38100</xdr:colOff>
      <xdr:row>35</xdr:row>
      <xdr:rowOff>146685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8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162560</xdr:rowOff>
    </xdr:from>
    <xdr:ext cx="467995" cy="25082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820410"/>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8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1844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20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4475" cy="25082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6983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5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3725" cy="25082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217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58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3725" cy="25146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5145"/>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1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146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52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3725" cy="25082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554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0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37465</xdr:rowOff>
    </xdr:from>
    <xdr:ext cx="683895" cy="25336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8515"/>
          <a:ext cx="6838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53340</xdr:rowOff>
    </xdr:from>
    <xdr:ext cx="683895" cy="25019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1490"/>
          <a:ext cx="6838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151130</xdr:rowOff>
    </xdr:from>
    <xdr:to>
      <xdr:col>24</xdr:col>
      <xdr:colOff>62865</xdr:colOff>
      <xdr:row>58</xdr:row>
      <xdr:rowOff>109855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3630"/>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113665</xdr:rowOff>
    </xdr:from>
    <xdr:ext cx="534670" cy="25146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7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96,737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109855</xdr:rowOff>
    </xdr:from>
    <xdr:to>
      <xdr:col>24</xdr:col>
      <xdr:colOff>152400</xdr:colOff>
      <xdr:row>58</xdr:row>
      <xdr:rowOff>109855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99060</xdr:rowOff>
    </xdr:from>
    <xdr:ext cx="598805" cy="25146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01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910,839</a:t>
          </a:r>
          <a:endParaRPr kumimoji="1" lang="ja-JP" altLang="en-US" sz="1000" b="1">
            <a:latin typeface="ＭＳ Ｐゴシック"/>
          </a:endParaRPr>
        </a:p>
      </xdr:txBody>
    </xdr:sp>
    <xdr:clientData/>
  </xdr:oneCellAnchor>
  <xdr:twoCellAnchor>
    <xdr:from>
      <xdr:col>23</xdr:col>
      <xdr:colOff>165100</xdr:colOff>
      <xdr:row>50</xdr:row>
      <xdr:rowOff>151130</xdr:rowOff>
    </xdr:from>
    <xdr:to>
      <xdr:col>24</xdr:col>
      <xdr:colOff>152400</xdr:colOff>
      <xdr:row>50</xdr:row>
      <xdr:rowOff>151130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92710</xdr:rowOff>
    </xdr:from>
    <xdr:to>
      <xdr:col>24</xdr:col>
      <xdr:colOff>63500</xdr:colOff>
      <xdr:row>58</xdr:row>
      <xdr:rowOff>91440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0950" y="9693910"/>
          <a:ext cx="84455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70485</xdr:rowOff>
    </xdr:from>
    <xdr:ext cx="598805" cy="25082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168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91440</xdr:rowOff>
    </xdr:from>
    <xdr:to>
      <xdr:col>24</xdr:col>
      <xdr:colOff>114300</xdr:colOff>
      <xdr:row>57</xdr:row>
      <xdr:rowOff>22860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26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171450</xdr:colOff>
      <xdr:row>58</xdr:row>
      <xdr:rowOff>103505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5540"/>
          <a:ext cx="8826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114935</xdr:rowOff>
    </xdr:from>
    <xdr:to>
      <xdr:col>20</xdr:col>
      <xdr:colOff>38100</xdr:colOff>
      <xdr:row>58</xdr:row>
      <xdr:rowOff>46990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875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62230</xdr:rowOff>
    </xdr:from>
    <xdr:ext cx="594360" cy="25336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66343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82550</xdr:rowOff>
    </xdr:from>
    <xdr:to>
      <xdr:col>15</xdr:col>
      <xdr:colOff>50800</xdr:colOff>
      <xdr:row>58</xdr:row>
      <xdr:rowOff>103505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66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52070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20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67945</xdr:rowOff>
    </xdr:from>
    <xdr:ext cx="594360" cy="24892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669145"/>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82550</xdr:rowOff>
    </xdr:from>
    <xdr:to>
      <xdr:col>10</xdr:col>
      <xdr:colOff>114300</xdr:colOff>
      <xdr:row>58</xdr:row>
      <xdr:rowOff>135890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23950" y="10026650"/>
          <a:ext cx="8953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102870</xdr:rowOff>
    </xdr:from>
    <xdr:to>
      <xdr:col>10</xdr:col>
      <xdr:colOff>165100</xdr:colOff>
      <xdr:row>58</xdr:row>
      <xdr:rowOff>34290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55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50800</xdr:rowOff>
    </xdr:from>
    <xdr:ext cx="594360" cy="25082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65200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109220</xdr:rowOff>
    </xdr:from>
    <xdr:to>
      <xdr:col>6</xdr:col>
      <xdr:colOff>38100</xdr:colOff>
      <xdr:row>58</xdr:row>
      <xdr:rowOff>40640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18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57150</xdr:rowOff>
    </xdr:from>
    <xdr:ext cx="594360"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65835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146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146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0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9460" cy="25146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146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146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3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42545</xdr:rowOff>
    </xdr:from>
    <xdr:to>
      <xdr:col>24</xdr:col>
      <xdr:colOff>114300</xdr:colOff>
      <xdr:row>56</xdr:row>
      <xdr:rowOff>142240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37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64770</xdr:rowOff>
    </xdr:from>
    <xdr:ext cx="598805" cy="25146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45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41275</xdr:rowOff>
    </xdr:from>
    <xdr:to>
      <xdr:col>20</xdr:col>
      <xdr:colOff>38100</xdr:colOff>
      <xdr:row>58</xdr:row>
      <xdr:rowOff>140970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5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132080</xdr:rowOff>
    </xdr:from>
    <xdr:ext cx="594360" cy="25146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10076180"/>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53340</xdr:rowOff>
    </xdr:from>
    <xdr:to>
      <xdr:col>15</xdr:col>
      <xdr:colOff>101600</xdr:colOff>
      <xdr:row>58</xdr:row>
      <xdr:rowOff>152400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7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144145</xdr:rowOff>
    </xdr:from>
    <xdr:ext cx="594360" cy="25082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1008824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33020</xdr:rowOff>
    </xdr:from>
    <xdr:to>
      <xdr:col>10</xdr:col>
      <xdr:colOff>165100</xdr:colOff>
      <xdr:row>58</xdr:row>
      <xdr:rowOff>132080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7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123825</xdr:rowOff>
    </xdr:from>
    <xdr:ext cx="594360" cy="24892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580" y="10067925"/>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86360</xdr:rowOff>
    </xdr:from>
    <xdr:to>
      <xdr:col>6</xdr:col>
      <xdr:colOff>38100</xdr:colOff>
      <xdr:row>59</xdr:row>
      <xdr:rowOff>17780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04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8890</xdr:rowOff>
    </xdr:from>
    <xdr:ext cx="530225" cy="25146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12444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7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1844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109220</xdr:rowOff>
    </xdr:from>
    <xdr:ext cx="531495" cy="24892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52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43180</xdr:rowOff>
    </xdr:from>
    <xdr:to>
      <xdr:col>28</xdr:col>
      <xdr:colOff>114300</xdr:colOff>
      <xdr:row>79</xdr:row>
      <xdr:rowOff>43180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7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3725" cy="25082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549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3725" cy="25082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125"/>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3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3725" cy="25082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09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3725" cy="25082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122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3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3725" cy="24892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0855"/>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3725" cy="25019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0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2540</xdr:rowOff>
    </xdr:from>
    <xdr:to>
      <xdr:col>24</xdr:col>
      <xdr:colOff>62865</xdr:colOff>
      <xdr:row>78</xdr:row>
      <xdr:rowOff>40640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404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44450</xdr:rowOff>
    </xdr:from>
    <xdr:ext cx="598805" cy="25146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7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122,802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40640</xdr:rowOff>
    </xdr:from>
    <xdr:to>
      <xdr:col>24</xdr:col>
      <xdr:colOff>152400</xdr:colOff>
      <xdr:row>78</xdr:row>
      <xdr:rowOff>40640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98805" cy="25336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60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308,014</a:t>
          </a:r>
          <a:endParaRPr kumimoji="1" lang="ja-JP" altLang="en-US" sz="1000" b="1">
            <a:latin typeface="ＭＳ Ｐゴシック"/>
          </a:endParaRPr>
        </a:p>
      </xdr:txBody>
    </xdr:sp>
    <xdr:clientData/>
  </xdr:oneCellAnchor>
  <xdr:twoCellAnchor>
    <xdr:from>
      <xdr:col>23</xdr:col>
      <xdr:colOff>165100</xdr:colOff>
      <xdr:row>70</xdr:row>
      <xdr:rowOff>2540</xdr:rowOff>
    </xdr:from>
    <xdr:to>
      <xdr:col>24</xdr:col>
      <xdr:colOff>152400</xdr:colOff>
      <xdr:row>70</xdr:row>
      <xdr:rowOff>2540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118110</xdr:rowOff>
    </xdr:from>
    <xdr:to>
      <xdr:col>24</xdr:col>
      <xdr:colOff>63500</xdr:colOff>
      <xdr:row>76</xdr:row>
      <xdr:rowOff>153035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0950" y="13148310"/>
          <a:ext cx="8445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136525</xdr:rowOff>
    </xdr:from>
    <xdr:ext cx="598805" cy="25146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382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114300</xdr:rowOff>
    </xdr:from>
    <xdr:to>
      <xdr:col>24</xdr:col>
      <xdr:colOff>114300</xdr:colOff>
      <xdr:row>76</xdr:row>
      <xdr:rowOff>45720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30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153035</xdr:rowOff>
    </xdr:from>
    <xdr:to>
      <xdr:col>19</xdr:col>
      <xdr:colOff>171450</xdr:colOff>
      <xdr:row>77</xdr:row>
      <xdr:rowOff>31115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83235"/>
          <a:ext cx="8826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140335</xdr:rowOff>
    </xdr:from>
    <xdr:to>
      <xdr:col>20</xdr:col>
      <xdr:colOff>38100</xdr:colOff>
      <xdr:row>76</xdr:row>
      <xdr:rowOff>72390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90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88265</xdr:rowOff>
    </xdr:from>
    <xdr:ext cx="594360" cy="24955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775565"/>
          <a:ext cx="594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31115</xdr:rowOff>
    </xdr:from>
    <xdr:to>
      <xdr:col>15</xdr:col>
      <xdr:colOff>50800</xdr:colOff>
      <xdr:row>77</xdr:row>
      <xdr:rowOff>64135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27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3810</xdr:rowOff>
    </xdr:from>
    <xdr:to>
      <xdr:col>15</xdr:col>
      <xdr:colOff>101600</xdr:colOff>
      <xdr:row>76</xdr:row>
      <xdr:rowOff>103505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4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118745</xdr:rowOff>
    </xdr:from>
    <xdr:ext cx="594360" cy="25336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80604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64135</xdr:rowOff>
    </xdr:from>
    <xdr:to>
      <xdr:col>10</xdr:col>
      <xdr:colOff>114300</xdr:colOff>
      <xdr:row>77</xdr:row>
      <xdr:rowOff>78105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23950" y="13265785"/>
          <a:ext cx="8953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15875</xdr:rowOff>
    </xdr:from>
    <xdr:to>
      <xdr:col>10</xdr:col>
      <xdr:colOff>165100</xdr:colOff>
      <xdr:row>76</xdr:row>
      <xdr:rowOff>114935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130810</xdr:rowOff>
    </xdr:from>
    <xdr:ext cx="594360" cy="25336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81811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27305</xdr:rowOff>
    </xdr:from>
    <xdr:to>
      <xdr:col>6</xdr:col>
      <xdr:colOff>38100</xdr:colOff>
      <xdr:row>76</xdr:row>
      <xdr:rowOff>127000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7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143510</xdr:rowOff>
    </xdr:from>
    <xdr:ext cx="594360" cy="24892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83081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146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146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0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9460" cy="25146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146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146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3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69215</xdr:rowOff>
    </xdr:from>
    <xdr:to>
      <xdr:col>24</xdr:col>
      <xdr:colOff>114300</xdr:colOff>
      <xdr:row>77</xdr:row>
      <xdr:rowOff>635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94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48260</xdr:rowOff>
    </xdr:from>
    <xdr:ext cx="598805" cy="25082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846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157,434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104140</xdr:rowOff>
    </xdr:from>
    <xdr:to>
      <xdr:col>20</xdr:col>
      <xdr:colOff>38100</xdr:colOff>
      <xdr:row>77</xdr:row>
      <xdr:rowOff>35560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434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26670</xdr:rowOff>
    </xdr:from>
    <xdr:ext cx="594360" cy="25400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228320"/>
          <a:ext cx="594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149225</xdr:rowOff>
    </xdr:from>
    <xdr:to>
      <xdr:col>15</xdr:col>
      <xdr:colOff>101600</xdr:colOff>
      <xdr:row>77</xdr:row>
      <xdr:rowOff>80645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94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72390</xdr:rowOff>
    </xdr:from>
    <xdr:ext cx="594360" cy="25082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27404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15240</xdr:rowOff>
    </xdr:from>
    <xdr:to>
      <xdr:col>10</xdr:col>
      <xdr:colOff>165100</xdr:colOff>
      <xdr:row>77</xdr:row>
      <xdr:rowOff>114300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6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106045</xdr:rowOff>
    </xdr:from>
    <xdr:ext cx="594360" cy="25082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30769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29210</xdr:rowOff>
    </xdr:from>
    <xdr:to>
      <xdr:col>6</xdr:col>
      <xdr:colOff>38100</xdr:colOff>
      <xdr:row>77</xdr:row>
      <xdr:rowOff>128270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0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118745</xdr:rowOff>
    </xdr:from>
    <xdr:ext cx="594360" cy="25336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32039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6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1844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72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463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3725" cy="24955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49855"/>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53340</xdr:rowOff>
    </xdr:from>
    <xdr:ext cx="683895" cy="25019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200" y="14969490"/>
          <a:ext cx="6838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19050</xdr:rowOff>
    </xdr:from>
    <xdr:to>
      <xdr:col>24</xdr:col>
      <xdr:colOff>62865</xdr:colOff>
      <xdr:row>98</xdr:row>
      <xdr:rowOff>155575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4955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159385</xdr:rowOff>
    </xdr:from>
    <xdr:ext cx="534670" cy="2584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31,670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155575</xdr:rowOff>
    </xdr:from>
    <xdr:to>
      <xdr:col>24</xdr:col>
      <xdr:colOff>152400</xdr:colOff>
      <xdr:row>98</xdr:row>
      <xdr:rowOff>155575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134620</xdr:rowOff>
    </xdr:from>
    <xdr:ext cx="598805" cy="25146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22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823,037</a:t>
          </a:r>
          <a:endParaRPr kumimoji="1" lang="ja-JP" altLang="en-US" sz="1000" b="1">
            <a:latin typeface="ＭＳ Ｐゴシック"/>
          </a:endParaRPr>
        </a:p>
      </xdr:txBody>
    </xdr:sp>
    <xdr:clientData/>
  </xdr:oneCellAnchor>
  <xdr:twoCellAnchor>
    <xdr:from>
      <xdr:col>23</xdr:col>
      <xdr:colOff>165100</xdr:colOff>
      <xdr:row>90</xdr:row>
      <xdr:rowOff>19050</xdr:rowOff>
    </xdr:from>
    <xdr:to>
      <xdr:col>24</xdr:col>
      <xdr:colOff>152400</xdr:colOff>
      <xdr:row>90</xdr:row>
      <xdr:rowOff>19050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98</xdr:row>
      <xdr:rowOff>142240</xdr:rowOff>
    </xdr:from>
    <xdr:to>
      <xdr:col>24</xdr:col>
      <xdr:colOff>63500</xdr:colOff>
      <xdr:row>98</xdr:row>
      <xdr:rowOff>154940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0950" y="16944340"/>
          <a:ext cx="8445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41910</xdr:rowOff>
    </xdr:from>
    <xdr:ext cx="534670" cy="25463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5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19050</xdr:rowOff>
    </xdr:from>
    <xdr:to>
      <xdr:col>24</xdr:col>
      <xdr:colOff>114300</xdr:colOff>
      <xdr:row>98</xdr:row>
      <xdr:rowOff>120650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151130</xdr:rowOff>
    </xdr:from>
    <xdr:to>
      <xdr:col>19</xdr:col>
      <xdr:colOff>171450</xdr:colOff>
      <xdr:row>98</xdr:row>
      <xdr:rowOff>154940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53230"/>
          <a:ext cx="8826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27305</xdr:rowOff>
    </xdr:from>
    <xdr:to>
      <xdr:col>20</xdr:col>
      <xdr:colOff>38100</xdr:colOff>
      <xdr:row>98</xdr:row>
      <xdr:rowOff>128905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145415</xdr:rowOff>
    </xdr:from>
    <xdr:ext cx="530225" cy="25463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604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140335</xdr:rowOff>
    </xdr:from>
    <xdr:to>
      <xdr:col>15</xdr:col>
      <xdr:colOff>50800</xdr:colOff>
      <xdr:row>98</xdr:row>
      <xdr:rowOff>151130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24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17780</xdr:rowOff>
    </xdr:from>
    <xdr:to>
      <xdr:col>15</xdr:col>
      <xdr:colOff>101600</xdr:colOff>
      <xdr:row>98</xdr:row>
      <xdr:rowOff>118745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135255</xdr:rowOff>
    </xdr:from>
    <xdr:ext cx="530225" cy="25463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5944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140335</xdr:rowOff>
    </xdr:from>
    <xdr:to>
      <xdr:col>10</xdr:col>
      <xdr:colOff>114300</xdr:colOff>
      <xdr:row>98</xdr:row>
      <xdr:rowOff>144145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23950" y="16942435"/>
          <a:ext cx="8953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19685</xdr:rowOff>
    </xdr:from>
    <xdr:to>
      <xdr:col>10</xdr:col>
      <xdr:colOff>165100</xdr:colOff>
      <xdr:row>98</xdr:row>
      <xdr:rowOff>121285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137795</xdr:rowOff>
    </xdr:from>
    <xdr:ext cx="53276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596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16510</xdr:rowOff>
    </xdr:from>
    <xdr:to>
      <xdr:col>6</xdr:col>
      <xdr:colOff>38100</xdr:colOff>
      <xdr:row>98</xdr:row>
      <xdr:rowOff>118110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134620</xdr:rowOff>
    </xdr:from>
    <xdr:ext cx="530225" cy="25463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593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0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91440</xdr:rowOff>
    </xdr:from>
    <xdr:to>
      <xdr:col>24</xdr:col>
      <xdr:colOff>114300</xdr:colOff>
      <xdr:row>99</xdr:row>
      <xdr:rowOff>21590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6350</xdr:rowOff>
    </xdr:from>
    <xdr:ext cx="534670" cy="25463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8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104140</xdr:rowOff>
    </xdr:from>
    <xdr:to>
      <xdr:col>20</xdr:col>
      <xdr:colOff>38100</xdr:colOff>
      <xdr:row>99</xdr:row>
      <xdr:rowOff>34290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25400</xdr:rowOff>
    </xdr:from>
    <xdr:ext cx="53022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998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100330</xdr:rowOff>
    </xdr:from>
    <xdr:to>
      <xdr:col>15</xdr:col>
      <xdr:colOff>101600</xdr:colOff>
      <xdr:row>99</xdr:row>
      <xdr:rowOff>30480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21590</xdr:rowOff>
    </xdr:from>
    <xdr:ext cx="53022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9951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89535</xdr:rowOff>
    </xdr:from>
    <xdr:to>
      <xdr:col>10</xdr:col>
      <xdr:colOff>165100</xdr:colOff>
      <xdr:row>99</xdr:row>
      <xdr:rowOff>19685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10795</xdr:rowOff>
    </xdr:from>
    <xdr:ext cx="532765" cy="2584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9843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93345</xdr:rowOff>
    </xdr:from>
    <xdr:to>
      <xdr:col>6</xdr:col>
      <xdr:colOff>38100</xdr:colOff>
      <xdr:row>99</xdr:row>
      <xdr:rowOff>23495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14605</xdr:rowOff>
    </xdr:from>
    <xdr:ext cx="53022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988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3999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1844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4475" cy="25082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749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34925</xdr:rowOff>
    </xdr:from>
    <xdr:ext cx="462915" cy="25082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125"/>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165100</xdr:rowOff>
    </xdr:from>
    <xdr:ext cx="528955" cy="25082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82295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128270</xdr:rowOff>
    </xdr:from>
    <xdr:ext cx="528955" cy="25082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44322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5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90805</xdr:rowOff>
    </xdr:from>
    <xdr:ext cx="528955" cy="24892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506285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53340</xdr:rowOff>
    </xdr:from>
    <xdr:ext cx="528955" cy="25019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249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99060</xdr:rowOff>
    </xdr:from>
    <xdr:to>
      <xdr:col>54</xdr:col>
      <xdr:colOff>171450</xdr:colOff>
      <xdr:row>39</xdr:row>
      <xdr:rowOff>43180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58450" y="5414010"/>
          <a:ext cx="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7015" cy="25082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17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47625</xdr:rowOff>
    </xdr:from>
    <xdr:ext cx="532130" cy="25082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12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17,249</a:t>
          </a:r>
          <a:endParaRPr kumimoji="1" lang="ja-JP" altLang="en-US" sz="1000" b="1">
            <a:latin typeface="ＭＳ Ｐゴシック"/>
          </a:endParaRPr>
        </a:p>
      </xdr:txBody>
    </xdr:sp>
    <xdr:clientData/>
  </xdr:oneCellAnchor>
  <xdr:twoCellAnchor>
    <xdr:from>
      <xdr:col>54</xdr:col>
      <xdr:colOff>101600</xdr:colOff>
      <xdr:row>31</xdr:row>
      <xdr:rowOff>99060</xdr:rowOff>
    </xdr:from>
    <xdr:to>
      <xdr:col>55</xdr:col>
      <xdr:colOff>88900</xdr:colOff>
      <xdr:row>31</xdr:row>
      <xdr:rowOff>99060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43180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106680</xdr:rowOff>
    </xdr:from>
    <xdr:ext cx="467360" cy="25082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0330"/>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84455</xdr:rowOff>
    </xdr:from>
    <xdr:to>
      <xdr:col>55</xdr:col>
      <xdr:colOff>50800</xdr:colOff>
      <xdr:row>39</xdr:row>
      <xdr:rowOff>16510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995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43180</xdr:rowOff>
    </xdr:from>
    <xdr:to>
      <xdr:col>50</xdr:col>
      <xdr:colOff>114300</xdr:colOff>
      <xdr:row>39</xdr:row>
      <xdr:rowOff>43180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43950" y="672973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72390</xdr:rowOff>
    </xdr:from>
    <xdr:to>
      <xdr:col>50</xdr:col>
      <xdr:colOff>165100</xdr:colOff>
      <xdr:row>39</xdr:row>
      <xdr:rowOff>3810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74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20320</xdr:rowOff>
    </xdr:from>
    <xdr:ext cx="467995" cy="25146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350" y="636397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43180</xdr:rowOff>
    </xdr:from>
    <xdr:to>
      <xdr:col>45</xdr:col>
      <xdr:colOff>171450</xdr:colOff>
      <xdr:row>39</xdr:row>
      <xdr:rowOff>43180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973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70485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558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17780</xdr:rowOff>
    </xdr:from>
    <xdr:ext cx="467995" cy="25146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350" y="636143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43180</xdr:rowOff>
    </xdr:from>
    <xdr:to>
      <xdr:col>41</xdr:col>
      <xdr:colOff>50800</xdr:colOff>
      <xdr:row>39</xdr:row>
      <xdr:rowOff>43180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9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72390</xdr:rowOff>
    </xdr:from>
    <xdr:to>
      <xdr:col>41</xdr:col>
      <xdr:colOff>101600</xdr:colOff>
      <xdr:row>39</xdr:row>
      <xdr:rowOff>3810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74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19685</xdr:rowOff>
    </xdr:from>
    <xdr:ext cx="467995" cy="25146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636333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64770</xdr:rowOff>
    </xdr:from>
    <xdr:to>
      <xdr:col>36</xdr:col>
      <xdr:colOff>165100</xdr:colOff>
      <xdr:row>38</xdr:row>
      <xdr:rowOff>164465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9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13335</xdr:rowOff>
    </xdr:from>
    <xdr:ext cx="467995" cy="25082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35698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146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146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146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3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9460" cy="25146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146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161925</xdr:rowOff>
    </xdr:from>
    <xdr:to>
      <xdr:col>55</xdr:col>
      <xdr:colOff>50800</xdr:colOff>
      <xdr:row>39</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7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78105</xdr:rowOff>
    </xdr:from>
    <xdr:ext cx="247015" cy="25146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205"/>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161925</xdr:rowOff>
    </xdr:from>
    <xdr:to>
      <xdr:col>50</xdr:col>
      <xdr:colOff>165100</xdr:colOff>
      <xdr:row>39</xdr:row>
      <xdr:rowOff>93345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7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171450</xdr:colOff>
      <xdr:row>39</xdr:row>
      <xdr:rowOff>84455</xdr:rowOff>
    </xdr:from>
    <xdr:ext cx="249555" cy="25082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05950" y="677100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161925</xdr:rowOff>
    </xdr:from>
    <xdr:to>
      <xdr:col>46</xdr:col>
      <xdr:colOff>38100</xdr:colOff>
      <xdr:row>39</xdr:row>
      <xdr:rowOff>93345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7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84455</xdr:rowOff>
    </xdr:from>
    <xdr:ext cx="245110" cy="25082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840" y="677100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161925</xdr:rowOff>
    </xdr:from>
    <xdr:to>
      <xdr:col>41</xdr:col>
      <xdr:colOff>101600</xdr:colOff>
      <xdr:row>39</xdr:row>
      <xdr:rowOff>93345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7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84455</xdr:rowOff>
    </xdr:from>
    <xdr:ext cx="245110" cy="25082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840" y="677100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161925</xdr:rowOff>
    </xdr:from>
    <xdr:to>
      <xdr:col>36</xdr:col>
      <xdr:colOff>165100</xdr:colOff>
      <xdr:row>39</xdr:row>
      <xdr:rowOff>93345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70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171450</xdr:colOff>
      <xdr:row>39</xdr:row>
      <xdr:rowOff>84455</xdr:rowOff>
    </xdr:from>
    <xdr:ext cx="249555" cy="25082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38950" y="677100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8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1844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5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4475" cy="25082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1649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8955" cy="25082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63612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4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3725" cy="25082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92519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128270</xdr:rowOff>
    </xdr:from>
    <xdr:ext cx="593725" cy="25082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87222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4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3725" cy="24892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491855"/>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3725" cy="25019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111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124460</xdr:rowOff>
    </xdr:from>
    <xdr:to>
      <xdr:col>54</xdr:col>
      <xdr:colOff>171450</xdr:colOff>
      <xdr:row>59</xdr:row>
      <xdr:rowOff>29210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58450" y="86969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31750</xdr:rowOff>
    </xdr:from>
    <xdr:ext cx="467360" cy="24892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730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29210</xdr:rowOff>
    </xdr:from>
    <xdr:to>
      <xdr:col>55</xdr:col>
      <xdr:colOff>88900</xdr:colOff>
      <xdr:row>59</xdr:row>
      <xdr:rowOff>29210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72390</xdr:rowOff>
    </xdr:from>
    <xdr:ext cx="596265" cy="25082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344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191,661</a:t>
          </a:r>
          <a:endParaRPr kumimoji="1" lang="ja-JP" altLang="en-US" sz="1000" b="1">
            <a:latin typeface="ＭＳ Ｐゴシック"/>
          </a:endParaRPr>
        </a:p>
      </xdr:txBody>
    </xdr:sp>
    <xdr:clientData/>
  </xdr:oneCellAnchor>
  <xdr:twoCellAnchor>
    <xdr:from>
      <xdr:col>54</xdr:col>
      <xdr:colOff>101600</xdr:colOff>
      <xdr:row>50</xdr:row>
      <xdr:rowOff>124460</xdr:rowOff>
    </xdr:from>
    <xdr:to>
      <xdr:col>55</xdr:col>
      <xdr:colOff>88900</xdr:colOff>
      <xdr:row>50</xdr:row>
      <xdr:rowOff>124460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156845</xdr:rowOff>
    </xdr:from>
    <xdr:to>
      <xdr:col>55</xdr:col>
      <xdr:colOff>0</xdr:colOff>
      <xdr:row>59</xdr:row>
      <xdr:rowOff>1905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0094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18415</xdr:rowOff>
    </xdr:from>
    <xdr:ext cx="532130" cy="25082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19615"/>
          <a:ext cx="532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163830</xdr:rowOff>
    </xdr:from>
    <xdr:to>
      <xdr:col>55</xdr:col>
      <xdr:colOff>50800</xdr:colOff>
      <xdr:row>57</xdr:row>
      <xdr:rowOff>95250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50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116205</xdr:rowOff>
    </xdr:from>
    <xdr:to>
      <xdr:col>50</xdr:col>
      <xdr:colOff>114300</xdr:colOff>
      <xdr:row>59</xdr:row>
      <xdr:rowOff>1905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43950" y="10060305"/>
          <a:ext cx="8953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146050</xdr:rowOff>
    </xdr:from>
    <xdr:to>
      <xdr:col>50</xdr:col>
      <xdr:colOff>165100</xdr:colOff>
      <xdr:row>57</xdr:row>
      <xdr:rowOff>77470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72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93980</xdr:rowOff>
    </xdr:from>
    <xdr:ext cx="532765" cy="25336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52373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116205</xdr:rowOff>
    </xdr:from>
    <xdr:to>
      <xdr:col>45</xdr:col>
      <xdr:colOff>171450</xdr:colOff>
      <xdr:row>58</xdr:row>
      <xdr:rowOff>167005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60305"/>
          <a:ext cx="8826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160655</xdr:rowOff>
    </xdr:from>
    <xdr:to>
      <xdr:col>46</xdr:col>
      <xdr:colOff>38100</xdr:colOff>
      <xdr:row>57</xdr:row>
      <xdr:rowOff>92075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18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107950</xdr:rowOff>
    </xdr:from>
    <xdr:ext cx="530225" cy="25082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53770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164465</xdr:rowOff>
    </xdr:from>
    <xdr:to>
      <xdr:col>41</xdr:col>
      <xdr:colOff>50800</xdr:colOff>
      <xdr:row>58</xdr:row>
      <xdr:rowOff>167005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85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147320</xdr:rowOff>
    </xdr:from>
    <xdr:to>
      <xdr:col>41</xdr:col>
      <xdr:colOff>101600</xdr:colOff>
      <xdr:row>57</xdr:row>
      <xdr:rowOff>78740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85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95250</xdr:rowOff>
    </xdr:from>
    <xdr:ext cx="530225" cy="25400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3965" y="952500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34290</xdr:rowOff>
    </xdr:from>
    <xdr:to>
      <xdr:col>36</xdr:col>
      <xdr:colOff>165100</xdr:colOff>
      <xdr:row>57</xdr:row>
      <xdr:rowOff>133350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6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149860</xdr:rowOff>
    </xdr:from>
    <xdr:ext cx="532765" cy="25336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5796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146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146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146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3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9460" cy="25146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146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107315</xdr:rowOff>
    </xdr:from>
    <xdr:to>
      <xdr:col>55</xdr:col>
      <xdr:colOff>50800</xdr:colOff>
      <xdr:row>59</xdr:row>
      <xdr:rowOff>39370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514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24130</xdr:rowOff>
    </xdr:from>
    <xdr:ext cx="467360" cy="25336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823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119380</xdr:rowOff>
    </xdr:from>
    <xdr:to>
      <xdr:col>50</xdr:col>
      <xdr:colOff>165100</xdr:colOff>
      <xdr:row>59</xdr:row>
      <xdr:rowOff>52070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634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42545</xdr:rowOff>
    </xdr:from>
    <xdr:ext cx="467995" cy="25146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350" y="1015809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66675</xdr:rowOff>
    </xdr:from>
    <xdr:to>
      <xdr:col>46</xdr:col>
      <xdr:colOff>38100</xdr:colOff>
      <xdr:row>58</xdr:row>
      <xdr:rowOff>166370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107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156845</xdr:rowOff>
    </xdr:from>
    <xdr:ext cx="530225" cy="25146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10100945"/>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117475</xdr:rowOff>
    </xdr:from>
    <xdr:to>
      <xdr:col>41</xdr:col>
      <xdr:colOff>101600</xdr:colOff>
      <xdr:row>59</xdr:row>
      <xdr:rowOff>49530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15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40640</xdr:rowOff>
    </xdr:from>
    <xdr:ext cx="467995" cy="25146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350" y="1015619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114935</xdr:rowOff>
    </xdr:from>
    <xdr:to>
      <xdr:col>36</xdr:col>
      <xdr:colOff>165100</xdr:colOff>
      <xdr:row>59</xdr:row>
      <xdr:rowOff>46990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90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38735</xdr:rowOff>
    </xdr:from>
    <xdr:ext cx="467995" cy="25336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350" y="1015428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7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1844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09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4475" cy="25082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36675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53340</xdr:rowOff>
    </xdr:from>
    <xdr:ext cx="593725" cy="25019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29120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6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109220</xdr:rowOff>
    </xdr:from>
    <xdr:ext cx="593725" cy="24892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245362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38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165100</xdr:rowOff>
    </xdr:from>
    <xdr:ext cx="593725" cy="25082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9951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3725" cy="25019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540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72</xdr:row>
      <xdr:rowOff>24765</xdr:rowOff>
    </xdr:from>
    <xdr:to>
      <xdr:col>54</xdr:col>
      <xdr:colOff>171450</xdr:colOff>
      <xdr:row>78</xdr:row>
      <xdr:rowOff>132080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58450" y="12369165"/>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135890</xdr:rowOff>
    </xdr:from>
    <xdr:ext cx="375920" cy="25146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08990"/>
          <a:ext cx="375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132080</xdr:rowOff>
    </xdr:from>
    <xdr:to>
      <xdr:col>55</xdr:col>
      <xdr:colOff>88900</xdr:colOff>
      <xdr:row>78</xdr:row>
      <xdr:rowOff>132080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140335</xdr:rowOff>
    </xdr:from>
    <xdr:ext cx="596265" cy="25082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183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249,991</a:t>
          </a:r>
          <a:endParaRPr kumimoji="1" lang="ja-JP" altLang="en-US" sz="1000" b="1">
            <a:latin typeface="ＭＳ Ｐゴシック"/>
          </a:endParaRPr>
        </a:p>
      </xdr:txBody>
    </xdr:sp>
    <xdr:clientData/>
  </xdr:oneCellAnchor>
  <xdr:twoCellAnchor>
    <xdr:from>
      <xdr:col>54</xdr:col>
      <xdr:colOff>101600</xdr:colOff>
      <xdr:row>72</xdr:row>
      <xdr:rowOff>24765</xdr:rowOff>
    </xdr:from>
    <xdr:to>
      <xdr:col>55</xdr:col>
      <xdr:colOff>88900</xdr:colOff>
      <xdr:row>72</xdr:row>
      <xdr:rowOff>24765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73025</xdr:rowOff>
    </xdr:from>
    <xdr:to>
      <xdr:col>55</xdr:col>
      <xdr:colOff>0</xdr:colOff>
      <xdr:row>78</xdr:row>
      <xdr:rowOff>122555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612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99695</xdr:rowOff>
    </xdr:from>
    <xdr:ext cx="532130" cy="25082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29895"/>
          <a:ext cx="532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77470</xdr:rowOff>
    </xdr:from>
    <xdr:to>
      <xdr:col>55</xdr:col>
      <xdr:colOff>50800</xdr:colOff>
      <xdr:row>78</xdr:row>
      <xdr:rowOff>8890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791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122555</xdr:rowOff>
    </xdr:from>
    <xdr:to>
      <xdr:col>50</xdr:col>
      <xdr:colOff>114300</xdr:colOff>
      <xdr:row>78</xdr:row>
      <xdr:rowOff>128905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43950" y="13495655"/>
          <a:ext cx="8953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93345</xdr:rowOff>
    </xdr:from>
    <xdr:to>
      <xdr:col>50</xdr:col>
      <xdr:colOff>165100</xdr:colOff>
      <xdr:row>78</xdr:row>
      <xdr:rowOff>24765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49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40640</xdr:rowOff>
    </xdr:from>
    <xdr:ext cx="532765" cy="25146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1965" y="1307084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127000</xdr:rowOff>
    </xdr:from>
    <xdr:to>
      <xdr:col>45</xdr:col>
      <xdr:colOff>171450</xdr:colOff>
      <xdr:row>78</xdr:row>
      <xdr:rowOff>128905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00100"/>
          <a:ext cx="8826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123825</xdr:rowOff>
    </xdr:from>
    <xdr:to>
      <xdr:col>46</xdr:col>
      <xdr:colOff>38100</xdr:colOff>
      <xdr:row>78</xdr:row>
      <xdr:rowOff>55245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54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71755</xdr:rowOff>
    </xdr:from>
    <xdr:ext cx="530225" cy="25082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2965" y="1310195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125095</xdr:rowOff>
    </xdr:from>
    <xdr:to>
      <xdr:col>41</xdr:col>
      <xdr:colOff>50800</xdr:colOff>
      <xdr:row>78</xdr:row>
      <xdr:rowOff>127000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81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128905</xdr:rowOff>
    </xdr:from>
    <xdr:to>
      <xdr:col>41</xdr:col>
      <xdr:colOff>101600</xdr:colOff>
      <xdr:row>78</xdr:row>
      <xdr:rowOff>60325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05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76200</xdr:rowOff>
    </xdr:from>
    <xdr:ext cx="530225" cy="25146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3965" y="131064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145415</xdr:rowOff>
    </xdr:from>
    <xdr:to>
      <xdr:col>36</xdr:col>
      <xdr:colOff>165100</xdr:colOff>
      <xdr:row>78</xdr:row>
      <xdr:rowOff>76835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70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93345</xdr:rowOff>
    </xdr:from>
    <xdr:ext cx="532765" cy="25336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4965" y="1312354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146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146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146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3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9460" cy="25146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146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23495</xdr:rowOff>
    </xdr:from>
    <xdr:to>
      <xdr:col>55</xdr:col>
      <xdr:colOff>50800</xdr:colOff>
      <xdr:row>78</xdr:row>
      <xdr:rowOff>123190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6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107950</xdr:rowOff>
    </xdr:from>
    <xdr:ext cx="532130" cy="25082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960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73025</xdr:rowOff>
    </xdr:from>
    <xdr:to>
      <xdr:col>50</xdr:col>
      <xdr:colOff>165100</xdr:colOff>
      <xdr:row>79</xdr:row>
      <xdr:rowOff>4445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61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163195</xdr:rowOff>
    </xdr:from>
    <xdr:ext cx="467995" cy="25082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350" y="1353629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78740</xdr:rowOff>
    </xdr:from>
    <xdr:to>
      <xdr:col>46</xdr:col>
      <xdr:colOff>38100</xdr:colOff>
      <xdr:row>79</xdr:row>
      <xdr:rowOff>10795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18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1905</xdr:rowOff>
    </xdr:from>
    <xdr:ext cx="467995" cy="25336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350" y="135464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76835</xdr:rowOff>
    </xdr:from>
    <xdr:to>
      <xdr:col>41</xdr:col>
      <xdr:colOff>101600</xdr:colOff>
      <xdr:row>79</xdr:row>
      <xdr:rowOff>8255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99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167640</xdr:rowOff>
    </xdr:from>
    <xdr:ext cx="467995" cy="25146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350" y="1354074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74930</xdr:rowOff>
    </xdr:from>
    <xdr:to>
      <xdr:col>36</xdr:col>
      <xdr:colOff>165100</xdr:colOff>
      <xdr:row>79</xdr:row>
      <xdr:rowOff>6350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803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166370</xdr:rowOff>
    </xdr:from>
    <xdr:ext cx="467995" cy="24892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350" y="1353947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6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1844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8955" cy="25463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603345"/>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372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3725" cy="25463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95120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72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8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3725" cy="25336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2965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3725" cy="25019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69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30480</xdr:rowOff>
    </xdr:from>
    <xdr:to>
      <xdr:col>54</xdr:col>
      <xdr:colOff>171450</xdr:colOff>
      <xdr:row>98</xdr:row>
      <xdr:rowOff>121920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58450" y="1563243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125730</xdr:rowOff>
    </xdr:from>
    <xdr:ext cx="532130"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22,734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121920</xdr:rowOff>
    </xdr:from>
    <xdr:to>
      <xdr:col>55</xdr:col>
      <xdr:colOff>88900</xdr:colOff>
      <xdr:row>98</xdr:row>
      <xdr:rowOff>121920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145415</xdr:rowOff>
    </xdr:from>
    <xdr:ext cx="596265" cy="25146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4465"/>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220,506</a:t>
          </a:r>
          <a:endParaRPr kumimoji="1" lang="ja-JP" altLang="en-US" sz="1000" b="1">
            <a:latin typeface="ＭＳ Ｐゴシック"/>
          </a:endParaRPr>
        </a:p>
      </xdr:txBody>
    </xdr:sp>
    <xdr:clientData/>
  </xdr:oneCellAnchor>
  <xdr:twoCellAnchor>
    <xdr:from>
      <xdr:col>54</xdr:col>
      <xdr:colOff>101600</xdr:colOff>
      <xdr:row>91</xdr:row>
      <xdr:rowOff>30480</xdr:rowOff>
    </xdr:from>
    <xdr:to>
      <xdr:col>55</xdr:col>
      <xdr:colOff>88900</xdr:colOff>
      <xdr:row>91</xdr:row>
      <xdr:rowOff>30480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50800</xdr:rowOff>
    </xdr:from>
    <xdr:to>
      <xdr:col>55</xdr:col>
      <xdr:colOff>0</xdr:colOff>
      <xdr:row>97</xdr:row>
      <xdr:rowOff>52070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814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73660</xdr:rowOff>
    </xdr:from>
    <xdr:ext cx="532130"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1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50800</xdr:rowOff>
    </xdr:from>
    <xdr:to>
      <xdr:col>55</xdr:col>
      <xdr:colOff>50800</xdr:colOff>
      <xdr:row>96</xdr:row>
      <xdr:rowOff>152400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96</xdr:row>
      <xdr:rowOff>81280</xdr:rowOff>
    </xdr:from>
    <xdr:to>
      <xdr:col>50</xdr:col>
      <xdr:colOff>114300</xdr:colOff>
      <xdr:row>97</xdr:row>
      <xdr:rowOff>52070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43950" y="16540480"/>
          <a:ext cx="89535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136525</xdr:rowOff>
    </xdr:from>
    <xdr:to>
      <xdr:col>50</xdr:col>
      <xdr:colOff>165100</xdr:colOff>
      <xdr:row>96</xdr:row>
      <xdr:rowOff>66675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83185</xdr:rowOff>
    </xdr:from>
    <xdr:ext cx="532765"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1994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81280</xdr:rowOff>
    </xdr:from>
    <xdr:to>
      <xdr:col>45</xdr:col>
      <xdr:colOff>171450</xdr:colOff>
      <xdr:row>97</xdr:row>
      <xdr:rowOff>19050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40480"/>
          <a:ext cx="8826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36195</xdr:rowOff>
    </xdr:from>
    <xdr:to>
      <xdr:col>46</xdr:col>
      <xdr:colOff>38100</xdr:colOff>
      <xdr:row>96</xdr:row>
      <xdr:rowOff>137795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128905</xdr:rowOff>
    </xdr:from>
    <xdr:ext cx="53022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588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104775</xdr:rowOff>
    </xdr:from>
    <xdr:to>
      <xdr:col>41</xdr:col>
      <xdr:colOff>50800</xdr:colOff>
      <xdr:row>97</xdr:row>
      <xdr:rowOff>19050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9252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64770</xdr:rowOff>
    </xdr:from>
    <xdr:to>
      <xdr:col>41</xdr:col>
      <xdr:colOff>101600</xdr:colOff>
      <xdr:row>96</xdr:row>
      <xdr:rowOff>166370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11430</xdr:rowOff>
    </xdr:from>
    <xdr:ext cx="53022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299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52705</xdr:rowOff>
    </xdr:from>
    <xdr:to>
      <xdr:col>36</xdr:col>
      <xdr:colOff>165100</xdr:colOff>
      <xdr:row>96</xdr:row>
      <xdr:rowOff>154940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145415</xdr:rowOff>
    </xdr:from>
    <xdr:ext cx="532765" cy="25463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604615"/>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171450</xdr:rowOff>
    </xdr:from>
    <xdr:to>
      <xdr:col>55</xdr:col>
      <xdr:colOff>50800</xdr:colOff>
      <xdr:row>97</xdr:row>
      <xdr:rowOff>101600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149860</xdr:rowOff>
    </xdr:from>
    <xdr:ext cx="532130" cy="25908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9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635</xdr:rowOff>
    </xdr:from>
    <xdr:to>
      <xdr:col>50</xdr:col>
      <xdr:colOff>165100</xdr:colOff>
      <xdr:row>97</xdr:row>
      <xdr:rowOff>102235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93345</xdr:rowOff>
    </xdr:from>
    <xdr:ext cx="53276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6723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30480</xdr:rowOff>
    </xdr:from>
    <xdr:to>
      <xdr:col>46</xdr:col>
      <xdr:colOff>38100</xdr:colOff>
      <xdr:row>96</xdr:row>
      <xdr:rowOff>132080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148590</xdr:rowOff>
    </xdr:from>
    <xdr:ext cx="53022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6264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139700</xdr:rowOff>
    </xdr:from>
    <xdr:to>
      <xdr:col>41</xdr:col>
      <xdr:colOff>101600</xdr:colOff>
      <xdr:row>97</xdr:row>
      <xdr:rowOff>69850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60960</xdr:rowOff>
    </xdr:from>
    <xdr:ext cx="53022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691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53975</xdr:rowOff>
    </xdr:from>
    <xdr:to>
      <xdr:col>36</xdr:col>
      <xdr:colOff>165100</xdr:colOff>
      <xdr:row>95</xdr:row>
      <xdr:rowOff>155575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635</xdr:rowOff>
    </xdr:from>
    <xdr:ext cx="59436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580" y="161169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3999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5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1844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0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109220</xdr:rowOff>
    </xdr:from>
    <xdr:ext cx="244475" cy="24892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96722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43180</xdr:rowOff>
    </xdr:from>
    <xdr:to>
      <xdr:col>89</xdr:col>
      <xdr:colOff>171450</xdr:colOff>
      <xdr:row>39</xdr:row>
      <xdr:rowOff>43180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29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72390</xdr:rowOff>
    </xdr:from>
    <xdr:ext cx="531495" cy="25082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5874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171450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5082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20712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5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5082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8229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5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5082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4432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5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90805</xdr:rowOff>
    </xdr:from>
    <xdr:ext cx="593725" cy="24892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5062855"/>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5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3725" cy="25019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370" y="4682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5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xdr:rowOff>
    </xdr:from>
    <xdr:to>
      <xdr:col>85</xdr:col>
      <xdr:colOff>126365</xdr:colOff>
      <xdr:row>39</xdr:row>
      <xdr:rowOff>106045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660"/>
          <a:ext cx="1270" cy="1638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109220</xdr:rowOff>
    </xdr:from>
    <xdr:ext cx="534670" cy="24892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63950" y="67957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16,661</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106045</xdr:rowOff>
    </xdr:from>
    <xdr:to>
      <xdr:col>86</xdr:col>
      <xdr:colOff>25400</xdr:colOff>
      <xdr:row>39</xdr:row>
      <xdr:rowOff>106045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125730</xdr:rowOff>
    </xdr:from>
    <xdr:ext cx="598805" cy="25082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63950" y="492633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102,813</a:t>
          </a:r>
          <a:endParaRPr kumimoji="1" lang="ja-JP" altLang="en-US" sz="1000" b="1">
            <a:latin typeface="ＭＳ Ｐゴシック"/>
          </a:endParaRPr>
        </a:p>
      </xdr:txBody>
    </xdr:sp>
    <xdr:clientData/>
  </xdr:oneCellAnchor>
  <xdr:twoCellAnchor>
    <xdr:from>
      <xdr:col>85</xdr:col>
      <xdr:colOff>38100</xdr:colOff>
      <xdr:row>30</xdr:row>
      <xdr:rowOff>10160</xdr:rowOff>
    </xdr:from>
    <xdr:to>
      <xdr:col>86</xdr:col>
      <xdr:colOff>25400</xdr:colOff>
      <xdr:row>30</xdr:row>
      <xdr:rowOff>10160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91440</xdr:rowOff>
    </xdr:from>
    <xdr:to>
      <xdr:col>85</xdr:col>
      <xdr:colOff>127000</xdr:colOff>
      <xdr:row>38</xdr:row>
      <xdr:rowOff>117475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065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162560</xdr:rowOff>
    </xdr:from>
    <xdr:ext cx="534670" cy="25082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63950" y="616331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140335</xdr:rowOff>
    </xdr:from>
    <xdr:to>
      <xdr:col>85</xdr:col>
      <xdr:colOff>171450</xdr:colOff>
      <xdr:row>37</xdr:row>
      <xdr:rowOff>71755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2535"/>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129540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065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19685</xdr:rowOff>
    </xdr:from>
    <xdr:to>
      <xdr:col>81</xdr:col>
      <xdr:colOff>101600</xdr:colOff>
      <xdr:row>37</xdr:row>
      <xdr:rowOff>118745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135255</xdr:rowOff>
    </xdr:from>
    <xdr:ext cx="530225" cy="25146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6136005"/>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129540</xdr:rowOff>
    </xdr:from>
    <xdr:to>
      <xdr:col>76</xdr:col>
      <xdr:colOff>114300</xdr:colOff>
      <xdr:row>38</xdr:row>
      <xdr:rowOff>130810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696950" y="6644640"/>
          <a:ext cx="8953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53975</xdr:rowOff>
    </xdr:from>
    <xdr:to>
      <xdr:col>76</xdr:col>
      <xdr:colOff>165100</xdr:colOff>
      <xdr:row>37</xdr:row>
      <xdr:rowOff>153035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7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1905</xdr:rowOff>
    </xdr:from>
    <xdr:ext cx="532765" cy="25336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61741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140335</xdr:rowOff>
    </xdr:from>
    <xdr:to>
      <xdr:col>71</xdr:col>
      <xdr:colOff>171450</xdr:colOff>
      <xdr:row>38</xdr:row>
      <xdr:rowOff>130810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12535"/>
          <a:ext cx="882650" cy="333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19685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19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36195</xdr:rowOff>
    </xdr:from>
    <xdr:ext cx="530225" cy="25082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620839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59055</xdr:rowOff>
    </xdr:from>
    <xdr:to>
      <xdr:col>67</xdr:col>
      <xdr:colOff>101600</xdr:colOff>
      <xdr:row>37</xdr:row>
      <xdr:rowOff>158750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2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149860</xdr:rowOff>
    </xdr:from>
    <xdr:ext cx="530225" cy="25336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49351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146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9460" cy="25146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146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146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06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9460" cy="25146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67945</xdr:rowOff>
    </xdr:from>
    <xdr:to>
      <xdr:col>85</xdr:col>
      <xdr:colOff>171450</xdr:colOff>
      <xdr:row>38</xdr:row>
      <xdr:rowOff>167005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830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46990</xdr:rowOff>
    </xdr:from>
    <xdr:ext cx="534670" cy="25082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63950" y="65620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41275</xdr:rowOff>
    </xdr:from>
    <xdr:to>
      <xdr:col>81</xdr:col>
      <xdr:colOff>101600</xdr:colOff>
      <xdr:row>38</xdr:row>
      <xdr:rowOff>140970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56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132080</xdr:rowOff>
    </xdr:from>
    <xdr:ext cx="530225" cy="25146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64718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80010</xdr:rowOff>
    </xdr:from>
    <xdr:to>
      <xdr:col>76</xdr:col>
      <xdr:colOff>165100</xdr:colOff>
      <xdr:row>39</xdr:row>
      <xdr:rowOff>12065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951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3175</xdr:rowOff>
    </xdr:from>
    <xdr:ext cx="532765" cy="25336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4965" y="668972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81280</xdr:rowOff>
    </xdr:from>
    <xdr:to>
      <xdr:col>72</xdr:col>
      <xdr:colOff>38100</xdr:colOff>
      <xdr:row>39</xdr:row>
      <xdr:rowOff>13335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963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4445</xdr:rowOff>
    </xdr:from>
    <xdr:ext cx="530225" cy="25336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5965" y="669099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90805</xdr:rowOff>
    </xdr:from>
    <xdr:to>
      <xdr:col>67</xdr:col>
      <xdr:colOff>101600</xdr:colOff>
      <xdr:row>37</xdr:row>
      <xdr:rowOff>22225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630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38735</xdr:rowOff>
    </xdr:from>
    <xdr:ext cx="530225" cy="25336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603948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8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4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1844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39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136525</xdr:rowOff>
    </xdr:from>
    <xdr:to>
      <xdr:col>89</xdr:col>
      <xdr:colOff>171450</xdr:colOff>
      <xdr:row>58</xdr:row>
      <xdr:rowOff>136525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06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165100</xdr:rowOff>
    </xdr:from>
    <xdr:ext cx="244475" cy="25082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080" y="993775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24765</xdr:rowOff>
    </xdr:from>
    <xdr:to>
      <xdr:col>89</xdr:col>
      <xdr:colOff>171450</xdr:colOff>
      <xdr:row>56</xdr:row>
      <xdr:rowOff>24765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59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53340</xdr:rowOff>
    </xdr:from>
    <xdr:ext cx="593725" cy="25019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94830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80645</xdr:rowOff>
    </xdr:from>
    <xdr:to>
      <xdr:col>89</xdr:col>
      <xdr:colOff>171450</xdr:colOff>
      <xdr:row>53</xdr:row>
      <xdr:rowOff>80645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7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109220</xdr:rowOff>
    </xdr:from>
    <xdr:ext cx="593725" cy="24892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902462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136525</xdr:rowOff>
    </xdr:from>
    <xdr:to>
      <xdr:col>89</xdr:col>
      <xdr:colOff>171450</xdr:colOff>
      <xdr:row>50</xdr:row>
      <xdr:rowOff>136525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090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165100</xdr:rowOff>
    </xdr:from>
    <xdr:ext cx="593725" cy="25082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5661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4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3725" cy="25019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111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4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115570</xdr:rowOff>
    </xdr:from>
    <xdr:to>
      <xdr:col>85</xdr:col>
      <xdr:colOff>126365</xdr:colOff>
      <xdr:row>57</xdr:row>
      <xdr:rowOff>153035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59520"/>
          <a:ext cx="127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156845</xdr:rowOff>
    </xdr:from>
    <xdr:ext cx="534670" cy="251460"/>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63950" y="99294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33,796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153035</xdr:rowOff>
    </xdr:from>
    <xdr:to>
      <xdr:col>86</xdr:col>
      <xdr:colOff>25400</xdr:colOff>
      <xdr:row>57</xdr:row>
      <xdr:rowOff>153035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5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50</xdr:row>
      <xdr:rowOff>63500</xdr:rowOff>
    </xdr:from>
    <xdr:ext cx="598805" cy="251460"/>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63950" y="86360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267,211</a:t>
          </a:r>
          <a:endParaRPr kumimoji="1" lang="ja-JP" altLang="en-US" sz="1000" b="1">
            <a:latin typeface="ＭＳ Ｐゴシック"/>
          </a:endParaRPr>
        </a:p>
      </xdr:txBody>
    </xdr:sp>
    <xdr:clientData/>
  </xdr:oneCellAnchor>
  <xdr:twoCellAnchor>
    <xdr:from>
      <xdr:col>85</xdr:col>
      <xdr:colOff>38100</xdr:colOff>
      <xdr:row>51</xdr:row>
      <xdr:rowOff>115570</xdr:rowOff>
    </xdr:from>
    <xdr:to>
      <xdr:col>86</xdr:col>
      <xdr:colOff>25400</xdr:colOff>
      <xdr:row>51</xdr:row>
      <xdr:rowOff>115570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66040</xdr:rowOff>
    </xdr:from>
    <xdr:to>
      <xdr:col>85</xdr:col>
      <xdr:colOff>127000</xdr:colOff>
      <xdr:row>57</xdr:row>
      <xdr:rowOff>74930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386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61595</xdr:rowOff>
    </xdr:from>
    <xdr:ext cx="534670" cy="25336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63950" y="94913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39370</xdr:rowOff>
    </xdr:from>
    <xdr:to>
      <xdr:col>85</xdr:col>
      <xdr:colOff>171450</xdr:colOff>
      <xdr:row>56</xdr:row>
      <xdr:rowOff>138430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05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66040</xdr:rowOff>
    </xdr:from>
    <xdr:to>
      <xdr:col>81</xdr:col>
      <xdr:colOff>50800</xdr:colOff>
      <xdr:row>57</xdr:row>
      <xdr:rowOff>123190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386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45720</xdr:rowOff>
    </xdr:from>
    <xdr:to>
      <xdr:col>81</xdr:col>
      <xdr:colOff>101600</xdr:colOff>
      <xdr:row>56</xdr:row>
      <xdr:rowOff>145415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69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161925</xdr:rowOff>
    </xdr:from>
    <xdr:ext cx="530225" cy="25082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3965" y="942022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123190</xdr:rowOff>
    </xdr:from>
    <xdr:to>
      <xdr:col>76</xdr:col>
      <xdr:colOff>114300</xdr:colOff>
      <xdr:row>57</xdr:row>
      <xdr:rowOff>143510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696950" y="9895840"/>
          <a:ext cx="8953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106045</xdr:rowOff>
    </xdr:from>
    <xdr:to>
      <xdr:col>76</xdr:col>
      <xdr:colOff>165100</xdr:colOff>
      <xdr:row>57</xdr:row>
      <xdr:rowOff>37465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724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53340</xdr:rowOff>
    </xdr:from>
    <xdr:ext cx="532765" cy="25019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4965" y="9483090"/>
          <a:ext cx="5327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140970</xdr:rowOff>
    </xdr:from>
    <xdr:to>
      <xdr:col>71</xdr:col>
      <xdr:colOff>171450</xdr:colOff>
      <xdr:row>57</xdr:row>
      <xdr:rowOff>143510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13620"/>
          <a:ext cx="8826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110490</xdr:rowOff>
    </xdr:from>
    <xdr:to>
      <xdr:col>72</xdr:col>
      <xdr:colOff>38100</xdr:colOff>
      <xdr:row>57</xdr:row>
      <xdr:rowOff>41910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16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58420</xdr:rowOff>
    </xdr:from>
    <xdr:ext cx="530225" cy="25336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5965" y="948817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122555</xdr:rowOff>
    </xdr:from>
    <xdr:to>
      <xdr:col>67</xdr:col>
      <xdr:colOff>101600</xdr:colOff>
      <xdr:row>57</xdr:row>
      <xdr:rowOff>53975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37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70485</xdr:rowOff>
    </xdr:from>
    <xdr:ext cx="530225" cy="25082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6965" y="950023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146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9460" cy="25146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146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146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06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9460" cy="25146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24765</xdr:rowOff>
    </xdr:from>
    <xdr:to>
      <xdr:col>85</xdr:col>
      <xdr:colOff>171450</xdr:colOff>
      <xdr:row>57</xdr:row>
      <xdr:rowOff>124460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74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109220</xdr:rowOff>
    </xdr:from>
    <xdr:ext cx="534670" cy="248920"/>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63950" y="97104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16510</xdr:rowOff>
    </xdr:from>
    <xdr:to>
      <xdr:col>81</xdr:col>
      <xdr:colOff>101600</xdr:colOff>
      <xdr:row>57</xdr:row>
      <xdr:rowOff>115570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9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106680</xdr:rowOff>
    </xdr:from>
    <xdr:ext cx="530225" cy="25082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3965" y="987933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73025</xdr:rowOff>
    </xdr:from>
    <xdr:to>
      <xdr:col>76</xdr:col>
      <xdr:colOff>165100</xdr:colOff>
      <xdr:row>58</xdr:row>
      <xdr:rowOff>5080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56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163830</xdr:rowOff>
    </xdr:from>
    <xdr:ext cx="532765" cy="25082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4965" y="9936480"/>
          <a:ext cx="5327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93345</xdr:rowOff>
    </xdr:from>
    <xdr:to>
      <xdr:col>72</xdr:col>
      <xdr:colOff>38100</xdr:colOff>
      <xdr:row>58</xdr:row>
      <xdr:rowOff>24765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659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16510</xdr:rowOff>
    </xdr:from>
    <xdr:ext cx="530225" cy="25082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5965" y="996061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91440</xdr:rowOff>
    </xdr:from>
    <xdr:to>
      <xdr:col>67</xdr:col>
      <xdr:colOff>101600</xdr:colOff>
      <xdr:row>58</xdr:row>
      <xdr:rowOff>22860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640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14605</xdr:rowOff>
    </xdr:from>
    <xdr:ext cx="530225" cy="25082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6965" y="995870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7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3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1844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6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24765</xdr:rowOff>
    </xdr:from>
    <xdr:to>
      <xdr:col>89</xdr:col>
      <xdr:colOff>171450</xdr:colOff>
      <xdr:row>78</xdr:row>
      <xdr:rowOff>24765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78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53340</xdr:rowOff>
    </xdr:from>
    <xdr:ext cx="244475" cy="25019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080" y="13254990"/>
          <a:ext cx="244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3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165100</xdr:rowOff>
    </xdr:from>
    <xdr:ext cx="593725" cy="25082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268095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80645</xdr:rowOff>
    </xdr:from>
    <xdr:to>
      <xdr:col>89</xdr:col>
      <xdr:colOff>171450</xdr:colOff>
      <xdr:row>71</xdr:row>
      <xdr:rowOff>80645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35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109220</xdr:rowOff>
    </xdr:from>
    <xdr:ext cx="593725" cy="24892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211072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3725" cy="25019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1540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3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80645</xdr:rowOff>
    </xdr:from>
    <xdr:to>
      <xdr:col>85</xdr:col>
      <xdr:colOff>126365</xdr:colOff>
      <xdr:row>78</xdr:row>
      <xdr:rowOff>24765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214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29210</xdr:rowOff>
    </xdr:from>
    <xdr:ext cx="249555" cy="248920"/>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63950" y="134023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24765</xdr:rowOff>
    </xdr:from>
    <xdr:to>
      <xdr:col>86</xdr:col>
      <xdr:colOff>25400</xdr:colOff>
      <xdr:row>78</xdr:row>
      <xdr:rowOff>24765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29210</xdr:rowOff>
    </xdr:from>
    <xdr:ext cx="598805" cy="248920"/>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63950" y="118592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229,947</a:t>
          </a:r>
          <a:endParaRPr kumimoji="1" lang="ja-JP" altLang="en-US" sz="1000" b="1">
            <a:latin typeface="ＭＳ Ｐゴシック"/>
          </a:endParaRPr>
        </a:p>
      </xdr:txBody>
    </xdr:sp>
    <xdr:clientData/>
  </xdr:oneCellAnchor>
  <xdr:twoCellAnchor>
    <xdr:from>
      <xdr:col>85</xdr:col>
      <xdr:colOff>38100</xdr:colOff>
      <xdr:row>70</xdr:row>
      <xdr:rowOff>80645</xdr:rowOff>
    </xdr:from>
    <xdr:to>
      <xdr:col>86</xdr:col>
      <xdr:colOff>25400</xdr:colOff>
      <xdr:row>70</xdr:row>
      <xdr:rowOff>80645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24765</xdr:rowOff>
    </xdr:from>
    <xdr:to>
      <xdr:col>85</xdr:col>
      <xdr:colOff>127000</xdr:colOff>
      <xdr:row>78</xdr:row>
      <xdr:rowOff>24765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7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92075</xdr:rowOff>
    </xdr:from>
    <xdr:ext cx="534670" cy="25082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63950" y="131222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69850</xdr:rowOff>
    </xdr:from>
    <xdr:to>
      <xdr:col>85</xdr:col>
      <xdr:colOff>171450</xdr:colOff>
      <xdr:row>78</xdr:row>
      <xdr:rowOff>1270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150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24765</xdr:rowOff>
    </xdr:from>
    <xdr:to>
      <xdr:col>81</xdr:col>
      <xdr:colOff>50800</xdr:colOff>
      <xdr:row>78</xdr:row>
      <xdr:rowOff>24765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97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72390</xdr:rowOff>
    </xdr:from>
    <xdr:to>
      <xdr:col>81</xdr:col>
      <xdr:colOff>101600</xdr:colOff>
      <xdr:row>78</xdr:row>
      <xdr:rowOff>3810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40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19685</xdr:rowOff>
    </xdr:from>
    <xdr:ext cx="530225" cy="25146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3965" y="13049885"/>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24765</xdr:rowOff>
    </xdr:from>
    <xdr:to>
      <xdr:col>76</xdr:col>
      <xdr:colOff>114300</xdr:colOff>
      <xdr:row>78</xdr:row>
      <xdr:rowOff>24765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696950" y="1339786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72390</xdr:rowOff>
    </xdr:from>
    <xdr:to>
      <xdr:col>76</xdr:col>
      <xdr:colOff>165100</xdr:colOff>
      <xdr:row>78</xdr:row>
      <xdr:rowOff>3810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40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19685</xdr:rowOff>
    </xdr:from>
    <xdr:ext cx="532765" cy="25146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4965" y="1304988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24765</xdr:rowOff>
    </xdr:from>
    <xdr:to>
      <xdr:col>71</xdr:col>
      <xdr:colOff>171450</xdr:colOff>
      <xdr:row>78</xdr:row>
      <xdr:rowOff>24765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786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81915</xdr:rowOff>
    </xdr:from>
    <xdr:to>
      <xdr:col>72</xdr:col>
      <xdr:colOff>38100</xdr:colOff>
      <xdr:row>78</xdr:row>
      <xdr:rowOff>13970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35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29845</xdr:rowOff>
    </xdr:from>
    <xdr:ext cx="530225" cy="25082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5965" y="130600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71120</xdr:rowOff>
    </xdr:from>
    <xdr:to>
      <xdr:col>67</xdr:col>
      <xdr:colOff>101600</xdr:colOff>
      <xdr:row>78</xdr:row>
      <xdr:rowOff>2540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27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18415</xdr:rowOff>
    </xdr:from>
    <xdr:ext cx="530225" cy="25082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6965" y="1304861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146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9460" cy="25146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146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146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06450" y="13965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9460" cy="25146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5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143510</xdr:rowOff>
    </xdr:from>
    <xdr:to>
      <xdr:col>85</xdr:col>
      <xdr:colOff>171450</xdr:colOff>
      <xdr:row>78</xdr:row>
      <xdr:rowOff>74930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5160"/>
          <a:ext cx="952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59690</xdr:rowOff>
    </xdr:from>
    <xdr:ext cx="249555" cy="25336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63950" y="132613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143510</xdr:rowOff>
    </xdr:from>
    <xdr:to>
      <xdr:col>81</xdr:col>
      <xdr:colOff>101600</xdr:colOff>
      <xdr:row>78</xdr:row>
      <xdr:rowOff>74930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5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78</xdr:row>
      <xdr:rowOff>66040</xdr:rowOff>
    </xdr:from>
    <xdr:ext cx="245110" cy="24892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840" y="1343914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143510</xdr:rowOff>
    </xdr:from>
    <xdr:to>
      <xdr:col>76</xdr:col>
      <xdr:colOff>165100</xdr:colOff>
      <xdr:row>78</xdr:row>
      <xdr:rowOff>74930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5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78</xdr:row>
      <xdr:rowOff>66040</xdr:rowOff>
    </xdr:from>
    <xdr:ext cx="249555" cy="24892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58950" y="134391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143510</xdr:rowOff>
    </xdr:from>
    <xdr:to>
      <xdr:col>72</xdr:col>
      <xdr:colOff>38100</xdr:colOff>
      <xdr:row>78</xdr:row>
      <xdr:rowOff>74930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5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78</xdr:row>
      <xdr:rowOff>66040</xdr:rowOff>
    </xdr:from>
    <xdr:ext cx="245110" cy="24892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840" y="1343914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143510</xdr:rowOff>
    </xdr:from>
    <xdr:to>
      <xdr:col>67</xdr:col>
      <xdr:colOff>101600</xdr:colOff>
      <xdr:row>78</xdr:row>
      <xdr:rowOff>74930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51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78</xdr:row>
      <xdr:rowOff>66040</xdr:rowOff>
    </xdr:from>
    <xdr:ext cx="245110" cy="24892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840" y="1343914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6230"/>
          <a:ext cx="46799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2365"/>
          <a:ext cx="46799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1844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463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634236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463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88516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171450</xdr:colOff>
      <xdr:row>90</xdr:row>
      <xdr:rowOff>136525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670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93725" cy="25273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42415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2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3725" cy="25019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694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2365"/>
          <a:ext cx="46799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122555</xdr:rowOff>
    </xdr:from>
    <xdr:to>
      <xdr:col>85</xdr:col>
      <xdr:colOff>126365</xdr:colOff>
      <xdr:row>98</xdr:row>
      <xdr:rowOff>106680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505"/>
          <a:ext cx="127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110490</xdr:rowOff>
    </xdr:from>
    <xdr:ext cx="469900" cy="25463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63950" y="169125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106680</xdr:rowOff>
    </xdr:from>
    <xdr:to>
      <xdr:col>86</xdr:col>
      <xdr:colOff>25400</xdr:colOff>
      <xdr:row>98</xdr:row>
      <xdr:rowOff>106680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67945</xdr:rowOff>
    </xdr:from>
    <xdr:ext cx="598805" cy="252730"/>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63950" y="1549844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266,257</a:t>
          </a:r>
          <a:endParaRPr kumimoji="1" lang="ja-JP" altLang="en-US" sz="1000" b="1">
            <a:latin typeface="ＭＳ Ｐゴシック"/>
          </a:endParaRPr>
        </a:p>
      </xdr:txBody>
    </xdr:sp>
    <xdr:clientData/>
  </xdr:oneCellAnchor>
  <xdr:twoCellAnchor>
    <xdr:from>
      <xdr:col>85</xdr:col>
      <xdr:colOff>38100</xdr:colOff>
      <xdr:row>91</xdr:row>
      <xdr:rowOff>122555</xdr:rowOff>
    </xdr:from>
    <xdr:to>
      <xdr:col>86</xdr:col>
      <xdr:colOff>25400</xdr:colOff>
      <xdr:row>91</xdr:row>
      <xdr:rowOff>122555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77470</xdr:rowOff>
    </xdr:from>
    <xdr:to>
      <xdr:col>85</xdr:col>
      <xdr:colOff>127000</xdr:colOff>
      <xdr:row>97</xdr:row>
      <xdr:rowOff>95885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081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122555</xdr:rowOff>
    </xdr:from>
    <xdr:ext cx="534670" cy="25463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63950" y="164103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99695</xdr:rowOff>
    </xdr:from>
    <xdr:to>
      <xdr:col>85</xdr:col>
      <xdr:colOff>171450</xdr:colOff>
      <xdr:row>97</xdr:row>
      <xdr:rowOff>29845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88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95885</xdr:rowOff>
    </xdr:from>
    <xdr:to>
      <xdr:col>81</xdr:col>
      <xdr:colOff>50800</xdr:colOff>
      <xdr:row>97</xdr:row>
      <xdr:rowOff>105410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26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104140</xdr:rowOff>
    </xdr:from>
    <xdr:to>
      <xdr:col>81</xdr:col>
      <xdr:colOff>101600</xdr:colOff>
      <xdr:row>97</xdr:row>
      <xdr:rowOff>34290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50800</xdr:rowOff>
    </xdr:from>
    <xdr:ext cx="53022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3965" y="16338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103505</xdr:rowOff>
    </xdr:from>
    <xdr:to>
      <xdr:col>76</xdr:col>
      <xdr:colOff>114300</xdr:colOff>
      <xdr:row>97</xdr:row>
      <xdr:rowOff>105410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696950" y="16734155"/>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35560</xdr:rowOff>
    </xdr:from>
    <xdr:ext cx="53276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4965" y="16323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103505</xdr:rowOff>
    </xdr:from>
    <xdr:to>
      <xdr:col>71</xdr:col>
      <xdr:colOff>171450</xdr:colOff>
      <xdr:row>97</xdr:row>
      <xdr:rowOff>103505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3415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88265</xdr:rowOff>
    </xdr:from>
    <xdr:to>
      <xdr:col>72</xdr:col>
      <xdr:colOff>38100</xdr:colOff>
      <xdr:row>97</xdr:row>
      <xdr:rowOff>18415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34925</xdr:rowOff>
    </xdr:from>
    <xdr:ext cx="53022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322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102870</xdr:rowOff>
    </xdr:from>
    <xdr:to>
      <xdr:col>67</xdr:col>
      <xdr:colOff>101600</xdr:colOff>
      <xdr:row>97</xdr:row>
      <xdr:rowOff>33020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49530</xdr:rowOff>
    </xdr:from>
    <xdr:ext cx="53022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3372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0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26670</xdr:rowOff>
    </xdr:from>
    <xdr:to>
      <xdr:col>85</xdr:col>
      <xdr:colOff>171450</xdr:colOff>
      <xdr:row>97</xdr:row>
      <xdr:rowOff>128270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573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5080</xdr:rowOff>
    </xdr:from>
    <xdr:ext cx="534670" cy="259080"/>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63950" y="1663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45085</xdr:rowOff>
    </xdr:from>
    <xdr:to>
      <xdr:col>81</xdr:col>
      <xdr:colOff>101600</xdr:colOff>
      <xdr:row>97</xdr:row>
      <xdr:rowOff>146685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137795</xdr:rowOff>
    </xdr:from>
    <xdr:ext cx="53022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768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54610</xdr:rowOff>
    </xdr:from>
    <xdr:to>
      <xdr:col>76</xdr:col>
      <xdr:colOff>165100</xdr:colOff>
      <xdr:row>97</xdr:row>
      <xdr:rowOff>156210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147320</xdr:rowOff>
    </xdr:from>
    <xdr:ext cx="53276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6777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52705</xdr:rowOff>
    </xdr:from>
    <xdr:to>
      <xdr:col>72</xdr:col>
      <xdr:colOff>38100</xdr:colOff>
      <xdr:row>97</xdr:row>
      <xdr:rowOff>154940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145415</xdr:rowOff>
    </xdr:from>
    <xdr:ext cx="530225" cy="25463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776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52705</xdr:rowOff>
    </xdr:from>
    <xdr:to>
      <xdr:col>67</xdr:col>
      <xdr:colOff>101600</xdr:colOff>
      <xdr:row>97</xdr:row>
      <xdr:rowOff>154940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145415</xdr:rowOff>
    </xdr:from>
    <xdr:ext cx="530225" cy="25463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776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3999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1844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96520</xdr:rowOff>
    </xdr:from>
    <xdr:to>
      <xdr:col>120</xdr:col>
      <xdr:colOff>114300</xdr:colOff>
      <xdr:row>39</xdr:row>
      <xdr:rowOff>96520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30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125730</xdr:rowOff>
    </xdr:from>
    <xdr:ext cx="244475" cy="25082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64083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112395</xdr:rowOff>
    </xdr:from>
    <xdr:to>
      <xdr:col>120</xdr:col>
      <xdr:colOff>114300</xdr:colOff>
      <xdr:row>37</xdr:row>
      <xdr:rowOff>112395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6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140970</xdr:rowOff>
    </xdr:from>
    <xdr:ext cx="462915" cy="25082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313170"/>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128905</xdr:rowOff>
    </xdr:from>
    <xdr:to>
      <xdr:col>120</xdr:col>
      <xdr:colOff>114300</xdr:colOff>
      <xdr:row>35</xdr:row>
      <xdr:rowOff>128905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29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156845</xdr:rowOff>
    </xdr:from>
    <xdr:ext cx="462915" cy="25146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98614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144780</xdr:rowOff>
    </xdr:from>
    <xdr:to>
      <xdr:col>120</xdr:col>
      <xdr:colOff>114300</xdr:colOff>
      <xdr:row>33</xdr:row>
      <xdr:rowOff>144780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2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146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66420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161290</xdr:rowOff>
    </xdr:from>
    <xdr:to>
      <xdr:col>120</xdr:col>
      <xdr:colOff>114300</xdr:colOff>
      <xdr:row>31</xdr:row>
      <xdr:rowOff>161290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62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21590</xdr:rowOff>
    </xdr:from>
    <xdr:ext cx="531495" cy="25082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505" y="533654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1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37465</xdr:rowOff>
    </xdr:from>
    <xdr:ext cx="531495" cy="25336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505" y="50095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019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505" y="4682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132080</xdr:rowOff>
    </xdr:from>
    <xdr:to>
      <xdr:col>116</xdr:col>
      <xdr:colOff>62865</xdr:colOff>
      <xdr:row>39</xdr:row>
      <xdr:rowOff>96520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558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115570</xdr:rowOff>
    </xdr:from>
    <xdr:ext cx="249555" cy="25336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1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96520</xdr:rowOff>
    </xdr:from>
    <xdr:to>
      <xdr:col>116</xdr:col>
      <xdr:colOff>152400</xdr:colOff>
      <xdr:row>39</xdr:row>
      <xdr:rowOff>96520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3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80010</xdr:rowOff>
    </xdr:from>
    <xdr:ext cx="534670" cy="25336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2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13,843</a:t>
          </a:r>
          <a:endParaRPr kumimoji="1" lang="ja-JP" altLang="en-US" sz="1000" b="1">
            <a:latin typeface="ＭＳ Ｐゴシック"/>
          </a:endParaRPr>
        </a:p>
      </xdr:txBody>
    </xdr:sp>
    <xdr:clientData/>
  </xdr:oneCellAnchor>
  <xdr:twoCellAnchor>
    <xdr:from>
      <xdr:col>115</xdr:col>
      <xdr:colOff>165100</xdr:colOff>
      <xdr:row>30</xdr:row>
      <xdr:rowOff>132080</xdr:rowOff>
    </xdr:from>
    <xdr:to>
      <xdr:col>116</xdr:col>
      <xdr:colOff>152400</xdr:colOff>
      <xdr:row>30</xdr:row>
      <xdr:rowOff>132080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96520</xdr:rowOff>
    </xdr:from>
    <xdr:to>
      <xdr:col>116</xdr:col>
      <xdr:colOff>63500</xdr:colOff>
      <xdr:row>39</xdr:row>
      <xdr:rowOff>96520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16950" y="678307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34925</xdr:rowOff>
    </xdr:from>
    <xdr:ext cx="378460" cy="25082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02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12065</xdr:rowOff>
    </xdr:from>
    <xdr:to>
      <xdr:col>116</xdr:col>
      <xdr:colOff>114300</xdr:colOff>
      <xdr:row>39</xdr:row>
      <xdr:rowOff>111125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6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96520</xdr:rowOff>
    </xdr:from>
    <xdr:to>
      <xdr:col>111</xdr:col>
      <xdr:colOff>171450</xdr:colOff>
      <xdr:row>39</xdr:row>
      <xdr:rowOff>96520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307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10795</xdr:rowOff>
    </xdr:from>
    <xdr:to>
      <xdr:col>112</xdr:col>
      <xdr:colOff>38100</xdr:colOff>
      <xdr:row>39</xdr:row>
      <xdr:rowOff>109855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126365</xdr:rowOff>
    </xdr:from>
    <xdr:ext cx="378460" cy="25082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26450" y="64700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96520</xdr:rowOff>
    </xdr:from>
    <xdr:to>
      <xdr:col>107</xdr:col>
      <xdr:colOff>50800</xdr:colOff>
      <xdr:row>39</xdr:row>
      <xdr:rowOff>96520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3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109220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4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125095</xdr:rowOff>
    </xdr:from>
    <xdr:ext cx="378460" cy="24892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70" y="646874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96520</xdr:rowOff>
    </xdr:from>
    <xdr:to>
      <xdr:col>102</xdr:col>
      <xdr:colOff>114300</xdr:colOff>
      <xdr:row>39</xdr:row>
      <xdr:rowOff>96520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49950" y="678307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149860</xdr:rowOff>
    </xdr:from>
    <xdr:to>
      <xdr:col>102</xdr:col>
      <xdr:colOff>165100</xdr:colOff>
      <xdr:row>39</xdr:row>
      <xdr:rowOff>81280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49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97790</xdr:rowOff>
    </xdr:from>
    <xdr:ext cx="378460" cy="25146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70" y="64414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130810</xdr:rowOff>
    </xdr:from>
    <xdr:to>
      <xdr:col>98</xdr:col>
      <xdr:colOff>38100</xdr:colOff>
      <xdr:row>39</xdr:row>
      <xdr:rowOff>62230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59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78740</xdr:rowOff>
    </xdr:from>
    <xdr:ext cx="378460" cy="25146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59450" y="64223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146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146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26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9460" cy="25146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7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146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146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59450" y="7107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47625</xdr:rowOff>
    </xdr:from>
    <xdr:to>
      <xdr:col>116</xdr:col>
      <xdr:colOff>114300</xdr:colOff>
      <xdr:row>39</xdr:row>
      <xdr:rowOff>146685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159385</xdr:rowOff>
    </xdr:from>
    <xdr:ext cx="249555" cy="248920"/>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448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47625</xdr:rowOff>
    </xdr:from>
    <xdr:to>
      <xdr:col>112</xdr:col>
      <xdr:colOff>38100</xdr:colOff>
      <xdr:row>39</xdr:row>
      <xdr:rowOff>146685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137795</xdr:rowOff>
    </xdr:from>
    <xdr:ext cx="245110" cy="25336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840" y="6824345"/>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47625</xdr:rowOff>
    </xdr:from>
    <xdr:to>
      <xdr:col>107</xdr:col>
      <xdr:colOff>101600</xdr:colOff>
      <xdr:row>39</xdr:row>
      <xdr:rowOff>146685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137795</xdr:rowOff>
    </xdr:from>
    <xdr:ext cx="245110" cy="25336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840" y="6824345"/>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47625</xdr:rowOff>
    </xdr:from>
    <xdr:to>
      <xdr:col>102</xdr:col>
      <xdr:colOff>165100</xdr:colOff>
      <xdr:row>39</xdr:row>
      <xdr:rowOff>146685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137795</xdr:rowOff>
    </xdr:from>
    <xdr:ext cx="249555" cy="25336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11950" y="682434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47625</xdr:rowOff>
    </xdr:from>
    <xdr:to>
      <xdr:col>98</xdr:col>
      <xdr:colOff>38100</xdr:colOff>
      <xdr:row>39</xdr:row>
      <xdr:rowOff>146685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137795</xdr:rowOff>
    </xdr:from>
    <xdr:ext cx="245110" cy="25336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840" y="6824345"/>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8230"/>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1844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54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4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4475" cy="25082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080" y="9251950"/>
          <a:ext cx="244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4475" cy="25019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8111490"/>
          <a:ext cx="244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482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48920"/>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48920"/>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16950" y="9394825"/>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48920"/>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434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482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4892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840" y="94399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4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4892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840" y="94399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49950" y="939482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4892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11950" y="94399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5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4892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840" y="943991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146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146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26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9460" cy="25146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655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146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146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59450" y="10536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50190"/>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0877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5110" cy="25082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840" y="91217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5110" cy="25082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840" y="91217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5082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11950" y="912177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52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5110" cy="25082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840" y="91217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令和２年度の目的別の住民</a:t>
          </a:r>
          <a:r>
            <a:rPr kumimoji="1" lang="en-US" altLang="ja-JP" sz="1300">
              <a:latin typeface="ＭＳ Ｐゴシック"/>
              <a:ea typeface="ＭＳ Ｐゴシック"/>
            </a:rPr>
            <a:t>1</a:t>
          </a:r>
          <a:r>
            <a:rPr kumimoji="1" lang="ja-JP" altLang="en-US" sz="1300">
              <a:latin typeface="ＭＳ Ｐゴシック"/>
              <a:ea typeface="ＭＳ Ｐゴシック"/>
            </a:rPr>
            <a:t>人あたりのコストは、類似団体と比較して総務費が上回っており、これは複合施設である交流まちづくりセンターMiiMoの建設による増加が要因である。類似団体平均を下回っている中でも民生費は各種福祉事業の充実及び高齢化により増加。今後も全ての事業において継続して事務事業の整理・合理化や内部管理経費等の見直しを行うことにより、更なるコスト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627380</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1430" y="285750"/>
          <a:ext cx="25342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09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487045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737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令和２年度の実質単年度収支は黒字となっている。今後も事務事業の整理・合理化や内部管理経費等の見直しを行うことにより、健全な行財政運営に努めていく。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14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1029335</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773410" y="238125"/>
          <a:ext cx="257175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1036955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935" y="238125"/>
          <a:ext cx="38080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546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922655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758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前年度に比べ黒字額は増加している。水道事業会計の減少は、未払金及び未払費用の増加によるものである。</a:t>
          </a:r>
        </a:p>
        <a:p>
          <a:r>
            <a:rPr kumimoji="1" lang="ja-JP" altLang="en-US" sz="1400">
              <a:latin typeface="ＭＳ ゴシック"/>
              <a:ea typeface="ＭＳ ゴシック"/>
            </a:rPr>
            <a:t>　今後も三宅町全体で黒字の状態を継続するためにも、歳入財源の確保と歳出の抑制に努めていく。</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14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6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6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6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6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6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6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8" name="凡例9">
          <a:extLst>
            <a:ext uri="{FF2B5EF4-FFF2-40B4-BE49-F238E27FC236}">
              <a16:creationId xmlns:a16="http://schemas.microsoft.com/office/drawing/2014/main" id="{00000000-0008-0000-0900-000012000000}"/>
            </a:ext>
          </a:extLst>
        </xdr:cNvPr>
        <xdr:cNvSpPr/>
      </xdr:nvSpPr>
      <xdr:spPr>
        <a:xfrm>
          <a:off x="6356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9" name="凡例10">
          <a:extLst>
            <a:ext uri="{FF2B5EF4-FFF2-40B4-BE49-F238E27FC236}">
              <a16:creationId xmlns:a16="http://schemas.microsoft.com/office/drawing/2014/main" id="{00000000-0008-0000-0900-000013000000}"/>
            </a:ext>
          </a:extLst>
        </xdr:cNvPr>
        <xdr:cNvSpPr/>
      </xdr:nvSpPr>
      <xdr:spPr>
        <a:xfrm>
          <a:off x="6356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300;&#20303;&#27665;&#31119;&#31049;&#35506;/&#30000;&#20013;&#20491;&#20154;&#29992;/0926&#12294;R2&#12304;&#36001;&#25919;&#29366;&#27841;&#36039;&#26009;&#38598;&#12305;_293628_&#19977;&#234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row>
        <row r="51">
          <cell r="AN51" t="str">
            <v>当該団体値</v>
          </cell>
          <cell r="BP51">
            <v>25.1</v>
          </cell>
          <cell r="BX51">
            <v>60.6</v>
          </cell>
          <cell r="CF51">
            <v>37.6</v>
          </cell>
          <cell r="CN51">
            <v>32.6</v>
          </cell>
          <cell r="CV51">
            <v>27.6</v>
          </cell>
        </row>
        <row r="53">
          <cell r="BP53">
            <v>62.4</v>
          </cell>
          <cell r="BX53">
            <v>69.400000000000006</v>
          </cell>
          <cell r="CF53">
            <v>72.2</v>
          </cell>
          <cell r="CN53">
            <v>69.8</v>
          </cell>
          <cell r="CV53">
            <v>67.3</v>
          </cell>
        </row>
        <row r="55">
          <cell r="AN55" t="str">
            <v>類似団体内平均値</v>
          </cell>
          <cell r="BP55">
            <v>25.4</v>
          </cell>
          <cell r="BX55">
            <v>23.4</v>
          </cell>
          <cell r="CF55">
            <v>7.7</v>
          </cell>
          <cell r="CN55">
            <v>3.2</v>
          </cell>
          <cell r="CV55">
            <v>3.4</v>
          </cell>
        </row>
        <row r="57">
          <cell r="BP57">
            <v>58.8</v>
          </cell>
          <cell r="BX57">
            <v>59.2</v>
          </cell>
          <cell r="CF57">
            <v>63.4</v>
          </cell>
          <cell r="CN57">
            <v>63.3</v>
          </cell>
          <cell r="CV57">
            <v>62.8</v>
          </cell>
        </row>
        <row r="73">
          <cell r="AN73" t="str">
            <v>当該団体値</v>
          </cell>
          <cell r="BP73">
            <v>25.1</v>
          </cell>
          <cell r="BX73">
            <v>60.6</v>
          </cell>
          <cell r="CF73">
            <v>37.6</v>
          </cell>
          <cell r="CN73">
            <v>32.6</v>
          </cell>
          <cell r="CV73">
            <v>27.6</v>
          </cell>
        </row>
        <row r="75">
          <cell r="BP75">
            <v>3.7</v>
          </cell>
          <cell r="BX75">
            <v>6.5</v>
          </cell>
          <cell r="CF75">
            <v>8.9</v>
          </cell>
          <cell r="CN75">
            <v>9.9</v>
          </cell>
          <cell r="CV75">
            <v>10.199999999999999</v>
          </cell>
        </row>
        <row r="77">
          <cell r="AN77" t="str">
            <v>類似団体内平均値</v>
          </cell>
          <cell r="BP77">
            <v>25.4</v>
          </cell>
          <cell r="BX77">
            <v>23.4</v>
          </cell>
          <cell r="CF77">
            <v>7.7</v>
          </cell>
          <cell r="CN77">
            <v>3.2</v>
          </cell>
          <cell r="CV77">
            <v>3.4</v>
          </cell>
        </row>
        <row r="79">
          <cell r="BP79">
            <v>8.6</v>
          </cell>
          <cell r="BX79">
            <v>8.5</v>
          </cell>
          <cell r="CF79">
            <v>8.6</v>
          </cell>
          <cell r="CN79">
            <v>8.8000000000000007</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122</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290</v>
      </c>
      <c r="C2" s="3"/>
      <c r="D2" s="12"/>
    </row>
    <row r="3" spans="1:119" ht="18.75" customHeight="1" x14ac:dyDescent="0.15">
      <c r="A3" s="2"/>
      <c r="B3" s="400" t="s">
        <v>108</v>
      </c>
      <c r="C3" s="401"/>
      <c r="D3" s="401"/>
      <c r="E3" s="402"/>
      <c r="F3" s="402"/>
      <c r="G3" s="402"/>
      <c r="H3" s="402"/>
      <c r="I3" s="402"/>
      <c r="J3" s="402"/>
      <c r="K3" s="402"/>
      <c r="L3" s="402" t="s">
        <v>22</v>
      </c>
      <c r="M3" s="402"/>
      <c r="N3" s="402"/>
      <c r="O3" s="402"/>
      <c r="P3" s="402"/>
      <c r="Q3" s="402"/>
      <c r="R3" s="408"/>
      <c r="S3" s="408"/>
      <c r="T3" s="408"/>
      <c r="U3" s="408"/>
      <c r="V3" s="409"/>
      <c r="W3" s="364" t="s">
        <v>260</v>
      </c>
      <c r="X3" s="365"/>
      <c r="Y3" s="365"/>
      <c r="Z3" s="365"/>
      <c r="AA3" s="365"/>
      <c r="AB3" s="401"/>
      <c r="AC3" s="408" t="s">
        <v>28</v>
      </c>
      <c r="AD3" s="365"/>
      <c r="AE3" s="365"/>
      <c r="AF3" s="365"/>
      <c r="AG3" s="365"/>
      <c r="AH3" s="365"/>
      <c r="AI3" s="365"/>
      <c r="AJ3" s="365"/>
      <c r="AK3" s="365"/>
      <c r="AL3" s="416"/>
      <c r="AM3" s="364" t="s">
        <v>4</v>
      </c>
      <c r="AN3" s="365"/>
      <c r="AO3" s="365"/>
      <c r="AP3" s="365"/>
      <c r="AQ3" s="365"/>
      <c r="AR3" s="365"/>
      <c r="AS3" s="365"/>
      <c r="AT3" s="365"/>
      <c r="AU3" s="365"/>
      <c r="AV3" s="365"/>
      <c r="AW3" s="365"/>
      <c r="AX3" s="416"/>
      <c r="AY3" s="437" t="s">
        <v>9</v>
      </c>
      <c r="AZ3" s="438"/>
      <c r="BA3" s="438"/>
      <c r="BB3" s="438"/>
      <c r="BC3" s="438"/>
      <c r="BD3" s="438"/>
      <c r="BE3" s="438"/>
      <c r="BF3" s="438"/>
      <c r="BG3" s="438"/>
      <c r="BH3" s="438"/>
      <c r="BI3" s="438"/>
      <c r="BJ3" s="438"/>
      <c r="BK3" s="438"/>
      <c r="BL3" s="438"/>
      <c r="BM3" s="578"/>
      <c r="BN3" s="364" t="s">
        <v>227</v>
      </c>
      <c r="BO3" s="365"/>
      <c r="BP3" s="365"/>
      <c r="BQ3" s="365"/>
      <c r="BR3" s="365"/>
      <c r="BS3" s="365"/>
      <c r="BT3" s="365"/>
      <c r="BU3" s="416"/>
      <c r="BV3" s="364" t="s">
        <v>301</v>
      </c>
      <c r="BW3" s="365"/>
      <c r="BX3" s="365"/>
      <c r="BY3" s="365"/>
      <c r="BZ3" s="365"/>
      <c r="CA3" s="365"/>
      <c r="CB3" s="365"/>
      <c r="CC3" s="416"/>
      <c r="CD3" s="437" t="s">
        <v>9</v>
      </c>
      <c r="CE3" s="438"/>
      <c r="CF3" s="438"/>
      <c r="CG3" s="438"/>
      <c r="CH3" s="438"/>
      <c r="CI3" s="438"/>
      <c r="CJ3" s="438"/>
      <c r="CK3" s="438"/>
      <c r="CL3" s="438"/>
      <c r="CM3" s="438"/>
      <c r="CN3" s="438"/>
      <c r="CO3" s="438"/>
      <c r="CP3" s="438"/>
      <c r="CQ3" s="438"/>
      <c r="CR3" s="438"/>
      <c r="CS3" s="578"/>
      <c r="CT3" s="364" t="s">
        <v>229</v>
      </c>
      <c r="CU3" s="365"/>
      <c r="CV3" s="365"/>
      <c r="CW3" s="365"/>
      <c r="CX3" s="365"/>
      <c r="CY3" s="365"/>
      <c r="CZ3" s="365"/>
      <c r="DA3" s="416"/>
      <c r="DB3" s="364" t="s">
        <v>296</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307</v>
      </c>
      <c r="AZ4" s="490"/>
      <c r="BA4" s="490"/>
      <c r="BB4" s="490"/>
      <c r="BC4" s="490"/>
      <c r="BD4" s="490"/>
      <c r="BE4" s="490"/>
      <c r="BF4" s="490"/>
      <c r="BG4" s="490"/>
      <c r="BH4" s="490"/>
      <c r="BI4" s="490"/>
      <c r="BJ4" s="490"/>
      <c r="BK4" s="490"/>
      <c r="BL4" s="490"/>
      <c r="BM4" s="491"/>
      <c r="BN4" s="473">
        <v>5172340</v>
      </c>
      <c r="BO4" s="474"/>
      <c r="BP4" s="474"/>
      <c r="BQ4" s="474"/>
      <c r="BR4" s="474"/>
      <c r="BS4" s="474"/>
      <c r="BT4" s="474"/>
      <c r="BU4" s="475"/>
      <c r="BV4" s="473">
        <v>3497979</v>
      </c>
      <c r="BW4" s="474"/>
      <c r="BX4" s="474"/>
      <c r="BY4" s="474"/>
      <c r="BZ4" s="474"/>
      <c r="CA4" s="474"/>
      <c r="CB4" s="474"/>
      <c r="CC4" s="475"/>
      <c r="CD4" s="545" t="s">
        <v>309</v>
      </c>
      <c r="CE4" s="546"/>
      <c r="CF4" s="546"/>
      <c r="CG4" s="546"/>
      <c r="CH4" s="546"/>
      <c r="CI4" s="546"/>
      <c r="CJ4" s="546"/>
      <c r="CK4" s="546"/>
      <c r="CL4" s="546"/>
      <c r="CM4" s="546"/>
      <c r="CN4" s="546"/>
      <c r="CO4" s="546"/>
      <c r="CP4" s="546"/>
      <c r="CQ4" s="546"/>
      <c r="CR4" s="546"/>
      <c r="CS4" s="547"/>
      <c r="CT4" s="579">
        <v>6.5</v>
      </c>
      <c r="CU4" s="580"/>
      <c r="CV4" s="580"/>
      <c r="CW4" s="580"/>
      <c r="CX4" s="580"/>
      <c r="CY4" s="580"/>
      <c r="CZ4" s="580"/>
      <c r="DA4" s="581"/>
      <c r="DB4" s="579">
        <v>2.2999999999999998</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313</v>
      </c>
      <c r="AN5" s="477"/>
      <c r="AO5" s="477"/>
      <c r="AP5" s="477"/>
      <c r="AQ5" s="477"/>
      <c r="AR5" s="477"/>
      <c r="AS5" s="477"/>
      <c r="AT5" s="478"/>
      <c r="AU5" s="517" t="s">
        <v>152</v>
      </c>
      <c r="AV5" s="518"/>
      <c r="AW5" s="518"/>
      <c r="AX5" s="518"/>
      <c r="AY5" s="483" t="s">
        <v>3</v>
      </c>
      <c r="AZ5" s="484"/>
      <c r="BA5" s="484"/>
      <c r="BB5" s="484"/>
      <c r="BC5" s="484"/>
      <c r="BD5" s="484"/>
      <c r="BE5" s="484"/>
      <c r="BF5" s="484"/>
      <c r="BG5" s="484"/>
      <c r="BH5" s="484"/>
      <c r="BI5" s="484"/>
      <c r="BJ5" s="484"/>
      <c r="BK5" s="484"/>
      <c r="BL5" s="484"/>
      <c r="BM5" s="485"/>
      <c r="BN5" s="486">
        <v>4955431</v>
      </c>
      <c r="BO5" s="487"/>
      <c r="BP5" s="487"/>
      <c r="BQ5" s="487"/>
      <c r="BR5" s="487"/>
      <c r="BS5" s="487"/>
      <c r="BT5" s="487"/>
      <c r="BU5" s="488"/>
      <c r="BV5" s="486">
        <v>3404379</v>
      </c>
      <c r="BW5" s="487"/>
      <c r="BX5" s="487"/>
      <c r="BY5" s="487"/>
      <c r="BZ5" s="487"/>
      <c r="CA5" s="487"/>
      <c r="CB5" s="487"/>
      <c r="CC5" s="488"/>
      <c r="CD5" s="497" t="s">
        <v>167</v>
      </c>
      <c r="CE5" s="498"/>
      <c r="CF5" s="498"/>
      <c r="CG5" s="498"/>
      <c r="CH5" s="498"/>
      <c r="CI5" s="498"/>
      <c r="CJ5" s="498"/>
      <c r="CK5" s="498"/>
      <c r="CL5" s="498"/>
      <c r="CM5" s="498"/>
      <c r="CN5" s="498"/>
      <c r="CO5" s="498"/>
      <c r="CP5" s="498"/>
      <c r="CQ5" s="498"/>
      <c r="CR5" s="498"/>
      <c r="CS5" s="499"/>
      <c r="CT5" s="352">
        <v>86.1</v>
      </c>
      <c r="CU5" s="353"/>
      <c r="CV5" s="353"/>
      <c r="CW5" s="353"/>
      <c r="CX5" s="353"/>
      <c r="CY5" s="353"/>
      <c r="CZ5" s="353"/>
      <c r="DA5" s="354"/>
      <c r="DB5" s="352">
        <v>88.2</v>
      </c>
      <c r="DC5" s="353"/>
      <c r="DD5" s="353"/>
      <c r="DE5" s="353"/>
      <c r="DF5" s="353"/>
      <c r="DG5" s="353"/>
      <c r="DH5" s="353"/>
      <c r="DI5" s="354"/>
    </row>
    <row r="6" spans="1:119" ht="18.75" customHeight="1" x14ac:dyDescent="0.15">
      <c r="A6" s="2"/>
      <c r="B6" s="419" t="s">
        <v>328</v>
      </c>
      <c r="C6" s="370"/>
      <c r="D6" s="370"/>
      <c r="E6" s="420"/>
      <c r="F6" s="420"/>
      <c r="G6" s="420"/>
      <c r="H6" s="420"/>
      <c r="I6" s="420"/>
      <c r="J6" s="420"/>
      <c r="K6" s="420"/>
      <c r="L6" s="420" t="s">
        <v>332</v>
      </c>
      <c r="M6" s="420"/>
      <c r="N6" s="420"/>
      <c r="O6" s="420"/>
      <c r="P6" s="420"/>
      <c r="Q6" s="420"/>
      <c r="R6" s="368"/>
      <c r="S6" s="368"/>
      <c r="T6" s="368"/>
      <c r="U6" s="368"/>
      <c r="V6" s="424"/>
      <c r="W6" s="427" t="s">
        <v>336</v>
      </c>
      <c r="X6" s="369"/>
      <c r="Y6" s="369"/>
      <c r="Z6" s="369"/>
      <c r="AA6" s="369"/>
      <c r="AB6" s="370"/>
      <c r="AC6" s="428" t="s">
        <v>342</v>
      </c>
      <c r="AD6" s="429"/>
      <c r="AE6" s="429"/>
      <c r="AF6" s="429"/>
      <c r="AG6" s="429"/>
      <c r="AH6" s="429"/>
      <c r="AI6" s="429"/>
      <c r="AJ6" s="429"/>
      <c r="AK6" s="429"/>
      <c r="AL6" s="430"/>
      <c r="AM6" s="516" t="s">
        <v>179</v>
      </c>
      <c r="AN6" s="477"/>
      <c r="AO6" s="477"/>
      <c r="AP6" s="477"/>
      <c r="AQ6" s="477"/>
      <c r="AR6" s="477"/>
      <c r="AS6" s="477"/>
      <c r="AT6" s="478"/>
      <c r="AU6" s="517" t="s">
        <v>152</v>
      </c>
      <c r="AV6" s="518"/>
      <c r="AW6" s="518"/>
      <c r="AX6" s="518"/>
      <c r="AY6" s="483" t="s">
        <v>240</v>
      </c>
      <c r="AZ6" s="484"/>
      <c r="BA6" s="484"/>
      <c r="BB6" s="484"/>
      <c r="BC6" s="484"/>
      <c r="BD6" s="484"/>
      <c r="BE6" s="484"/>
      <c r="BF6" s="484"/>
      <c r="BG6" s="484"/>
      <c r="BH6" s="484"/>
      <c r="BI6" s="484"/>
      <c r="BJ6" s="484"/>
      <c r="BK6" s="484"/>
      <c r="BL6" s="484"/>
      <c r="BM6" s="485"/>
      <c r="BN6" s="486">
        <v>216909</v>
      </c>
      <c r="BO6" s="487"/>
      <c r="BP6" s="487"/>
      <c r="BQ6" s="487"/>
      <c r="BR6" s="487"/>
      <c r="BS6" s="487"/>
      <c r="BT6" s="487"/>
      <c r="BU6" s="488"/>
      <c r="BV6" s="486">
        <v>93600</v>
      </c>
      <c r="BW6" s="487"/>
      <c r="BX6" s="487"/>
      <c r="BY6" s="487"/>
      <c r="BZ6" s="487"/>
      <c r="CA6" s="487"/>
      <c r="CB6" s="487"/>
      <c r="CC6" s="488"/>
      <c r="CD6" s="497" t="s">
        <v>343</v>
      </c>
      <c r="CE6" s="498"/>
      <c r="CF6" s="498"/>
      <c r="CG6" s="498"/>
      <c r="CH6" s="498"/>
      <c r="CI6" s="498"/>
      <c r="CJ6" s="498"/>
      <c r="CK6" s="498"/>
      <c r="CL6" s="498"/>
      <c r="CM6" s="498"/>
      <c r="CN6" s="498"/>
      <c r="CO6" s="498"/>
      <c r="CP6" s="498"/>
      <c r="CQ6" s="498"/>
      <c r="CR6" s="498"/>
      <c r="CS6" s="499"/>
      <c r="CT6" s="574">
        <v>89</v>
      </c>
      <c r="CU6" s="575"/>
      <c r="CV6" s="575"/>
      <c r="CW6" s="575"/>
      <c r="CX6" s="575"/>
      <c r="CY6" s="575"/>
      <c r="CZ6" s="575"/>
      <c r="DA6" s="576"/>
      <c r="DB6" s="574">
        <v>91.3</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344</v>
      </c>
      <c r="AN7" s="477"/>
      <c r="AO7" s="477"/>
      <c r="AP7" s="477"/>
      <c r="AQ7" s="477"/>
      <c r="AR7" s="477"/>
      <c r="AS7" s="477"/>
      <c r="AT7" s="478"/>
      <c r="AU7" s="517" t="s">
        <v>152</v>
      </c>
      <c r="AV7" s="518"/>
      <c r="AW7" s="518"/>
      <c r="AX7" s="518"/>
      <c r="AY7" s="483" t="s">
        <v>185</v>
      </c>
      <c r="AZ7" s="484"/>
      <c r="BA7" s="484"/>
      <c r="BB7" s="484"/>
      <c r="BC7" s="484"/>
      <c r="BD7" s="484"/>
      <c r="BE7" s="484"/>
      <c r="BF7" s="484"/>
      <c r="BG7" s="484"/>
      <c r="BH7" s="484"/>
      <c r="BI7" s="484"/>
      <c r="BJ7" s="484"/>
      <c r="BK7" s="484"/>
      <c r="BL7" s="484"/>
      <c r="BM7" s="485"/>
      <c r="BN7" s="486">
        <v>66414</v>
      </c>
      <c r="BO7" s="487"/>
      <c r="BP7" s="487"/>
      <c r="BQ7" s="487"/>
      <c r="BR7" s="487"/>
      <c r="BS7" s="487"/>
      <c r="BT7" s="487"/>
      <c r="BU7" s="488"/>
      <c r="BV7" s="486">
        <v>42576</v>
      </c>
      <c r="BW7" s="487"/>
      <c r="BX7" s="487"/>
      <c r="BY7" s="487"/>
      <c r="BZ7" s="487"/>
      <c r="CA7" s="487"/>
      <c r="CB7" s="487"/>
      <c r="CC7" s="488"/>
      <c r="CD7" s="497" t="s">
        <v>348</v>
      </c>
      <c r="CE7" s="498"/>
      <c r="CF7" s="498"/>
      <c r="CG7" s="498"/>
      <c r="CH7" s="498"/>
      <c r="CI7" s="498"/>
      <c r="CJ7" s="498"/>
      <c r="CK7" s="498"/>
      <c r="CL7" s="498"/>
      <c r="CM7" s="498"/>
      <c r="CN7" s="498"/>
      <c r="CO7" s="498"/>
      <c r="CP7" s="498"/>
      <c r="CQ7" s="498"/>
      <c r="CR7" s="498"/>
      <c r="CS7" s="499"/>
      <c r="CT7" s="486">
        <v>2319635</v>
      </c>
      <c r="CU7" s="487"/>
      <c r="CV7" s="487"/>
      <c r="CW7" s="487"/>
      <c r="CX7" s="487"/>
      <c r="CY7" s="487"/>
      <c r="CZ7" s="487"/>
      <c r="DA7" s="488"/>
      <c r="DB7" s="486">
        <v>2196153</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58</v>
      </c>
      <c r="AN8" s="477"/>
      <c r="AO8" s="477"/>
      <c r="AP8" s="477"/>
      <c r="AQ8" s="477"/>
      <c r="AR8" s="477"/>
      <c r="AS8" s="477"/>
      <c r="AT8" s="478"/>
      <c r="AU8" s="517" t="s">
        <v>352</v>
      </c>
      <c r="AV8" s="518"/>
      <c r="AW8" s="518"/>
      <c r="AX8" s="518"/>
      <c r="AY8" s="483" t="s">
        <v>305</v>
      </c>
      <c r="AZ8" s="484"/>
      <c r="BA8" s="484"/>
      <c r="BB8" s="484"/>
      <c r="BC8" s="484"/>
      <c r="BD8" s="484"/>
      <c r="BE8" s="484"/>
      <c r="BF8" s="484"/>
      <c r="BG8" s="484"/>
      <c r="BH8" s="484"/>
      <c r="BI8" s="484"/>
      <c r="BJ8" s="484"/>
      <c r="BK8" s="484"/>
      <c r="BL8" s="484"/>
      <c r="BM8" s="485"/>
      <c r="BN8" s="486">
        <v>150495</v>
      </c>
      <c r="BO8" s="487"/>
      <c r="BP8" s="487"/>
      <c r="BQ8" s="487"/>
      <c r="BR8" s="487"/>
      <c r="BS8" s="487"/>
      <c r="BT8" s="487"/>
      <c r="BU8" s="488"/>
      <c r="BV8" s="486">
        <v>51024</v>
      </c>
      <c r="BW8" s="487"/>
      <c r="BX8" s="487"/>
      <c r="BY8" s="487"/>
      <c r="BZ8" s="487"/>
      <c r="CA8" s="487"/>
      <c r="CB8" s="487"/>
      <c r="CC8" s="488"/>
      <c r="CD8" s="497" t="s">
        <v>354</v>
      </c>
      <c r="CE8" s="498"/>
      <c r="CF8" s="498"/>
      <c r="CG8" s="498"/>
      <c r="CH8" s="498"/>
      <c r="CI8" s="498"/>
      <c r="CJ8" s="498"/>
      <c r="CK8" s="498"/>
      <c r="CL8" s="498"/>
      <c r="CM8" s="498"/>
      <c r="CN8" s="498"/>
      <c r="CO8" s="498"/>
      <c r="CP8" s="498"/>
      <c r="CQ8" s="498"/>
      <c r="CR8" s="498"/>
      <c r="CS8" s="499"/>
      <c r="CT8" s="550">
        <v>0.31</v>
      </c>
      <c r="CU8" s="551"/>
      <c r="CV8" s="551"/>
      <c r="CW8" s="551"/>
      <c r="CX8" s="551"/>
      <c r="CY8" s="551"/>
      <c r="CZ8" s="551"/>
      <c r="DA8" s="552"/>
      <c r="DB8" s="550">
        <v>0.31</v>
      </c>
      <c r="DC8" s="551"/>
      <c r="DD8" s="551"/>
      <c r="DE8" s="551"/>
      <c r="DF8" s="551"/>
      <c r="DG8" s="551"/>
      <c r="DH8" s="551"/>
      <c r="DI8" s="552"/>
    </row>
    <row r="9" spans="1:119" ht="18.75" customHeight="1" x14ac:dyDescent="0.15">
      <c r="A9" s="2"/>
      <c r="B9" s="437" t="s">
        <v>67</v>
      </c>
      <c r="C9" s="438"/>
      <c r="D9" s="438"/>
      <c r="E9" s="438"/>
      <c r="F9" s="438"/>
      <c r="G9" s="438"/>
      <c r="H9" s="438"/>
      <c r="I9" s="438"/>
      <c r="J9" s="438"/>
      <c r="K9" s="439"/>
      <c r="L9" s="568" t="s">
        <v>64</v>
      </c>
      <c r="M9" s="569"/>
      <c r="N9" s="569"/>
      <c r="O9" s="569"/>
      <c r="P9" s="569"/>
      <c r="Q9" s="570"/>
      <c r="R9" s="571">
        <v>6439</v>
      </c>
      <c r="S9" s="572"/>
      <c r="T9" s="572"/>
      <c r="U9" s="572"/>
      <c r="V9" s="573"/>
      <c r="W9" s="364" t="s">
        <v>129</v>
      </c>
      <c r="X9" s="365"/>
      <c r="Y9" s="365"/>
      <c r="Z9" s="365"/>
      <c r="AA9" s="365"/>
      <c r="AB9" s="365"/>
      <c r="AC9" s="365"/>
      <c r="AD9" s="365"/>
      <c r="AE9" s="365"/>
      <c r="AF9" s="365"/>
      <c r="AG9" s="365"/>
      <c r="AH9" s="365"/>
      <c r="AI9" s="365"/>
      <c r="AJ9" s="365"/>
      <c r="AK9" s="365"/>
      <c r="AL9" s="416"/>
      <c r="AM9" s="516" t="s">
        <v>357</v>
      </c>
      <c r="AN9" s="477"/>
      <c r="AO9" s="477"/>
      <c r="AP9" s="477"/>
      <c r="AQ9" s="477"/>
      <c r="AR9" s="477"/>
      <c r="AS9" s="477"/>
      <c r="AT9" s="478"/>
      <c r="AU9" s="517" t="s">
        <v>152</v>
      </c>
      <c r="AV9" s="518"/>
      <c r="AW9" s="518"/>
      <c r="AX9" s="518"/>
      <c r="AY9" s="483" t="s">
        <v>117</v>
      </c>
      <c r="AZ9" s="484"/>
      <c r="BA9" s="484"/>
      <c r="BB9" s="484"/>
      <c r="BC9" s="484"/>
      <c r="BD9" s="484"/>
      <c r="BE9" s="484"/>
      <c r="BF9" s="484"/>
      <c r="BG9" s="484"/>
      <c r="BH9" s="484"/>
      <c r="BI9" s="484"/>
      <c r="BJ9" s="484"/>
      <c r="BK9" s="484"/>
      <c r="BL9" s="484"/>
      <c r="BM9" s="485"/>
      <c r="BN9" s="486">
        <v>99471</v>
      </c>
      <c r="BO9" s="487"/>
      <c r="BP9" s="487"/>
      <c r="BQ9" s="487"/>
      <c r="BR9" s="487"/>
      <c r="BS9" s="487"/>
      <c r="BT9" s="487"/>
      <c r="BU9" s="488"/>
      <c r="BV9" s="486">
        <v>-99761</v>
      </c>
      <c r="BW9" s="487"/>
      <c r="BX9" s="487"/>
      <c r="BY9" s="487"/>
      <c r="BZ9" s="487"/>
      <c r="CA9" s="487"/>
      <c r="CB9" s="487"/>
      <c r="CC9" s="488"/>
      <c r="CD9" s="497" t="s">
        <v>40</v>
      </c>
      <c r="CE9" s="498"/>
      <c r="CF9" s="498"/>
      <c r="CG9" s="498"/>
      <c r="CH9" s="498"/>
      <c r="CI9" s="498"/>
      <c r="CJ9" s="498"/>
      <c r="CK9" s="498"/>
      <c r="CL9" s="498"/>
      <c r="CM9" s="498"/>
      <c r="CN9" s="498"/>
      <c r="CO9" s="498"/>
      <c r="CP9" s="498"/>
      <c r="CQ9" s="498"/>
      <c r="CR9" s="498"/>
      <c r="CS9" s="499"/>
      <c r="CT9" s="352">
        <v>12.2</v>
      </c>
      <c r="CU9" s="353"/>
      <c r="CV9" s="353"/>
      <c r="CW9" s="353"/>
      <c r="CX9" s="353"/>
      <c r="CY9" s="353"/>
      <c r="CZ9" s="353"/>
      <c r="DA9" s="354"/>
      <c r="DB9" s="352">
        <v>11.8</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361</v>
      </c>
      <c r="M10" s="477"/>
      <c r="N10" s="477"/>
      <c r="O10" s="477"/>
      <c r="P10" s="477"/>
      <c r="Q10" s="478"/>
      <c r="R10" s="479">
        <v>6836</v>
      </c>
      <c r="S10" s="480"/>
      <c r="T10" s="480"/>
      <c r="U10" s="480"/>
      <c r="V10" s="482"/>
      <c r="W10" s="413"/>
      <c r="X10" s="414"/>
      <c r="Y10" s="414"/>
      <c r="Z10" s="414"/>
      <c r="AA10" s="414"/>
      <c r="AB10" s="414"/>
      <c r="AC10" s="414"/>
      <c r="AD10" s="414"/>
      <c r="AE10" s="414"/>
      <c r="AF10" s="414"/>
      <c r="AG10" s="414"/>
      <c r="AH10" s="414"/>
      <c r="AI10" s="414"/>
      <c r="AJ10" s="414"/>
      <c r="AK10" s="414"/>
      <c r="AL10" s="417"/>
      <c r="AM10" s="516" t="s">
        <v>261</v>
      </c>
      <c r="AN10" s="477"/>
      <c r="AO10" s="477"/>
      <c r="AP10" s="477"/>
      <c r="AQ10" s="477"/>
      <c r="AR10" s="477"/>
      <c r="AS10" s="477"/>
      <c r="AT10" s="478"/>
      <c r="AU10" s="517" t="s">
        <v>352</v>
      </c>
      <c r="AV10" s="518"/>
      <c r="AW10" s="518"/>
      <c r="AX10" s="518"/>
      <c r="AY10" s="483" t="s">
        <v>365</v>
      </c>
      <c r="AZ10" s="484"/>
      <c r="BA10" s="484"/>
      <c r="BB10" s="484"/>
      <c r="BC10" s="484"/>
      <c r="BD10" s="484"/>
      <c r="BE10" s="484"/>
      <c r="BF10" s="484"/>
      <c r="BG10" s="484"/>
      <c r="BH10" s="484"/>
      <c r="BI10" s="484"/>
      <c r="BJ10" s="484"/>
      <c r="BK10" s="484"/>
      <c r="BL10" s="484"/>
      <c r="BM10" s="485"/>
      <c r="BN10" s="486">
        <v>1011</v>
      </c>
      <c r="BO10" s="487"/>
      <c r="BP10" s="487"/>
      <c r="BQ10" s="487"/>
      <c r="BR10" s="487"/>
      <c r="BS10" s="487"/>
      <c r="BT10" s="487"/>
      <c r="BU10" s="488"/>
      <c r="BV10" s="486">
        <v>1154</v>
      </c>
      <c r="BW10" s="487"/>
      <c r="BX10" s="487"/>
      <c r="BY10" s="487"/>
      <c r="BZ10" s="487"/>
      <c r="CA10" s="487"/>
      <c r="CB10" s="487"/>
      <c r="CC10" s="488"/>
      <c r="CD10" s="25" t="s">
        <v>145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92</v>
      </c>
      <c r="M11" s="451"/>
      <c r="N11" s="451"/>
      <c r="O11" s="451"/>
      <c r="P11" s="451"/>
      <c r="Q11" s="452"/>
      <c r="R11" s="565" t="s">
        <v>176</v>
      </c>
      <c r="S11" s="566"/>
      <c r="T11" s="566"/>
      <c r="U11" s="566"/>
      <c r="V11" s="567"/>
      <c r="W11" s="413"/>
      <c r="X11" s="414"/>
      <c r="Y11" s="414"/>
      <c r="Z11" s="414"/>
      <c r="AA11" s="414"/>
      <c r="AB11" s="414"/>
      <c r="AC11" s="414"/>
      <c r="AD11" s="414"/>
      <c r="AE11" s="414"/>
      <c r="AF11" s="414"/>
      <c r="AG11" s="414"/>
      <c r="AH11" s="414"/>
      <c r="AI11" s="414"/>
      <c r="AJ11" s="414"/>
      <c r="AK11" s="414"/>
      <c r="AL11" s="417"/>
      <c r="AM11" s="516" t="s">
        <v>369</v>
      </c>
      <c r="AN11" s="477"/>
      <c r="AO11" s="477"/>
      <c r="AP11" s="477"/>
      <c r="AQ11" s="477"/>
      <c r="AR11" s="477"/>
      <c r="AS11" s="477"/>
      <c r="AT11" s="478"/>
      <c r="AU11" s="517" t="s">
        <v>152</v>
      </c>
      <c r="AV11" s="518"/>
      <c r="AW11" s="518"/>
      <c r="AX11" s="518"/>
      <c r="AY11" s="483" t="s">
        <v>203</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372</v>
      </c>
      <c r="CE11" s="498"/>
      <c r="CF11" s="498"/>
      <c r="CG11" s="498"/>
      <c r="CH11" s="498"/>
      <c r="CI11" s="498"/>
      <c r="CJ11" s="498"/>
      <c r="CK11" s="498"/>
      <c r="CL11" s="498"/>
      <c r="CM11" s="498"/>
      <c r="CN11" s="498"/>
      <c r="CO11" s="498"/>
      <c r="CP11" s="498"/>
      <c r="CQ11" s="498"/>
      <c r="CR11" s="498"/>
      <c r="CS11" s="499"/>
      <c r="CT11" s="550" t="s">
        <v>355</v>
      </c>
      <c r="CU11" s="551"/>
      <c r="CV11" s="551"/>
      <c r="CW11" s="551"/>
      <c r="CX11" s="551"/>
      <c r="CY11" s="551"/>
      <c r="CZ11" s="551"/>
      <c r="DA11" s="552"/>
      <c r="DB11" s="550" t="s">
        <v>355</v>
      </c>
      <c r="DC11" s="551"/>
      <c r="DD11" s="551"/>
      <c r="DE11" s="551"/>
      <c r="DF11" s="551"/>
      <c r="DG11" s="551"/>
      <c r="DH11" s="551"/>
      <c r="DI11" s="552"/>
    </row>
    <row r="12" spans="1:119" ht="18.75" customHeight="1" x14ac:dyDescent="0.15">
      <c r="A12" s="2"/>
      <c r="B12" s="440" t="s">
        <v>270</v>
      </c>
      <c r="C12" s="441"/>
      <c r="D12" s="441"/>
      <c r="E12" s="441"/>
      <c r="F12" s="441"/>
      <c r="G12" s="441"/>
      <c r="H12" s="441"/>
      <c r="I12" s="441"/>
      <c r="J12" s="441"/>
      <c r="K12" s="442"/>
      <c r="L12" s="553" t="s">
        <v>128</v>
      </c>
      <c r="M12" s="554"/>
      <c r="N12" s="554"/>
      <c r="O12" s="554"/>
      <c r="P12" s="554"/>
      <c r="Q12" s="555"/>
      <c r="R12" s="556">
        <v>6775</v>
      </c>
      <c r="S12" s="557"/>
      <c r="T12" s="557"/>
      <c r="U12" s="557"/>
      <c r="V12" s="558"/>
      <c r="W12" s="559" t="s">
        <v>9</v>
      </c>
      <c r="X12" s="518"/>
      <c r="Y12" s="518"/>
      <c r="Z12" s="518"/>
      <c r="AA12" s="518"/>
      <c r="AB12" s="560"/>
      <c r="AC12" s="561" t="s">
        <v>374</v>
      </c>
      <c r="AD12" s="562"/>
      <c r="AE12" s="562"/>
      <c r="AF12" s="562"/>
      <c r="AG12" s="563"/>
      <c r="AH12" s="561" t="s">
        <v>382</v>
      </c>
      <c r="AI12" s="562"/>
      <c r="AJ12" s="562"/>
      <c r="AK12" s="562"/>
      <c r="AL12" s="564"/>
      <c r="AM12" s="516" t="s">
        <v>186</v>
      </c>
      <c r="AN12" s="477"/>
      <c r="AO12" s="477"/>
      <c r="AP12" s="477"/>
      <c r="AQ12" s="477"/>
      <c r="AR12" s="477"/>
      <c r="AS12" s="477"/>
      <c r="AT12" s="478"/>
      <c r="AU12" s="517" t="s">
        <v>152</v>
      </c>
      <c r="AV12" s="518"/>
      <c r="AW12" s="518"/>
      <c r="AX12" s="518"/>
      <c r="AY12" s="483" t="s">
        <v>268</v>
      </c>
      <c r="AZ12" s="484"/>
      <c r="BA12" s="484"/>
      <c r="BB12" s="484"/>
      <c r="BC12" s="484"/>
      <c r="BD12" s="484"/>
      <c r="BE12" s="484"/>
      <c r="BF12" s="484"/>
      <c r="BG12" s="484"/>
      <c r="BH12" s="484"/>
      <c r="BI12" s="484"/>
      <c r="BJ12" s="484"/>
      <c r="BK12" s="484"/>
      <c r="BL12" s="484"/>
      <c r="BM12" s="485"/>
      <c r="BN12" s="486">
        <v>0</v>
      </c>
      <c r="BO12" s="487"/>
      <c r="BP12" s="487"/>
      <c r="BQ12" s="487"/>
      <c r="BR12" s="487"/>
      <c r="BS12" s="487"/>
      <c r="BT12" s="487"/>
      <c r="BU12" s="488"/>
      <c r="BV12" s="486">
        <v>0</v>
      </c>
      <c r="BW12" s="487"/>
      <c r="BX12" s="487"/>
      <c r="BY12" s="487"/>
      <c r="BZ12" s="487"/>
      <c r="CA12" s="487"/>
      <c r="CB12" s="487"/>
      <c r="CC12" s="488"/>
      <c r="CD12" s="497" t="s">
        <v>389</v>
      </c>
      <c r="CE12" s="498"/>
      <c r="CF12" s="498"/>
      <c r="CG12" s="498"/>
      <c r="CH12" s="498"/>
      <c r="CI12" s="498"/>
      <c r="CJ12" s="498"/>
      <c r="CK12" s="498"/>
      <c r="CL12" s="498"/>
      <c r="CM12" s="498"/>
      <c r="CN12" s="498"/>
      <c r="CO12" s="498"/>
      <c r="CP12" s="498"/>
      <c r="CQ12" s="498"/>
      <c r="CR12" s="498"/>
      <c r="CS12" s="499"/>
      <c r="CT12" s="550" t="s">
        <v>355</v>
      </c>
      <c r="CU12" s="551"/>
      <c r="CV12" s="551"/>
      <c r="CW12" s="551"/>
      <c r="CX12" s="551"/>
      <c r="CY12" s="551"/>
      <c r="CZ12" s="551"/>
      <c r="DA12" s="552"/>
      <c r="DB12" s="550" t="s">
        <v>355</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390</v>
      </c>
      <c r="N13" s="540"/>
      <c r="O13" s="540"/>
      <c r="P13" s="540"/>
      <c r="Q13" s="541"/>
      <c r="R13" s="542">
        <v>6674</v>
      </c>
      <c r="S13" s="543"/>
      <c r="T13" s="543"/>
      <c r="U13" s="543"/>
      <c r="V13" s="544"/>
      <c r="W13" s="427" t="s">
        <v>230</v>
      </c>
      <c r="X13" s="369"/>
      <c r="Y13" s="369"/>
      <c r="Z13" s="369"/>
      <c r="AA13" s="369"/>
      <c r="AB13" s="370"/>
      <c r="AC13" s="479">
        <v>64</v>
      </c>
      <c r="AD13" s="480"/>
      <c r="AE13" s="480"/>
      <c r="AF13" s="480"/>
      <c r="AG13" s="481"/>
      <c r="AH13" s="479">
        <v>48</v>
      </c>
      <c r="AI13" s="480"/>
      <c r="AJ13" s="480"/>
      <c r="AK13" s="480"/>
      <c r="AL13" s="482"/>
      <c r="AM13" s="516" t="s">
        <v>293</v>
      </c>
      <c r="AN13" s="477"/>
      <c r="AO13" s="477"/>
      <c r="AP13" s="477"/>
      <c r="AQ13" s="477"/>
      <c r="AR13" s="477"/>
      <c r="AS13" s="477"/>
      <c r="AT13" s="478"/>
      <c r="AU13" s="517" t="s">
        <v>352</v>
      </c>
      <c r="AV13" s="518"/>
      <c r="AW13" s="518"/>
      <c r="AX13" s="518"/>
      <c r="AY13" s="483" t="s">
        <v>392</v>
      </c>
      <c r="AZ13" s="484"/>
      <c r="BA13" s="484"/>
      <c r="BB13" s="484"/>
      <c r="BC13" s="484"/>
      <c r="BD13" s="484"/>
      <c r="BE13" s="484"/>
      <c r="BF13" s="484"/>
      <c r="BG13" s="484"/>
      <c r="BH13" s="484"/>
      <c r="BI13" s="484"/>
      <c r="BJ13" s="484"/>
      <c r="BK13" s="484"/>
      <c r="BL13" s="484"/>
      <c r="BM13" s="485"/>
      <c r="BN13" s="486">
        <v>100482</v>
      </c>
      <c r="BO13" s="487"/>
      <c r="BP13" s="487"/>
      <c r="BQ13" s="487"/>
      <c r="BR13" s="487"/>
      <c r="BS13" s="487"/>
      <c r="BT13" s="487"/>
      <c r="BU13" s="488"/>
      <c r="BV13" s="486">
        <v>-98607</v>
      </c>
      <c r="BW13" s="487"/>
      <c r="BX13" s="487"/>
      <c r="BY13" s="487"/>
      <c r="BZ13" s="487"/>
      <c r="CA13" s="487"/>
      <c r="CB13" s="487"/>
      <c r="CC13" s="488"/>
      <c r="CD13" s="497" t="s">
        <v>139</v>
      </c>
      <c r="CE13" s="498"/>
      <c r="CF13" s="498"/>
      <c r="CG13" s="498"/>
      <c r="CH13" s="498"/>
      <c r="CI13" s="498"/>
      <c r="CJ13" s="498"/>
      <c r="CK13" s="498"/>
      <c r="CL13" s="498"/>
      <c r="CM13" s="498"/>
      <c r="CN13" s="498"/>
      <c r="CO13" s="498"/>
      <c r="CP13" s="498"/>
      <c r="CQ13" s="498"/>
      <c r="CR13" s="498"/>
      <c r="CS13" s="499"/>
      <c r="CT13" s="352">
        <v>10.199999999999999</v>
      </c>
      <c r="CU13" s="353"/>
      <c r="CV13" s="353"/>
      <c r="CW13" s="353"/>
      <c r="CX13" s="353"/>
      <c r="CY13" s="353"/>
      <c r="CZ13" s="353"/>
      <c r="DA13" s="354"/>
      <c r="DB13" s="352">
        <v>9.9</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334</v>
      </c>
      <c r="M14" s="548"/>
      <c r="N14" s="548"/>
      <c r="O14" s="548"/>
      <c r="P14" s="548"/>
      <c r="Q14" s="549"/>
      <c r="R14" s="542">
        <v>6842</v>
      </c>
      <c r="S14" s="543"/>
      <c r="T14" s="543"/>
      <c r="U14" s="543"/>
      <c r="V14" s="544"/>
      <c r="W14" s="415"/>
      <c r="X14" s="372"/>
      <c r="Y14" s="372"/>
      <c r="Z14" s="372"/>
      <c r="AA14" s="372"/>
      <c r="AB14" s="373"/>
      <c r="AC14" s="532">
        <v>2.2000000000000002</v>
      </c>
      <c r="AD14" s="533"/>
      <c r="AE14" s="533"/>
      <c r="AF14" s="533"/>
      <c r="AG14" s="534"/>
      <c r="AH14" s="532">
        <v>1.6</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394</v>
      </c>
      <c r="CE14" s="493"/>
      <c r="CF14" s="493"/>
      <c r="CG14" s="493"/>
      <c r="CH14" s="493"/>
      <c r="CI14" s="493"/>
      <c r="CJ14" s="493"/>
      <c r="CK14" s="493"/>
      <c r="CL14" s="493"/>
      <c r="CM14" s="493"/>
      <c r="CN14" s="493"/>
      <c r="CO14" s="493"/>
      <c r="CP14" s="493"/>
      <c r="CQ14" s="493"/>
      <c r="CR14" s="493"/>
      <c r="CS14" s="494"/>
      <c r="CT14" s="536">
        <v>27.6</v>
      </c>
      <c r="CU14" s="537"/>
      <c r="CV14" s="537"/>
      <c r="CW14" s="537"/>
      <c r="CX14" s="537"/>
      <c r="CY14" s="537"/>
      <c r="CZ14" s="537"/>
      <c r="DA14" s="538"/>
      <c r="DB14" s="536">
        <v>32.6</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390</v>
      </c>
      <c r="N15" s="540"/>
      <c r="O15" s="540"/>
      <c r="P15" s="540"/>
      <c r="Q15" s="541"/>
      <c r="R15" s="542">
        <v>6745</v>
      </c>
      <c r="S15" s="543"/>
      <c r="T15" s="543"/>
      <c r="U15" s="543"/>
      <c r="V15" s="544"/>
      <c r="W15" s="427" t="s">
        <v>12</v>
      </c>
      <c r="X15" s="369"/>
      <c r="Y15" s="369"/>
      <c r="Z15" s="369"/>
      <c r="AA15" s="369"/>
      <c r="AB15" s="370"/>
      <c r="AC15" s="479">
        <v>886</v>
      </c>
      <c r="AD15" s="480"/>
      <c r="AE15" s="480"/>
      <c r="AF15" s="480"/>
      <c r="AG15" s="481"/>
      <c r="AH15" s="479">
        <v>969</v>
      </c>
      <c r="AI15" s="480"/>
      <c r="AJ15" s="480"/>
      <c r="AK15" s="480"/>
      <c r="AL15" s="482"/>
      <c r="AM15" s="516"/>
      <c r="AN15" s="477"/>
      <c r="AO15" s="477"/>
      <c r="AP15" s="477"/>
      <c r="AQ15" s="477"/>
      <c r="AR15" s="477"/>
      <c r="AS15" s="477"/>
      <c r="AT15" s="478"/>
      <c r="AU15" s="517"/>
      <c r="AV15" s="518"/>
      <c r="AW15" s="518"/>
      <c r="AX15" s="518"/>
      <c r="AY15" s="489" t="s">
        <v>403</v>
      </c>
      <c r="AZ15" s="490"/>
      <c r="BA15" s="490"/>
      <c r="BB15" s="490"/>
      <c r="BC15" s="490"/>
      <c r="BD15" s="490"/>
      <c r="BE15" s="490"/>
      <c r="BF15" s="490"/>
      <c r="BG15" s="490"/>
      <c r="BH15" s="490"/>
      <c r="BI15" s="490"/>
      <c r="BJ15" s="490"/>
      <c r="BK15" s="490"/>
      <c r="BL15" s="490"/>
      <c r="BM15" s="491"/>
      <c r="BN15" s="473">
        <v>617952</v>
      </c>
      <c r="BO15" s="474"/>
      <c r="BP15" s="474"/>
      <c r="BQ15" s="474"/>
      <c r="BR15" s="474"/>
      <c r="BS15" s="474"/>
      <c r="BT15" s="474"/>
      <c r="BU15" s="475"/>
      <c r="BV15" s="473">
        <v>607684</v>
      </c>
      <c r="BW15" s="474"/>
      <c r="BX15" s="474"/>
      <c r="BY15" s="474"/>
      <c r="BZ15" s="474"/>
      <c r="CA15" s="474"/>
      <c r="CB15" s="474"/>
      <c r="CC15" s="475"/>
      <c r="CD15" s="545" t="s">
        <v>391</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19</v>
      </c>
      <c r="M16" s="530"/>
      <c r="N16" s="530"/>
      <c r="O16" s="530"/>
      <c r="P16" s="530"/>
      <c r="Q16" s="531"/>
      <c r="R16" s="526" t="s">
        <v>387</v>
      </c>
      <c r="S16" s="527"/>
      <c r="T16" s="527"/>
      <c r="U16" s="527"/>
      <c r="V16" s="528"/>
      <c r="W16" s="415"/>
      <c r="X16" s="372"/>
      <c r="Y16" s="372"/>
      <c r="Z16" s="372"/>
      <c r="AA16" s="372"/>
      <c r="AB16" s="373"/>
      <c r="AC16" s="532">
        <v>30.4</v>
      </c>
      <c r="AD16" s="533"/>
      <c r="AE16" s="533"/>
      <c r="AF16" s="533"/>
      <c r="AG16" s="534"/>
      <c r="AH16" s="532">
        <v>32.5</v>
      </c>
      <c r="AI16" s="533"/>
      <c r="AJ16" s="533"/>
      <c r="AK16" s="533"/>
      <c r="AL16" s="535"/>
      <c r="AM16" s="516"/>
      <c r="AN16" s="477"/>
      <c r="AO16" s="477"/>
      <c r="AP16" s="477"/>
      <c r="AQ16" s="477"/>
      <c r="AR16" s="477"/>
      <c r="AS16" s="477"/>
      <c r="AT16" s="478"/>
      <c r="AU16" s="517"/>
      <c r="AV16" s="518"/>
      <c r="AW16" s="518"/>
      <c r="AX16" s="518"/>
      <c r="AY16" s="483" t="s">
        <v>252</v>
      </c>
      <c r="AZ16" s="484"/>
      <c r="BA16" s="484"/>
      <c r="BB16" s="484"/>
      <c r="BC16" s="484"/>
      <c r="BD16" s="484"/>
      <c r="BE16" s="484"/>
      <c r="BF16" s="484"/>
      <c r="BG16" s="484"/>
      <c r="BH16" s="484"/>
      <c r="BI16" s="484"/>
      <c r="BJ16" s="484"/>
      <c r="BK16" s="484"/>
      <c r="BL16" s="484"/>
      <c r="BM16" s="485"/>
      <c r="BN16" s="486">
        <v>2094618</v>
      </c>
      <c r="BO16" s="487"/>
      <c r="BP16" s="487"/>
      <c r="BQ16" s="487"/>
      <c r="BR16" s="487"/>
      <c r="BS16" s="487"/>
      <c r="BT16" s="487"/>
      <c r="BU16" s="488"/>
      <c r="BV16" s="486">
        <v>1957177</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44</v>
      </c>
      <c r="N17" s="524"/>
      <c r="O17" s="524"/>
      <c r="P17" s="524"/>
      <c r="Q17" s="525"/>
      <c r="R17" s="526" t="s">
        <v>78</v>
      </c>
      <c r="S17" s="527"/>
      <c r="T17" s="527"/>
      <c r="U17" s="527"/>
      <c r="V17" s="528"/>
      <c r="W17" s="427" t="s">
        <v>237</v>
      </c>
      <c r="X17" s="369"/>
      <c r="Y17" s="369"/>
      <c r="Z17" s="369"/>
      <c r="AA17" s="369"/>
      <c r="AB17" s="370"/>
      <c r="AC17" s="479">
        <v>1963</v>
      </c>
      <c r="AD17" s="480"/>
      <c r="AE17" s="480"/>
      <c r="AF17" s="480"/>
      <c r="AG17" s="481"/>
      <c r="AH17" s="479">
        <v>1962</v>
      </c>
      <c r="AI17" s="480"/>
      <c r="AJ17" s="480"/>
      <c r="AK17" s="480"/>
      <c r="AL17" s="482"/>
      <c r="AM17" s="516"/>
      <c r="AN17" s="477"/>
      <c r="AO17" s="477"/>
      <c r="AP17" s="477"/>
      <c r="AQ17" s="477"/>
      <c r="AR17" s="477"/>
      <c r="AS17" s="477"/>
      <c r="AT17" s="478"/>
      <c r="AU17" s="517"/>
      <c r="AV17" s="518"/>
      <c r="AW17" s="518"/>
      <c r="AX17" s="518"/>
      <c r="AY17" s="483" t="s">
        <v>121</v>
      </c>
      <c r="AZ17" s="484"/>
      <c r="BA17" s="484"/>
      <c r="BB17" s="484"/>
      <c r="BC17" s="484"/>
      <c r="BD17" s="484"/>
      <c r="BE17" s="484"/>
      <c r="BF17" s="484"/>
      <c r="BG17" s="484"/>
      <c r="BH17" s="484"/>
      <c r="BI17" s="484"/>
      <c r="BJ17" s="484"/>
      <c r="BK17" s="484"/>
      <c r="BL17" s="484"/>
      <c r="BM17" s="485"/>
      <c r="BN17" s="486">
        <v>768134</v>
      </c>
      <c r="BO17" s="487"/>
      <c r="BP17" s="487"/>
      <c r="BQ17" s="487"/>
      <c r="BR17" s="487"/>
      <c r="BS17" s="487"/>
      <c r="BT17" s="487"/>
      <c r="BU17" s="488"/>
      <c r="BV17" s="486">
        <v>774098</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405</v>
      </c>
      <c r="C18" s="439"/>
      <c r="D18" s="439"/>
      <c r="E18" s="504"/>
      <c r="F18" s="504"/>
      <c r="G18" s="504"/>
      <c r="H18" s="504"/>
      <c r="I18" s="504"/>
      <c r="J18" s="504"/>
      <c r="K18" s="504"/>
      <c r="L18" s="519">
        <v>4.0599999999999996</v>
      </c>
      <c r="M18" s="519"/>
      <c r="N18" s="519"/>
      <c r="O18" s="519"/>
      <c r="P18" s="519"/>
      <c r="Q18" s="519"/>
      <c r="R18" s="520"/>
      <c r="S18" s="520"/>
      <c r="T18" s="520"/>
      <c r="U18" s="520"/>
      <c r="V18" s="521"/>
      <c r="W18" s="366"/>
      <c r="X18" s="367"/>
      <c r="Y18" s="367"/>
      <c r="Z18" s="367"/>
      <c r="AA18" s="367"/>
      <c r="AB18" s="422"/>
      <c r="AC18" s="459">
        <v>67.400000000000006</v>
      </c>
      <c r="AD18" s="460"/>
      <c r="AE18" s="460"/>
      <c r="AF18" s="460"/>
      <c r="AG18" s="522"/>
      <c r="AH18" s="459">
        <v>65.900000000000006</v>
      </c>
      <c r="AI18" s="460"/>
      <c r="AJ18" s="460"/>
      <c r="AK18" s="460"/>
      <c r="AL18" s="461"/>
      <c r="AM18" s="516"/>
      <c r="AN18" s="477"/>
      <c r="AO18" s="477"/>
      <c r="AP18" s="477"/>
      <c r="AQ18" s="477"/>
      <c r="AR18" s="477"/>
      <c r="AS18" s="477"/>
      <c r="AT18" s="478"/>
      <c r="AU18" s="517"/>
      <c r="AV18" s="518"/>
      <c r="AW18" s="518"/>
      <c r="AX18" s="518"/>
      <c r="AY18" s="483" t="s">
        <v>409</v>
      </c>
      <c r="AZ18" s="484"/>
      <c r="BA18" s="484"/>
      <c r="BB18" s="484"/>
      <c r="BC18" s="484"/>
      <c r="BD18" s="484"/>
      <c r="BE18" s="484"/>
      <c r="BF18" s="484"/>
      <c r="BG18" s="484"/>
      <c r="BH18" s="484"/>
      <c r="BI18" s="484"/>
      <c r="BJ18" s="484"/>
      <c r="BK18" s="484"/>
      <c r="BL18" s="484"/>
      <c r="BM18" s="485"/>
      <c r="BN18" s="486">
        <v>2023394</v>
      </c>
      <c r="BO18" s="487"/>
      <c r="BP18" s="487"/>
      <c r="BQ18" s="487"/>
      <c r="BR18" s="487"/>
      <c r="BS18" s="487"/>
      <c r="BT18" s="487"/>
      <c r="BU18" s="488"/>
      <c r="BV18" s="486">
        <v>1945871</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175</v>
      </c>
      <c r="C19" s="439"/>
      <c r="D19" s="439"/>
      <c r="E19" s="504"/>
      <c r="F19" s="504"/>
      <c r="G19" s="504"/>
      <c r="H19" s="504"/>
      <c r="I19" s="504"/>
      <c r="J19" s="504"/>
      <c r="K19" s="504"/>
      <c r="L19" s="505">
        <v>1586</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126</v>
      </c>
      <c r="AZ19" s="484"/>
      <c r="BA19" s="484"/>
      <c r="BB19" s="484"/>
      <c r="BC19" s="484"/>
      <c r="BD19" s="484"/>
      <c r="BE19" s="484"/>
      <c r="BF19" s="484"/>
      <c r="BG19" s="484"/>
      <c r="BH19" s="484"/>
      <c r="BI19" s="484"/>
      <c r="BJ19" s="484"/>
      <c r="BK19" s="484"/>
      <c r="BL19" s="484"/>
      <c r="BM19" s="485"/>
      <c r="BN19" s="486">
        <v>2831206</v>
      </c>
      <c r="BO19" s="487"/>
      <c r="BP19" s="487"/>
      <c r="BQ19" s="487"/>
      <c r="BR19" s="487"/>
      <c r="BS19" s="487"/>
      <c r="BT19" s="487"/>
      <c r="BU19" s="488"/>
      <c r="BV19" s="486">
        <v>2717160</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379</v>
      </c>
      <c r="C20" s="439"/>
      <c r="D20" s="439"/>
      <c r="E20" s="504"/>
      <c r="F20" s="504"/>
      <c r="G20" s="504"/>
      <c r="H20" s="504"/>
      <c r="I20" s="504"/>
      <c r="J20" s="504"/>
      <c r="K20" s="504"/>
      <c r="L20" s="505">
        <v>2645</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415</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14</v>
      </c>
      <c r="C22" s="389"/>
      <c r="D22" s="390"/>
      <c r="E22" s="368" t="s">
        <v>9</v>
      </c>
      <c r="F22" s="369"/>
      <c r="G22" s="369"/>
      <c r="H22" s="369"/>
      <c r="I22" s="369"/>
      <c r="J22" s="369"/>
      <c r="K22" s="370"/>
      <c r="L22" s="368" t="s">
        <v>385</v>
      </c>
      <c r="M22" s="369"/>
      <c r="N22" s="369"/>
      <c r="O22" s="369"/>
      <c r="P22" s="370"/>
      <c r="Q22" s="374" t="s">
        <v>132</v>
      </c>
      <c r="R22" s="375"/>
      <c r="S22" s="375"/>
      <c r="T22" s="375"/>
      <c r="U22" s="375"/>
      <c r="V22" s="376"/>
      <c r="W22" s="388" t="s">
        <v>417</v>
      </c>
      <c r="X22" s="389"/>
      <c r="Y22" s="390"/>
      <c r="Z22" s="368" t="s">
        <v>9</v>
      </c>
      <c r="AA22" s="369"/>
      <c r="AB22" s="369"/>
      <c r="AC22" s="369"/>
      <c r="AD22" s="369"/>
      <c r="AE22" s="369"/>
      <c r="AF22" s="369"/>
      <c r="AG22" s="370"/>
      <c r="AH22" s="380" t="s">
        <v>358</v>
      </c>
      <c r="AI22" s="369"/>
      <c r="AJ22" s="369"/>
      <c r="AK22" s="369"/>
      <c r="AL22" s="370"/>
      <c r="AM22" s="380" t="s">
        <v>420</v>
      </c>
      <c r="AN22" s="381"/>
      <c r="AO22" s="381"/>
      <c r="AP22" s="381"/>
      <c r="AQ22" s="381"/>
      <c r="AR22" s="382"/>
      <c r="AS22" s="374" t="s">
        <v>132</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421</v>
      </c>
      <c r="AZ23" s="490"/>
      <c r="BA23" s="490"/>
      <c r="BB23" s="490"/>
      <c r="BC23" s="490"/>
      <c r="BD23" s="490"/>
      <c r="BE23" s="490"/>
      <c r="BF23" s="490"/>
      <c r="BG23" s="490"/>
      <c r="BH23" s="490"/>
      <c r="BI23" s="490"/>
      <c r="BJ23" s="490"/>
      <c r="BK23" s="490"/>
      <c r="BL23" s="490"/>
      <c r="BM23" s="491"/>
      <c r="BN23" s="486">
        <v>3684359</v>
      </c>
      <c r="BO23" s="487"/>
      <c r="BP23" s="487"/>
      <c r="BQ23" s="487"/>
      <c r="BR23" s="487"/>
      <c r="BS23" s="487"/>
      <c r="BT23" s="487"/>
      <c r="BU23" s="488"/>
      <c r="BV23" s="486">
        <v>3149634</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100</v>
      </c>
      <c r="F24" s="477"/>
      <c r="G24" s="477"/>
      <c r="H24" s="477"/>
      <c r="I24" s="477"/>
      <c r="J24" s="477"/>
      <c r="K24" s="478"/>
      <c r="L24" s="479">
        <v>1</v>
      </c>
      <c r="M24" s="480"/>
      <c r="N24" s="480"/>
      <c r="O24" s="480"/>
      <c r="P24" s="481"/>
      <c r="Q24" s="479">
        <v>8300</v>
      </c>
      <c r="R24" s="480"/>
      <c r="S24" s="480"/>
      <c r="T24" s="480"/>
      <c r="U24" s="480"/>
      <c r="V24" s="481"/>
      <c r="W24" s="391"/>
      <c r="X24" s="392"/>
      <c r="Y24" s="393"/>
      <c r="Z24" s="476" t="s">
        <v>427</v>
      </c>
      <c r="AA24" s="477"/>
      <c r="AB24" s="477"/>
      <c r="AC24" s="477"/>
      <c r="AD24" s="477"/>
      <c r="AE24" s="477"/>
      <c r="AF24" s="477"/>
      <c r="AG24" s="478"/>
      <c r="AH24" s="479">
        <v>99</v>
      </c>
      <c r="AI24" s="480"/>
      <c r="AJ24" s="480"/>
      <c r="AK24" s="480"/>
      <c r="AL24" s="481"/>
      <c r="AM24" s="479">
        <v>274527</v>
      </c>
      <c r="AN24" s="480"/>
      <c r="AO24" s="480"/>
      <c r="AP24" s="480"/>
      <c r="AQ24" s="480"/>
      <c r="AR24" s="481"/>
      <c r="AS24" s="479">
        <v>2773</v>
      </c>
      <c r="AT24" s="480"/>
      <c r="AU24" s="480"/>
      <c r="AV24" s="480"/>
      <c r="AW24" s="480"/>
      <c r="AX24" s="482"/>
      <c r="AY24" s="462" t="s">
        <v>356</v>
      </c>
      <c r="AZ24" s="463"/>
      <c r="BA24" s="463"/>
      <c r="BB24" s="463"/>
      <c r="BC24" s="463"/>
      <c r="BD24" s="463"/>
      <c r="BE24" s="463"/>
      <c r="BF24" s="463"/>
      <c r="BG24" s="463"/>
      <c r="BH24" s="463"/>
      <c r="BI24" s="463"/>
      <c r="BJ24" s="463"/>
      <c r="BK24" s="463"/>
      <c r="BL24" s="463"/>
      <c r="BM24" s="464"/>
      <c r="BN24" s="486">
        <v>2344725</v>
      </c>
      <c r="BO24" s="487"/>
      <c r="BP24" s="487"/>
      <c r="BQ24" s="487"/>
      <c r="BR24" s="487"/>
      <c r="BS24" s="487"/>
      <c r="BT24" s="487"/>
      <c r="BU24" s="488"/>
      <c r="BV24" s="486">
        <v>1804790</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286</v>
      </c>
      <c r="F25" s="477"/>
      <c r="G25" s="477"/>
      <c r="H25" s="477"/>
      <c r="I25" s="477"/>
      <c r="J25" s="477"/>
      <c r="K25" s="478"/>
      <c r="L25" s="479">
        <v>1</v>
      </c>
      <c r="M25" s="480"/>
      <c r="N25" s="480"/>
      <c r="O25" s="480"/>
      <c r="P25" s="481"/>
      <c r="Q25" s="479">
        <v>7000</v>
      </c>
      <c r="R25" s="480"/>
      <c r="S25" s="480"/>
      <c r="T25" s="480"/>
      <c r="U25" s="480"/>
      <c r="V25" s="481"/>
      <c r="W25" s="391"/>
      <c r="X25" s="392"/>
      <c r="Y25" s="393"/>
      <c r="Z25" s="476" t="s">
        <v>140</v>
      </c>
      <c r="AA25" s="477"/>
      <c r="AB25" s="477"/>
      <c r="AC25" s="477"/>
      <c r="AD25" s="477"/>
      <c r="AE25" s="477"/>
      <c r="AF25" s="477"/>
      <c r="AG25" s="478"/>
      <c r="AH25" s="479" t="s">
        <v>355</v>
      </c>
      <c r="AI25" s="480"/>
      <c r="AJ25" s="480"/>
      <c r="AK25" s="480"/>
      <c r="AL25" s="481"/>
      <c r="AM25" s="479" t="s">
        <v>355</v>
      </c>
      <c r="AN25" s="480"/>
      <c r="AO25" s="480"/>
      <c r="AP25" s="480"/>
      <c r="AQ25" s="480"/>
      <c r="AR25" s="481"/>
      <c r="AS25" s="479" t="s">
        <v>355</v>
      </c>
      <c r="AT25" s="480"/>
      <c r="AU25" s="480"/>
      <c r="AV25" s="480"/>
      <c r="AW25" s="480"/>
      <c r="AX25" s="482"/>
      <c r="AY25" s="489" t="s">
        <v>32</v>
      </c>
      <c r="AZ25" s="490"/>
      <c r="BA25" s="490"/>
      <c r="BB25" s="490"/>
      <c r="BC25" s="490"/>
      <c r="BD25" s="490"/>
      <c r="BE25" s="490"/>
      <c r="BF25" s="490"/>
      <c r="BG25" s="490"/>
      <c r="BH25" s="490"/>
      <c r="BI25" s="490"/>
      <c r="BJ25" s="490"/>
      <c r="BK25" s="490"/>
      <c r="BL25" s="490"/>
      <c r="BM25" s="491"/>
      <c r="BN25" s="473">
        <v>248620</v>
      </c>
      <c r="BO25" s="474"/>
      <c r="BP25" s="474"/>
      <c r="BQ25" s="474"/>
      <c r="BR25" s="474"/>
      <c r="BS25" s="474"/>
      <c r="BT25" s="474"/>
      <c r="BU25" s="475"/>
      <c r="BV25" s="473">
        <v>6138</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428</v>
      </c>
      <c r="F26" s="477"/>
      <c r="G26" s="477"/>
      <c r="H26" s="477"/>
      <c r="I26" s="477"/>
      <c r="J26" s="477"/>
      <c r="K26" s="478"/>
      <c r="L26" s="479">
        <v>1</v>
      </c>
      <c r="M26" s="480"/>
      <c r="N26" s="480"/>
      <c r="O26" s="480"/>
      <c r="P26" s="481"/>
      <c r="Q26" s="479">
        <v>6000</v>
      </c>
      <c r="R26" s="480"/>
      <c r="S26" s="480"/>
      <c r="T26" s="480"/>
      <c r="U26" s="480"/>
      <c r="V26" s="481"/>
      <c r="W26" s="391"/>
      <c r="X26" s="392"/>
      <c r="Y26" s="393"/>
      <c r="Z26" s="476" t="s">
        <v>271</v>
      </c>
      <c r="AA26" s="495"/>
      <c r="AB26" s="495"/>
      <c r="AC26" s="495"/>
      <c r="AD26" s="495"/>
      <c r="AE26" s="495"/>
      <c r="AF26" s="495"/>
      <c r="AG26" s="496"/>
      <c r="AH26" s="479">
        <v>3</v>
      </c>
      <c r="AI26" s="480"/>
      <c r="AJ26" s="480"/>
      <c r="AK26" s="480"/>
      <c r="AL26" s="481"/>
      <c r="AM26" s="479">
        <v>8007</v>
      </c>
      <c r="AN26" s="480"/>
      <c r="AO26" s="480"/>
      <c r="AP26" s="480"/>
      <c r="AQ26" s="480"/>
      <c r="AR26" s="481"/>
      <c r="AS26" s="479">
        <v>2669</v>
      </c>
      <c r="AT26" s="480"/>
      <c r="AU26" s="480"/>
      <c r="AV26" s="480"/>
      <c r="AW26" s="480"/>
      <c r="AX26" s="482"/>
      <c r="AY26" s="497" t="s">
        <v>39</v>
      </c>
      <c r="AZ26" s="498"/>
      <c r="BA26" s="498"/>
      <c r="BB26" s="498"/>
      <c r="BC26" s="498"/>
      <c r="BD26" s="498"/>
      <c r="BE26" s="498"/>
      <c r="BF26" s="498"/>
      <c r="BG26" s="498"/>
      <c r="BH26" s="498"/>
      <c r="BI26" s="498"/>
      <c r="BJ26" s="498"/>
      <c r="BK26" s="498"/>
      <c r="BL26" s="498"/>
      <c r="BM26" s="499"/>
      <c r="BN26" s="486" t="s">
        <v>355</v>
      </c>
      <c r="BO26" s="487"/>
      <c r="BP26" s="487"/>
      <c r="BQ26" s="487"/>
      <c r="BR26" s="487"/>
      <c r="BS26" s="487"/>
      <c r="BT26" s="487"/>
      <c r="BU26" s="488"/>
      <c r="BV26" s="486" t="s">
        <v>355</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364</v>
      </c>
      <c r="F27" s="477"/>
      <c r="G27" s="477"/>
      <c r="H27" s="477"/>
      <c r="I27" s="477"/>
      <c r="J27" s="477"/>
      <c r="K27" s="478"/>
      <c r="L27" s="479">
        <v>1</v>
      </c>
      <c r="M27" s="480"/>
      <c r="N27" s="480"/>
      <c r="O27" s="480"/>
      <c r="P27" s="481"/>
      <c r="Q27" s="479">
        <v>3350</v>
      </c>
      <c r="R27" s="480"/>
      <c r="S27" s="480"/>
      <c r="T27" s="480"/>
      <c r="U27" s="480"/>
      <c r="V27" s="481"/>
      <c r="W27" s="391"/>
      <c r="X27" s="392"/>
      <c r="Y27" s="393"/>
      <c r="Z27" s="476" t="s">
        <v>165</v>
      </c>
      <c r="AA27" s="477"/>
      <c r="AB27" s="477"/>
      <c r="AC27" s="477"/>
      <c r="AD27" s="477"/>
      <c r="AE27" s="477"/>
      <c r="AF27" s="477"/>
      <c r="AG27" s="478"/>
      <c r="AH27" s="479" t="s">
        <v>355</v>
      </c>
      <c r="AI27" s="480"/>
      <c r="AJ27" s="480"/>
      <c r="AK27" s="480"/>
      <c r="AL27" s="481"/>
      <c r="AM27" s="479" t="s">
        <v>355</v>
      </c>
      <c r="AN27" s="480"/>
      <c r="AO27" s="480"/>
      <c r="AP27" s="480"/>
      <c r="AQ27" s="480"/>
      <c r="AR27" s="481"/>
      <c r="AS27" s="479" t="s">
        <v>355</v>
      </c>
      <c r="AT27" s="480"/>
      <c r="AU27" s="480"/>
      <c r="AV27" s="480"/>
      <c r="AW27" s="480"/>
      <c r="AX27" s="482"/>
      <c r="AY27" s="492" t="s">
        <v>433</v>
      </c>
      <c r="AZ27" s="493"/>
      <c r="BA27" s="493"/>
      <c r="BB27" s="493"/>
      <c r="BC27" s="493"/>
      <c r="BD27" s="493"/>
      <c r="BE27" s="493"/>
      <c r="BF27" s="493"/>
      <c r="BG27" s="493"/>
      <c r="BH27" s="493"/>
      <c r="BI27" s="493"/>
      <c r="BJ27" s="493"/>
      <c r="BK27" s="493"/>
      <c r="BL27" s="493"/>
      <c r="BM27" s="494"/>
      <c r="BN27" s="465" t="s">
        <v>355</v>
      </c>
      <c r="BO27" s="466"/>
      <c r="BP27" s="466"/>
      <c r="BQ27" s="466"/>
      <c r="BR27" s="466"/>
      <c r="BS27" s="466"/>
      <c r="BT27" s="466"/>
      <c r="BU27" s="467"/>
      <c r="BV27" s="465" t="s">
        <v>355</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435</v>
      </c>
      <c r="F28" s="477"/>
      <c r="G28" s="477"/>
      <c r="H28" s="477"/>
      <c r="I28" s="477"/>
      <c r="J28" s="477"/>
      <c r="K28" s="478"/>
      <c r="L28" s="479">
        <v>1</v>
      </c>
      <c r="M28" s="480"/>
      <c r="N28" s="480"/>
      <c r="O28" s="480"/>
      <c r="P28" s="481"/>
      <c r="Q28" s="479">
        <v>2800</v>
      </c>
      <c r="R28" s="480"/>
      <c r="S28" s="480"/>
      <c r="T28" s="480"/>
      <c r="U28" s="480"/>
      <c r="V28" s="481"/>
      <c r="W28" s="391"/>
      <c r="X28" s="392"/>
      <c r="Y28" s="393"/>
      <c r="Z28" s="476" t="s">
        <v>30</v>
      </c>
      <c r="AA28" s="477"/>
      <c r="AB28" s="477"/>
      <c r="AC28" s="477"/>
      <c r="AD28" s="477"/>
      <c r="AE28" s="477"/>
      <c r="AF28" s="477"/>
      <c r="AG28" s="478"/>
      <c r="AH28" s="479" t="s">
        <v>355</v>
      </c>
      <c r="AI28" s="480"/>
      <c r="AJ28" s="480"/>
      <c r="AK28" s="480"/>
      <c r="AL28" s="481"/>
      <c r="AM28" s="479" t="s">
        <v>355</v>
      </c>
      <c r="AN28" s="480"/>
      <c r="AO28" s="480"/>
      <c r="AP28" s="480"/>
      <c r="AQ28" s="480"/>
      <c r="AR28" s="481"/>
      <c r="AS28" s="479" t="s">
        <v>355</v>
      </c>
      <c r="AT28" s="480"/>
      <c r="AU28" s="480"/>
      <c r="AV28" s="480"/>
      <c r="AW28" s="480"/>
      <c r="AX28" s="482"/>
      <c r="AY28" s="355" t="s">
        <v>322</v>
      </c>
      <c r="AZ28" s="356"/>
      <c r="BA28" s="356"/>
      <c r="BB28" s="357"/>
      <c r="BC28" s="489" t="s">
        <v>45</v>
      </c>
      <c r="BD28" s="490"/>
      <c r="BE28" s="490"/>
      <c r="BF28" s="490"/>
      <c r="BG28" s="490"/>
      <c r="BH28" s="490"/>
      <c r="BI28" s="490"/>
      <c r="BJ28" s="490"/>
      <c r="BK28" s="490"/>
      <c r="BL28" s="490"/>
      <c r="BM28" s="491"/>
      <c r="BN28" s="473">
        <v>1150916</v>
      </c>
      <c r="BO28" s="474"/>
      <c r="BP28" s="474"/>
      <c r="BQ28" s="474"/>
      <c r="BR28" s="474"/>
      <c r="BS28" s="474"/>
      <c r="BT28" s="474"/>
      <c r="BU28" s="475"/>
      <c r="BV28" s="473">
        <v>1149905</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211</v>
      </c>
      <c r="F29" s="477"/>
      <c r="G29" s="477"/>
      <c r="H29" s="477"/>
      <c r="I29" s="477"/>
      <c r="J29" s="477"/>
      <c r="K29" s="478"/>
      <c r="L29" s="479">
        <v>8</v>
      </c>
      <c r="M29" s="480"/>
      <c r="N29" s="480"/>
      <c r="O29" s="480"/>
      <c r="P29" s="481"/>
      <c r="Q29" s="479">
        <v>2600</v>
      </c>
      <c r="R29" s="480"/>
      <c r="S29" s="480"/>
      <c r="T29" s="480"/>
      <c r="U29" s="480"/>
      <c r="V29" s="481"/>
      <c r="W29" s="394"/>
      <c r="X29" s="395"/>
      <c r="Y29" s="396"/>
      <c r="Z29" s="476" t="s">
        <v>438</v>
      </c>
      <c r="AA29" s="477"/>
      <c r="AB29" s="477"/>
      <c r="AC29" s="477"/>
      <c r="AD29" s="477"/>
      <c r="AE29" s="477"/>
      <c r="AF29" s="477"/>
      <c r="AG29" s="478"/>
      <c r="AH29" s="479">
        <v>99</v>
      </c>
      <c r="AI29" s="480"/>
      <c r="AJ29" s="480"/>
      <c r="AK29" s="480"/>
      <c r="AL29" s="481"/>
      <c r="AM29" s="479">
        <v>274527</v>
      </c>
      <c r="AN29" s="480"/>
      <c r="AO29" s="480"/>
      <c r="AP29" s="480"/>
      <c r="AQ29" s="480"/>
      <c r="AR29" s="481"/>
      <c r="AS29" s="479">
        <v>2773</v>
      </c>
      <c r="AT29" s="480"/>
      <c r="AU29" s="480"/>
      <c r="AV29" s="480"/>
      <c r="AW29" s="480"/>
      <c r="AX29" s="482"/>
      <c r="AY29" s="358"/>
      <c r="AZ29" s="359"/>
      <c r="BA29" s="359"/>
      <c r="BB29" s="360"/>
      <c r="BC29" s="483" t="s">
        <v>153</v>
      </c>
      <c r="BD29" s="484"/>
      <c r="BE29" s="484"/>
      <c r="BF29" s="484"/>
      <c r="BG29" s="484"/>
      <c r="BH29" s="484"/>
      <c r="BI29" s="484"/>
      <c r="BJ29" s="484"/>
      <c r="BK29" s="484"/>
      <c r="BL29" s="484"/>
      <c r="BM29" s="485"/>
      <c r="BN29" s="486">
        <v>633561</v>
      </c>
      <c r="BO29" s="487"/>
      <c r="BP29" s="487"/>
      <c r="BQ29" s="487"/>
      <c r="BR29" s="487"/>
      <c r="BS29" s="487"/>
      <c r="BT29" s="487"/>
      <c r="BU29" s="488"/>
      <c r="BV29" s="486">
        <v>564481</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439</v>
      </c>
      <c r="X30" s="457"/>
      <c r="Y30" s="457"/>
      <c r="Z30" s="457"/>
      <c r="AA30" s="457"/>
      <c r="AB30" s="457"/>
      <c r="AC30" s="457"/>
      <c r="AD30" s="457"/>
      <c r="AE30" s="457"/>
      <c r="AF30" s="457"/>
      <c r="AG30" s="458"/>
      <c r="AH30" s="459">
        <v>92.9</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151</v>
      </c>
      <c r="BD30" s="463"/>
      <c r="BE30" s="463"/>
      <c r="BF30" s="463"/>
      <c r="BG30" s="463"/>
      <c r="BH30" s="463"/>
      <c r="BI30" s="463"/>
      <c r="BJ30" s="463"/>
      <c r="BK30" s="463"/>
      <c r="BL30" s="463"/>
      <c r="BM30" s="464"/>
      <c r="BN30" s="465">
        <v>453084</v>
      </c>
      <c r="BO30" s="466"/>
      <c r="BP30" s="466"/>
      <c r="BQ30" s="466"/>
      <c r="BR30" s="466"/>
      <c r="BS30" s="466"/>
      <c r="BT30" s="466"/>
      <c r="BU30" s="467"/>
      <c r="BV30" s="465">
        <v>471518</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262</v>
      </c>
      <c r="D32" s="9"/>
      <c r="E32" s="9"/>
      <c r="F32" s="8"/>
      <c r="G32" s="8"/>
      <c r="H32" s="8"/>
      <c r="I32" s="8"/>
      <c r="J32" s="8"/>
      <c r="K32" s="8"/>
      <c r="L32" s="8"/>
      <c r="M32" s="8"/>
      <c r="N32" s="8"/>
      <c r="O32" s="8"/>
      <c r="P32" s="8"/>
      <c r="Q32" s="8"/>
      <c r="R32" s="8"/>
      <c r="S32" s="8"/>
      <c r="T32" s="8"/>
      <c r="U32" s="8" t="s">
        <v>234</v>
      </c>
      <c r="V32" s="8"/>
      <c r="W32" s="8"/>
      <c r="X32" s="8"/>
      <c r="Y32" s="8"/>
      <c r="Z32" s="8"/>
      <c r="AA32" s="8"/>
      <c r="AB32" s="8"/>
      <c r="AC32" s="8"/>
      <c r="AD32" s="8"/>
      <c r="AE32" s="8"/>
      <c r="AF32" s="8"/>
      <c r="AG32" s="8"/>
      <c r="AH32" s="8"/>
      <c r="AI32" s="8"/>
      <c r="AJ32" s="8"/>
      <c r="AK32" s="8"/>
      <c r="AL32" s="8"/>
      <c r="AM32" s="22" t="s">
        <v>441</v>
      </c>
      <c r="AN32" s="8"/>
      <c r="AO32" s="8"/>
      <c r="AP32" s="8"/>
      <c r="AQ32" s="8"/>
      <c r="AR32" s="8"/>
      <c r="AS32" s="22"/>
      <c r="AT32" s="22"/>
      <c r="AU32" s="22"/>
      <c r="AV32" s="22"/>
      <c r="AW32" s="22"/>
      <c r="AX32" s="22"/>
      <c r="AY32" s="22"/>
      <c r="AZ32" s="22"/>
      <c r="BA32" s="22"/>
      <c r="BB32" s="8"/>
      <c r="BC32" s="22"/>
      <c r="BD32" s="8"/>
      <c r="BE32" s="22" t="s">
        <v>196</v>
      </c>
      <c r="BF32" s="8"/>
      <c r="BG32" s="8"/>
      <c r="BH32" s="8"/>
      <c r="BI32" s="8"/>
      <c r="BJ32" s="22"/>
      <c r="BK32" s="22"/>
      <c r="BL32" s="22"/>
      <c r="BM32" s="22"/>
      <c r="BN32" s="22"/>
      <c r="BO32" s="22"/>
      <c r="BP32" s="22"/>
      <c r="BQ32" s="22"/>
      <c r="BR32" s="8"/>
      <c r="BS32" s="8"/>
      <c r="BT32" s="8"/>
      <c r="BU32" s="8"/>
      <c r="BV32" s="8"/>
      <c r="BW32" s="8" t="s">
        <v>94</v>
      </c>
      <c r="BX32" s="8"/>
      <c r="BY32" s="8"/>
      <c r="BZ32" s="8"/>
      <c r="CA32" s="8"/>
      <c r="CB32" s="22"/>
      <c r="CC32" s="22"/>
      <c r="CD32" s="22"/>
      <c r="CE32" s="22"/>
      <c r="CF32" s="22"/>
      <c r="CG32" s="22"/>
      <c r="CH32" s="22"/>
      <c r="CI32" s="22"/>
      <c r="CJ32" s="22"/>
      <c r="CK32" s="22"/>
      <c r="CL32" s="22"/>
      <c r="CM32" s="22"/>
      <c r="CN32" s="22"/>
      <c r="CO32" s="22" t="s">
        <v>442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183</v>
      </c>
      <c r="D33" s="432"/>
      <c r="E33" s="414" t="s">
        <v>443</v>
      </c>
      <c r="F33" s="414"/>
      <c r="G33" s="414"/>
      <c r="H33" s="414"/>
      <c r="I33" s="414"/>
      <c r="J33" s="414"/>
      <c r="K33" s="414"/>
      <c r="L33" s="414"/>
      <c r="M33" s="414"/>
      <c r="N33" s="414"/>
      <c r="O33" s="414"/>
      <c r="P33" s="414"/>
      <c r="Q33" s="414"/>
      <c r="R33" s="414"/>
      <c r="S33" s="414"/>
      <c r="T33" s="14"/>
      <c r="U33" s="432" t="s">
        <v>183</v>
      </c>
      <c r="V33" s="432"/>
      <c r="W33" s="414" t="s">
        <v>443</v>
      </c>
      <c r="X33" s="414"/>
      <c r="Y33" s="414"/>
      <c r="Z33" s="414"/>
      <c r="AA33" s="414"/>
      <c r="AB33" s="414"/>
      <c r="AC33" s="414"/>
      <c r="AD33" s="414"/>
      <c r="AE33" s="414"/>
      <c r="AF33" s="414"/>
      <c r="AG33" s="414"/>
      <c r="AH33" s="414"/>
      <c r="AI33" s="414"/>
      <c r="AJ33" s="414"/>
      <c r="AK33" s="414"/>
      <c r="AL33" s="14"/>
      <c r="AM33" s="432" t="s">
        <v>183</v>
      </c>
      <c r="AN33" s="432"/>
      <c r="AO33" s="414" t="s">
        <v>443</v>
      </c>
      <c r="AP33" s="414"/>
      <c r="AQ33" s="414"/>
      <c r="AR33" s="414"/>
      <c r="AS33" s="414"/>
      <c r="AT33" s="414"/>
      <c r="AU33" s="414"/>
      <c r="AV33" s="414"/>
      <c r="AW33" s="414"/>
      <c r="AX33" s="414"/>
      <c r="AY33" s="414"/>
      <c r="AZ33" s="414"/>
      <c r="BA33" s="414"/>
      <c r="BB33" s="414"/>
      <c r="BC33" s="414"/>
      <c r="BD33" s="10"/>
      <c r="BE33" s="414" t="s">
        <v>221</v>
      </c>
      <c r="BF33" s="414"/>
      <c r="BG33" s="414" t="s">
        <v>243</v>
      </c>
      <c r="BH33" s="414"/>
      <c r="BI33" s="414"/>
      <c r="BJ33" s="414"/>
      <c r="BK33" s="414"/>
      <c r="BL33" s="414"/>
      <c r="BM33" s="414"/>
      <c r="BN33" s="414"/>
      <c r="BO33" s="414"/>
      <c r="BP33" s="414"/>
      <c r="BQ33" s="414"/>
      <c r="BR33" s="414"/>
      <c r="BS33" s="414"/>
      <c r="BT33" s="414"/>
      <c r="BU33" s="414"/>
      <c r="BV33" s="10"/>
      <c r="BW33" s="432" t="s">
        <v>221</v>
      </c>
      <c r="BX33" s="432"/>
      <c r="BY33" s="414" t="s">
        <v>253</v>
      </c>
      <c r="BZ33" s="414"/>
      <c r="CA33" s="414"/>
      <c r="CB33" s="414"/>
      <c r="CC33" s="414"/>
      <c r="CD33" s="414"/>
      <c r="CE33" s="414"/>
      <c r="CF33" s="414"/>
      <c r="CG33" s="414"/>
      <c r="CH33" s="414"/>
      <c r="CI33" s="414"/>
      <c r="CJ33" s="414"/>
      <c r="CK33" s="414"/>
      <c r="CL33" s="414"/>
      <c r="CM33" s="414"/>
      <c r="CN33" s="14"/>
      <c r="CO33" s="432" t="s">
        <v>183</v>
      </c>
      <c r="CP33" s="432"/>
      <c r="CQ33" s="414" t="s">
        <v>432</v>
      </c>
      <c r="CR33" s="414"/>
      <c r="CS33" s="414"/>
      <c r="CT33" s="414"/>
      <c r="CU33" s="414"/>
      <c r="CV33" s="414"/>
      <c r="CW33" s="414"/>
      <c r="CX33" s="414"/>
      <c r="CY33" s="414"/>
      <c r="CZ33" s="414"/>
      <c r="DA33" s="414"/>
      <c r="DB33" s="414"/>
      <c r="DC33" s="414"/>
      <c r="DD33" s="414"/>
      <c r="DE33" s="414"/>
      <c r="DF33" s="14"/>
      <c r="DG33" s="449" t="s">
        <v>195</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2</v>
      </c>
      <c r="V34" s="398"/>
      <c r="W34" s="397" t="str">
        <f>IF('各会計、関係団体の財政状況及び健全化判断比率'!B28="","",'各会計、関係団体の財政状況及び健全化判断比率'!B28)</f>
        <v>国民健康保険特別会計</v>
      </c>
      <c r="X34" s="397"/>
      <c r="Y34" s="397"/>
      <c r="Z34" s="397"/>
      <c r="AA34" s="397"/>
      <c r="AB34" s="397"/>
      <c r="AC34" s="397"/>
      <c r="AD34" s="397"/>
      <c r="AE34" s="397"/>
      <c r="AF34" s="397"/>
      <c r="AG34" s="397"/>
      <c r="AH34" s="397"/>
      <c r="AI34" s="397"/>
      <c r="AJ34" s="397"/>
      <c r="AK34" s="397"/>
      <c r="AL34" s="9"/>
      <c r="AM34" s="398">
        <f>IF(AO34="","",MAX(C34:D43,U34:V43)+1)</f>
        <v>5</v>
      </c>
      <c r="AN34" s="398"/>
      <c r="AO34" s="397" t="str">
        <f>IF('各会計、関係団体の財政状況及び健全化判断比率'!B31="","",'各会計、関係団体の財政状況及び健全化判断比率'!B31)</f>
        <v>水道事業会計</v>
      </c>
      <c r="AP34" s="397"/>
      <c r="AQ34" s="397"/>
      <c r="AR34" s="397"/>
      <c r="AS34" s="397"/>
      <c r="AT34" s="397"/>
      <c r="AU34" s="397"/>
      <c r="AV34" s="397"/>
      <c r="AW34" s="397"/>
      <c r="AX34" s="397"/>
      <c r="AY34" s="397"/>
      <c r="AZ34" s="397"/>
      <c r="BA34" s="397"/>
      <c r="BB34" s="397"/>
      <c r="BC34" s="397"/>
      <c r="BD34" s="9"/>
      <c r="BE34" s="398">
        <f>IF(BG34="","",MAX(C34:D43,U34:V43,AM34:AN43)+1)</f>
        <v>6</v>
      </c>
      <c r="BF34" s="398"/>
      <c r="BG34" s="397" t="str">
        <f>IF('各会計、関係団体の財政状況及び健全化判断比率'!B32="","",'各会計、関係団体の財政状況及び健全化判断比率'!B32)</f>
        <v>公共下水道事業特別会計</v>
      </c>
      <c r="BH34" s="397"/>
      <c r="BI34" s="397"/>
      <c r="BJ34" s="397"/>
      <c r="BK34" s="397"/>
      <c r="BL34" s="397"/>
      <c r="BM34" s="397"/>
      <c r="BN34" s="397"/>
      <c r="BO34" s="397"/>
      <c r="BP34" s="397"/>
      <c r="BQ34" s="397"/>
      <c r="BR34" s="397"/>
      <c r="BS34" s="397"/>
      <c r="BT34" s="397"/>
      <c r="BU34" s="397"/>
      <c r="BV34" s="9"/>
      <c r="BW34" s="398">
        <f>IF(BY34="","",MAX(C34:D43,U34:V43,AM34:AN43,BE34:BF43)+1)</f>
        <v>7</v>
      </c>
      <c r="BX34" s="398"/>
      <c r="BY34" s="397" t="str">
        <f>IF('各会計、関係団体の財政状況及び健全化判断比率'!B68="","",'各会計、関係団体の財政状況及び健全化判断比率'!B68)</f>
        <v>川西町・三宅町式下中学校組合</v>
      </c>
      <c r="BZ34" s="397"/>
      <c r="CA34" s="397"/>
      <c r="CB34" s="397"/>
      <c r="CC34" s="397"/>
      <c r="CD34" s="397"/>
      <c r="CE34" s="397"/>
      <c r="CF34" s="397"/>
      <c r="CG34" s="397"/>
      <c r="CH34" s="397"/>
      <c r="CI34" s="397"/>
      <c r="CJ34" s="397"/>
      <c r="CK34" s="397"/>
      <c r="CL34" s="397"/>
      <c r="CM34" s="397"/>
      <c r="CN34" s="9"/>
      <c r="CO34" s="398" t="str">
        <f>IF(CQ34="","",MAX(C34:D43,U34:V43,AM34:AN43,BE34:BF43,BW34:BX43)+1)</f>
        <v/>
      </c>
      <c r="CP34" s="398"/>
      <c r="CQ34" s="397" t="str">
        <f>IF('各会計、関係団体の財政状況及び健全化判断比率'!BS7="","",'各会計、関係団体の財政状況及び健全化判断比率'!BS7)</f>
        <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t="str">
        <f t="shared" ref="C35:C43" si="0">IF(E35="","",C34+1)</f>
        <v/>
      </c>
      <c r="D35" s="398"/>
      <c r="E35" s="397" t="str">
        <f>IF('各会計、関係団体の財政状況及び健全化判断比率'!B8="","",'各会計、関係団体の財政状況及び健全化判断比率'!B8)</f>
        <v/>
      </c>
      <c r="F35" s="397"/>
      <c r="G35" s="397"/>
      <c r="H35" s="397"/>
      <c r="I35" s="397"/>
      <c r="J35" s="397"/>
      <c r="K35" s="397"/>
      <c r="L35" s="397"/>
      <c r="M35" s="397"/>
      <c r="N35" s="397"/>
      <c r="O35" s="397"/>
      <c r="P35" s="397"/>
      <c r="Q35" s="397"/>
      <c r="R35" s="397"/>
      <c r="S35" s="397"/>
      <c r="T35" s="9"/>
      <c r="U35" s="398">
        <f t="shared" ref="U35:U43" si="1">IF(W35="","",U34+1)</f>
        <v>3</v>
      </c>
      <c r="V35" s="398"/>
      <c r="W35" s="397" t="str">
        <f>IF('各会計、関係団体の財政状況及び健全化判断比率'!B29="","",'各会計、関係団体の財政状況及び健全化判断比率'!B29)</f>
        <v>介護保険特別会計</v>
      </c>
      <c r="X35" s="397"/>
      <c r="Y35" s="397"/>
      <c r="Z35" s="397"/>
      <c r="AA35" s="397"/>
      <c r="AB35" s="397"/>
      <c r="AC35" s="397"/>
      <c r="AD35" s="397"/>
      <c r="AE35" s="397"/>
      <c r="AF35" s="397"/>
      <c r="AG35" s="397"/>
      <c r="AH35" s="397"/>
      <c r="AI35" s="397"/>
      <c r="AJ35" s="397"/>
      <c r="AK35" s="397"/>
      <c r="AL35" s="9"/>
      <c r="AM35" s="398" t="str">
        <f t="shared" ref="AM35:AM43" si="2">IF(AO35="","",AM34+1)</f>
        <v/>
      </c>
      <c r="AN35" s="398"/>
      <c r="AO35" s="397"/>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8</v>
      </c>
      <c r="BX35" s="398"/>
      <c r="BY35" s="397" t="str">
        <f>IF('各会計、関係団体の財政状況及び健全化判断比率'!B69="","",'各会計、関係団体の財政状況及び健全化判断比率'!B69)</f>
        <v>奈良県市町村総合事務組合</v>
      </c>
      <c r="BZ35" s="397"/>
      <c r="CA35" s="397"/>
      <c r="CB35" s="397"/>
      <c r="CC35" s="397"/>
      <c r="CD35" s="397"/>
      <c r="CE35" s="397"/>
      <c r="CF35" s="397"/>
      <c r="CG35" s="397"/>
      <c r="CH35" s="397"/>
      <c r="CI35" s="397"/>
      <c r="CJ35" s="397"/>
      <c r="CK35" s="397"/>
      <c r="CL35" s="397"/>
      <c r="CM35" s="397"/>
      <c r="CN35" s="9"/>
      <c r="CO35" s="398" t="str">
        <f t="shared" ref="CO35:CO43" si="5">IF(CQ35="","",CO34+1)</f>
        <v/>
      </c>
      <c r="CP35" s="398"/>
      <c r="CQ35" s="397" t="str">
        <f>IF('各会計、関係団体の財政状況及び健全化判断比率'!BS8="","",'各会計、関係団体の財政状況及び健全化判断比率'!BS8)</f>
        <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4</v>
      </c>
      <c r="V36" s="398"/>
      <c r="W36" s="397" t="str">
        <f>IF('各会計、関係団体の財政状況及び健全化判断比率'!B30="","",'各会計、関係団体の財政状況及び健全化判断比率'!B30)</f>
        <v>後期高齢者医療特別会計</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9</v>
      </c>
      <c r="BX36" s="398"/>
      <c r="BY36" s="397" t="str">
        <f>IF('各会計、関係団体の財政状況及び健全化判断比率'!B70="","",'各会計、関係団体の財政状況及び健全化判断比率'!B70)</f>
        <v>奈良県広域水質検査センター組合</v>
      </c>
      <c r="BZ36" s="397"/>
      <c r="CA36" s="397"/>
      <c r="CB36" s="397"/>
      <c r="CC36" s="397"/>
      <c r="CD36" s="397"/>
      <c r="CE36" s="397"/>
      <c r="CF36" s="397"/>
      <c r="CG36" s="397"/>
      <c r="CH36" s="397"/>
      <c r="CI36" s="397"/>
      <c r="CJ36" s="397"/>
      <c r="CK36" s="397"/>
      <c r="CL36" s="397"/>
      <c r="CM36" s="397"/>
      <c r="CN36" s="9"/>
      <c r="CO36" s="398" t="str">
        <f t="shared" si="5"/>
        <v/>
      </c>
      <c r="CP36" s="398"/>
      <c r="CQ36" s="397" t="str">
        <f>IF('各会計、関係団体の財政状況及び健全化判断比率'!BS9="","",'各会計、関係団体の財政状況及び健全化判断比率'!BS9)</f>
        <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t="str">
        <f t="shared" si="1"/>
        <v/>
      </c>
      <c r="V37" s="398"/>
      <c r="W37" s="397"/>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10</v>
      </c>
      <c r="BX37" s="398"/>
      <c r="BY37" s="397" t="str">
        <f>IF('各会計、関係団体の財政状況及び健全化判断比率'!B71="","",'各会計、関係団体の財政状況及び健全化判断比率'!B71)</f>
        <v>奈良県住宅新築資金等貸付金回収管理組合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11</v>
      </c>
      <c r="BX38" s="398"/>
      <c r="BY38" s="397" t="str">
        <f>IF('各会計、関係団体の財政状況及び健全化判断比率'!B72="","",'各会計、関係団体の財政状況及び健全化判断比率'!B72)</f>
        <v>奈良県後期高齢者医療広域連合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12</v>
      </c>
      <c r="BX39" s="398"/>
      <c r="BY39" s="397" t="str">
        <f>IF('各会計、関係団体の財政状況及び健全化判断比率'!B73="","",'各会計、関係団体の財政状況及び健全化判断比率'!B73)</f>
        <v>奈良県広域消防組合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13</v>
      </c>
      <c r="BX40" s="398"/>
      <c r="BY40" s="397" t="str">
        <f>IF('各会計、関係団体の財政状況及び健全化判断比率'!B74="","",'各会計、関係団体の財政状況及び健全化判断比率'!B74)</f>
        <v>国保中央病院組合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14</v>
      </c>
      <c r="BX41" s="398"/>
      <c r="BY41" s="397" t="str">
        <f>IF('各会計、関係団体の財政状況及び健全化判断比率'!B75="","",'各会計、関係団体の財政状況及び健全化判断比率'!B75)</f>
        <v>山辺・県北西部広域環境衛生組合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t="str">
        <f t="shared" si="4"/>
        <v/>
      </c>
      <c r="BX42" s="398"/>
      <c r="BY42" s="397" t="str">
        <f>IF('各会計、関係団体の財政状況及び健全化判断比率'!B76="","",'各会計、関係団体の財政状況及び健全化判断比率'!B76)</f>
        <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t="str">
        <f t="shared" si="4"/>
        <v/>
      </c>
      <c r="BX43" s="398"/>
      <c r="BY43" s="397" t="str">
        <f>IF('各会計、関係団体の財政状況及び健全化判断比率'!B77="","",'各会計、関係団体の財政状況及び健全化判断比率'!B77)</f>
        <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444</v>
      </c>
      <c r="E46" s="1" t="s">
        <v>298</v>
      </c>
    </row>
    <row r="47" spans="1:113" x14ac:dyDescent="0.15">
      <c r="E47" s="1" t="s">
        <v>331</v>
      </c>
    </row>
    <row r="48" spans="1:113" x14ac:dyDescent="0.15">
      <c r="E48" s="1" t="s">
        <v>35</v>
      </c>
    </row>
    <row r="49" spans="5:5" x14ac:dyDescent="0.15">
      <c r="E49" s="1" t="s">
        <v>447</v>
      </c>
    </row>
    <row r="50" spans="5:5" x14ac:dyDescent="0.15">
      <c r="E50" s="1" t="s">
        <v>204</v>
      </c>
    </row>
    <row r="51" spans="5:5" x14ac:dyDescent="0.15">
      <c r="E51" s="1" t="s">
        <v>408</v>
      </c>
    </row>
    <row r="52" spans="5:5" x14ac:dyDescent="0.15">
      <c r="E52" s="1" t="s">
        <v>297</v>
      </c>
    </row>
    <row r="53" spans="5:5" x14ac:dyDescent="0.15"/>
    <row r="54" spans="5:5" x14ac:dyDescent="0.15"/>
    <row r="55" spans="5:5" x14ac:dyDescent="0.15"/>
    <row r="56" spans="5:5" x14ac:dyDescent="0.15"/>
  </sheetData>
  <sheetProtection algorithmName="SHA-512" hashValue="vVVaahnMWH6fD6b5TkiDLGet0rDFcB3vtMlWKWfjDv5FI4SaSMM7LupmesdUOR0Q1A9jgphKdg8EN1G8PAYALg==" saltValue="3cYxZ/t7zTGKxMp7bv6PR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ageMargins left="0.59055118110236227" right="0" top="0.59055118110236227" bottom="0.59055118110236227" header="0.39370078740157483" footer="0.39370078740157483"/>
  <pageSetup paperSize="9" scale="51"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65</v>
      </c>
      <c r="C33" s="211"/>
      <c r="D33" s="211"/>
      <c r="E33" s="213" t="s">
        <v>86</v>
      </c>
      <c r="F33" s="214" t="s">
        <v>349</v>
      </c>
      <c r="G33" s="219" t="s">
        <v>318</v>
      </c>
      <c r="H33" s="219" t="s">
        <v>532</v>
      </c>
      <c r="I33" s="219" t="s">
        <v>533</v>
      </c>
      <c r="J33" s="223" t="s">
        <v>534</v>
      </c>
      <c r="K33" s="204"/>
      <c r="L33" s="204"/>
      <c r="M33" s="204"/>
      <c r="N33" s="204"/>
      <c r="O33" s="204"/>
      <c r="P33" s="204"/>
    </row>
    <row r="34" spans="1:16" ht="39" customHeight="1" x14ac:dyDescent="0.15">
      <c r="A34" s="204"/>
      <c r="B34" s="206"/>
      <c r="C34" s="1067" t="s">
        <v>214</v>
      </c>
      <c r="D34" s="1067"/>
      <c r="E34" s="1068"/>
      <c r="F34" s="215">
        <v>23.62</v>
      </c>
      <c r="G34" s="220">
        <v>24.69</v>
      </c>
      <c r="H34" s="220">
        <v>24.6</v>
      </c>
      <c r="I34" s="220">
        <v>23.48</v>
      </c>
      <c r="J34" s="224">
        <v>18.64</v>
      </c>
      <c r="K34" s="204"/>
      <c r="L34" s="204"/>
      <c r="M34" s="204"/>
      <c r="N34" s="204"/>
      <c r="O34" s="204"/>
      <c r="P34" s="204"/>
    </row>
    <row r="35" spans="1:16" ht="39" customHeight="1" x14ac:dyDescent="0.15">
      <c r="A35" s="204"/>
      <c r="B35" s="207"/>
      <c r="C35" s="1063" t="s">
        <v>61</v>
      </c>
      <c r="D35" s="1063"/>
      <c r="E35" s="1064"/>
      <c r="F35" s="216">
        <v>8.4499999999999993</v>
      </c>
      <c r="G35" s="221">
        <v>8.1199999999999992</v>
      </c>
      <c r="H35" s="221">
        <v>6.9</v>
      </c>
      <c r="I35" s="221">
        <v>2.3199999999999998</v>
      </c>
      <c r="J35" s="225">
        <v>6.48</v>
      </c>
      <c r="K35" s="204"/>
      <c r="L35" s="204"/>
      <c r="M35" s="204"/>
      <c r="N35" s="204"/>
      <c r="O35" s="204"/>
      <c r="P35" s="204"/>
    </row>
    <row r="36" spans="1:16" ht="39" customHeight="1" x14ac:dyDescent="0.15">
      <c r="A36" s="204"/>
      <c r="B36" s="207"/>
      <c r="C36" s="1063" t="s">
        <v>115</v>
      </c>
      <c r="D36" s="1063"/>
      <c r="E36" s="1064"/>
      <c r="F36" s="216">
        <v>1.75</v>
      </c>
      <c r="G36" s="221">
        <v>1.56</v>
      </c>
      <c r="H36" s="221">
        <v>0.86</v>
      </c>
      <c r="I36" s="221">
        <v>0.79</v>
      </c>
      <c r="J36" s="225">
        <v>1.36</v>
      </c>
      <c r="K36" s="204"/>
      <c r="L36" s="204"/>
      <c r="M36" s="204"/>
      <c r="N36" s="204"/>
      <c r="O36" s="204"/>
      <c r="P36" s="204"/>
    </row>
    <row r="37" spans="1:16" ht="39" customHeight="1" x14ac:dyDescent="0.15">
      <c r="A37" s="204"/>
      <c r="B37" s="207"/>
      <c r="C37" s="1063" t="s">
        <v>416</v>
      </c>
      <c r="D37" s="1063"/>
      <c r="E37" s="1064"/>
      <c r="F37" s="216">
        <v>0.03</v>
      </c>
      <c r="G37" s="221">
        <v>0.26</v>
      </c>
      <c r="H37" s="221">
        <v>0.41</v>
      </c>
      <c r="I37" s="221">
        <v>0.08</v>
      </c>
      <c r="J37" s="225">
        <v>0.48</v>
      </c>
      <c r="K37" s="204"/>
      <c r="L37" s="204"/>
      <c r="M37" s="204"/>
      <c r="N37" s="204"/>
      <c r="O37" s="204"/>
      <c r="P37" s="204"/>
    </row>
    <row r="38" spans="1:16" ht="39" customHeight="1" x14ac:dyDescent="0.15">
      <c r="A38" s="204"/>
      <c r="B38" s="207"/>
      <c r="C38" s="1063" t="s">
        <v>505</v>
      </c>
      <c r="D38" s="1063"/>
      <c r="E38" s="1064"/>
      <c r="F38" s="216">
        <v>0</v>
      </c>
      <c r="G38" s="221">
        <v>0</v>
      </c>
      <c r="H38" s="221">
        <v>0</v>
      </c>
      <c r="I38" s="221">
        <v>0</v>
      </c>
      <c r="J38" s="225">
        <v>0.18</v>
      </c>
      <c r="K38" s="204"/>
      <c r="L38" s="204"/>
      <c r="M38" s="204"/>
      <c r="N38" s="204"/>
      <c r="O38" s="204"/>
      <c r="P38" s="204"/>
    </row>
    <row r="39" spans="1:16" ht="39" customHeight="1" x14ac:dyDescent="0.15">
      <c r="A39" s="204"/>
      <c r="B39" s="207"/>
      <c r="C39" s="1063" t="s">
        <v>404</v>
      </c>
      <c r="D39" s="1063"/>
      <c r="E39" s="1064"/>
      <c r="F39" s="216">
        <v>0</v>
      </c>
      <c r="G39" s="221">
        <v>0</v>
      </c>
      <c r="H39" s="221">
        <v>0</v>
      </c>
      <c r="I39" s="221">
        <v>0</v>
      </c>
      <c r="J39" s="225">
        <v>0</v>
      </c>
      <c r="K39" s="204"/>
      <c r="L39" s="204"/>
      <c r="M39" s="204"/>
      <c r="N39" s="204"/>
      <c r="O39" s="204"/>
      <c r="P39" s="204"/>
    </row>
    <row r="40" spans="1:16" ht="39" customHeight="1" x14ac:dyDescent="0.15">
      <c r="A40" s="204"/>
      <c r="B40" s="207"/>
      <c r="C40" s="1063"/>
      <c r="D40" s="1063"/>
      <c r="E40" s="1064"/>
      <c r="F40" s="216"/>
      <c r="G40" s="221"/>
      <c r="H40" s="221"/>
      <c r="I40" s="221"/>
      <c r="J40" s="225"/>
      <c r="K40" s="204"/>
      <c r="L40" s="204"/>
      <c r="M40" s="204"/>
      <c r="N40" s="204"/>
      <c r="O40" s="204"/>
      <c r="P40" s="204"/>
    </row>
    <row r="41" spans="1:16" ht="39" customHeight="1" x14ac:dyDescent="0.15">
      <c r="A41" s="204"/>
      <c r="B41" s="207"/>
      <c r="C41" s="1063"/>
      <c r="D41" s="1063"/>
      <c r="E41" s="1064"/>
      <c r="F41" s="216"/>
      <c r="G41" s="221"/>
      <c r="H41" s="221"/>
      <c r="I41" s="221"/>
      <c r="J41" s="225"/>
      <c r="K41" s="204"/>
      <c r="L41" s="204"/>
      <c r="M41" s="204"/>
      <c r="N41" s="204"/>
      <c r="O41" s="204"/>
      <c r="P41" s="204"/>
    </row>
    <row r="42" spans="1:16" ht="39" customHeight="1" x14ac:dyDescent="0.15">
      <c r="A42" s="204"/>
      <c r="B42" s="208"/>
      <c r="C42" s="1063" t="s">
        <v>535</v>
      </c>
      <c r="D42" s="1063"/>
      <c r="E42" s="1064"/>
      <c r="F42" s="216" t="s">
        <v>355</v>
      </c>
      <c r="G42" s="221" t="s">
        <v>355</v>
      </c>
      <c r="H42" s="221" t="s">
        <v>355</v>
      </c>
      <c r="I42" s="221" t="s">
        <v>355</v>
      </c>
      <c r="J42" s="225" t="s">
        <v>355</v>
      </c>
      <c r="K42" s="204"/>
      <c r="L42" s="204"/>
      <c r="M42" s="204"/>
      <c r="N42" s="204"/>
      <c r="O42" s="204"/>
      <c r="P42" s="204"/>
    </row>
    <row r="43" spans="1:16" ht="39" customHeight="1" x14ac:dyDescent="0.15">
      <c r="A43" s="204"/>
      <c r="B43" s="209"/>
      <c r="C43" s="1065" t="s">
        <v>521</v>
      </c>
      <c r="D43" s="1065"/>
      <c r="E43" s="1066"/>
      <c r="F43" s="217" t="s">
        <v>355</v>
      </c>
      <c r="G43" s="222" t="s">
        <v>355</v>
      </c>
      <c r="H43" s="222" t="s">
        <v>355</v>
      </c>
      <c r="I43" s="222" t="s">
        <v>355</v>
      </c>
      <c r="J43" s="226" t="s">
        <v>355</v>
      </c>
      <c r="K43" s="204"/>
      <c r="L43" s="204"/>
      <c r="M43" s="204"/>
      <c r="N43" s="204"/>
      <c r="O43" s="204"/>
      <c r="P43" s="204"/>
    </row>
    <row r="44" spans="1:16" ht="39" customHeight="1" x14ac:dyDescent="0.15">
      <c r="A44" s="204"/>
      <c r="B44" s="210" t="s">
        <v>21</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074zZIP3fYyL3wRDZVem5gz13WlCuF+DFiwHmcY9Oi/TCKvLcFxcNOdXp5NIhL0j085vBucXh7pttNiLZLxxxw==" saltValue="G3jG0CflXZ5IfB7kBoEky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ageMargins left="0.59055118110236227" right="0" top="0.59055118110236227" bottom="0.59055118110236227" header="0.39370078740157483" footer="0.39370078740157483"/>
  <pageSetup paperSize="9" scale="53"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66</v>
      </c>
      <c r="P43" s="104"/>
      <c r="Q43" s="104"/>
      <c r="R43" s="104"/>
      <c r="S43" s="104"/>
      <c r="T43" s="104"/>
      <c r="U43" s="104"/>
    </row>
    <row r="44" spans="1:21" ht="30.75" customHeight="1" x14ac:dyDescent="0.15">
      <c r="A44" s="104"/>
      <c r="B44" s="227" t="s">
        <v>99</v>
      </c>
      <c r="C44" s="233"/>
      <c r="D44" s="233"/>
      <c r="E44" s="241"/>
      <c r="F44" s="241"/>
      <c r="G44" s="241"/>
      <c r="H44" s="241"/>
      <c r="I44" s="241"/>
      <c r="J44" s="244" t="s">
        <v>86</v>
      </c>
      <c r="K44" s="246" t="s">
        <v>349</v>
      </c>
      <c r="L44" s="254" t="s">
        <v>318</v>
      </c>
      <c r="M44" s="254" t="s">
        <v>532</v>
      </c>
      <c r="N44" s="254" t="s">
        <v>533</v>
      </c>
      <c r="O44" s="262" t="s">
        <v>534</v>
      </c>
      <c r="P44" s="104"/>
      <c r="Q44" s="104"/>
      <c r="R44" s="104"/>
      <c r="S44" s="104"/>
      <c r="T44" s="104"/>
      <c r="U44" s="104"/>
    </row>
    <row r="45" spans="1:21" ht="30.75" customHeight="1" x14ac:dyDescent="0.15">
      <c r="A45" s="104"/>
      <c r="B45" s="1079" t="s">
        <v>116</v>
      </c>
      <c r="C45" s="1080"/>
      <c r="D45" s="236"/>
      <c r="E45" s="1093" t="s">
        <v>110</v>
      </c>
      <c r="F45" s="1093"/>
      <c r="G45" s="1093"/>
      <c r="H45" s="1093"/>
      <c r="I45" s="1093"/>
      <c r="J45" s="1094"/>
      <c r="K45" s="247">
        <v>321</v>
      </c>
      <c r="L45" s="255">
        <v>317</v>
      </c>
      <c r="M45" s="255">
        <v>312</v>
      </c>
      <c r="N45" s="255">
        <v>322</v>
      </c>
      <c r="O45" s="263">
        <v>346</v>
      </c>
      <c r="P45" s="104"/>
      <c r="Q45" s="104"/>
      <c r="R45" s="104"/>
      <c r="S45" s="104"/>
      <c r="T45" s="104"/>
      <c r="U45" s="104"/>
    </row>
    <row r="46" spans="1:21" ht="30.75" customHeight="1" x14ac:dyDescent="0.15">
      <c r="A46" s="104"/>
      <c r="B46" s="1081"/>
      <c r="C46" s="1082"/>
      <c r="D46" s="237"/>
      <c r="E46" s="1085" t="s">
        <v>83</v>
      </c>
      <c r="F46" s="1085"/>
      <c r="G46" s="1085"/>
      <c r="H46" s="1085"/>
      <c r="I46" s="1085"/>
      <c r="J46" s="1086"/>
      <c r="K46" s="248" t="s">
        <v>355</v>
      </c>
      <c r="L46" s="256" t="s">
        <v>355</v>
      </c>
      <c r="M46" s="256" t="s">
        <v>355</v>
      </c>
      <c r="N46" s="256" t="s">
        <v>355</v>
      </c>
      <c r="O46" s="264" t="s">
        <v>355</v>
      </c>
      <c r="P46" s="104"/>
      <c r="Q46" s="104"/>
      <c r="R46" s="104"/>
      <c r="S46" s="104"/>
      <c r="T46" s="104"/>
      <c r="U46" s="104"/>
    </row>
    <row r="47" spans="1:21" ht="30.75" customHeight="1" x14ac:dyDescent="0.15">
      <c r="A47" s="104"/>
      <c r="B47" s="1081"/>
      <c r="C47" s="1082"/>
      <c r="D47" s="237"/>
      <c r="E47" s="1085" t="s">
        <v>134</v>
      </c>
      <c r="F47" s="1085"/>
      <c r="G47" s="1085"/>
      <c r="H47" s="1085"/>
      <c r="I47" s="1085"/>
      <c r="J47" s="1086"/>
      <c r="K47" s="248" t="s">
        <v>355</v>
      </c>
      <c r="L47" s="256" t="s">
        <v>355</v>
      </c>
      <c r="M47" s="256" t="s">
        <v>355</v>
      </c>
      <c r="N47" s="256" t="s">
        <v>355</v>
      </c>
      <c r="O47" s="264" t="s">
        <v>355</v>
      </c>
      <c r="P47" s="104"/>
      <c r="Q47" s="104"/>
      <c r="R47" s="104"/>
      <c r="S47" s="104"/>
      <c r="T47" s="104"/>
      <c r="U47" s="104"/>
    </row>
    <row r="48" spans="1:21" ht="30.75" customHeight="1" x14ac:dyDescent="0.15">
      <c r="A48" s="104"/>
      <c r="B48" s="1081"/>
      <c r="C48" s="1082"/>
      <c r="D48" s="237"/>
      <c r="E48" s="1085" t="s">
        <v>31</v>
      </c>
      <c r="F48" s="1085"/>
      <c r="G48" s="1085"/>
      <c r="H48" s="1085"/>
      <c r="I48" s="1085"/>
      <c r="J48" s="1086"/>
      <c r="K48" s="248">
        <v>133</v>
      </c>
      <c r="L48" s="256">
        <v>164</v>
      </c>
      <c r="M48" s="256">
        <v>161</v>
      </c>
      <c r="N48" s="256">
        <v>164</v>
      </c>
      <c r="O48" s="264">
        <v>160</v>
      </c>
      <c r="P48" s="104"/>
      <c r="Q48" s="104"/>
      <c r="R48" s="104"/>
      <c r="S48" s="104"/>
      <c r="T48" s="104"/>
      <c r="U48" s="104"/>
    </row>
    <row r="49" spans="1:21" ht="30.75" customHeight="1" x14ac:dyDescent="0.15">
      <c r="A49" s="104"/>
      <c r="B49" s="1081"/>
      <c r="C49" s="1082"/>
      <c r="D49" s="237"/>
      <c r="E49" s="1085" t="s">
        <v>7</v>
      </c>
      <c r="F49" s="1085"/>
      <c r="G49" s="1085"/>
      <c r="H49" s="1085"/>
      <c r="I49" s="1085"/>
      <c r="J49" s="1086"/>
      <c r="K49" s="248">
        <v>46</v>
      </c>
      <c r="L49" s="256">
        <v>53</v>
      </c>
      <c r="M49" s="256">
        <v>51</v>
      </c>
      <c r="N49" s="256">
        <v>52</v>
      </c>
      <c r="O49" s="264">
        <v>55</v>
      </c>
      <c r="P49" s="104"/>
      <c r="Q49" s="104"/>
      <c r="R49" s="104"/>
      <c r="S49" s="104"/>
      <c r="T49" s="104"/>
      <c r="U49" s="104"/>
    </row>
    <row r="50" spans="1:21" ht="30.75" customHeight="1" x14ac:dyDescent="0.15">
      <c r="A50" s="104"/>
      <c r="B50" s="1081"/>
      <c r="C50" s="1082"/>
      <c r="D50" s="237"/>
      <c r="E50" s="1085" t="s">
        <v>37</v>
      </c>
      <c r="F50" s="1085"/>
      <c r="G50" s="1085"/>
      <c r="H50" s="1085"/>
      <c r="I50" s="1085"/>
      <c r="J50" s="1086"/>
      <c r="K50" s="248" t="s">
        <v>355</v>
      </c>
      <c r="L50" s="256" t="s">
        <v>355</v>
      </c>
      <c r="M50" s="256" t="s">
        <v>355</v>
      </c>
      <c r="N50" s="256" t="s">
        <v>355</v>
      </c>
      <c r="O50" s="264" t="s">
        <v>355</v>
      </c>
      <c r="P50" s="104"/>
      <c r="Q50" s="104"/>
      <c r="R50" s="104"/>
      <c r="S50" s="104"/>
      <c r="T50" s="104"/>
      <c r="U50" s="104"/>
    </row>
    <row r="51" spans="1:21" ht="30.75" customHeight="1" x14ac:dyDescent="0.15">
      <c r="A51" s="104"/>
      <c r="B51" s="1083"/>
      <c r="C51" s="1084"/>
      <c r="D51" s="238"/>
      <c r="E51" s="1085" t="s">
        <v>144</v>
      </c>
      <c r="F51" s="1085"/>
      <c r="G51" s="1085"/>
      <c r="H51" s="1085"/>
      <c r="I51" s="1085"/>
      <c r="J51" s="1086"/>
      <c r="K51" s="248" t="s">
        <v>355</v>
      </c>
      <c r="L51" s="256" t="s">
        <v>355</v>
      </c>
      <c r="M51" s="256" t="s">
        <v>355</v>
      </c>
      <c r="N51" s="256" t="s">
        <v>355</v>
      </c>
      <c r="O51" s="264" t="s">
        <v>355</v>
      </c>
      <c r="P51" s="104"/>
      <c r="Q51" s="104"/>
      <c r="R51" s="104"/>
      <c r="S51" s="104"/>
      <c r="T51" s="104"/>
      <c r="U51" s="104"/>
    </row>
    <row r="52" spans="1:21" ht="30.75" customHeight="1" x14ac:dyDescent="0.15">
      <c r="A52" s="104"/>
      <c r="B52" s="1087" t="s">
        <v>163</v>
      </c>
      <c r="C52" s="1088"/>
      <c r="D52" s="238"/>
      <c r="E52" s="1085" t="s">
        <v>16</v>
      </c>
      <c r="F52" s="1085"/>
      <c r="G52" s="1085"/>
      <c r="H52" s="1085"/>
      <c r="I52" s="1085"/>
      <c r="J52" s="1086"/>
      <c r="K52" s="248">
        <v>368</v>
      </c>
      <c r="L52" s="256">
        <v>355</v>
      </c>
      <c r="M52" s="256">
        <v>343</v>
      </c>
      <c r="N52" s="256">
        <v>346</v>
      </c>
      <c r="O52" s="264">
        <v>349</v>
      </c>
      <c r="P52" s="104"/>
      <c r="Q52" s="104"/>
      <c r="R52" s="104"/>
      <c r="S52" s="104"/>
      <c r="T52" s="104"/>
      <c r="U52" s="104"/>
    </row>
    <row r="53" spans="1:21" ht="30.75" customHeight="1" x14ac:dyDescent="0.15">
      <c r="A53" s="104"/>
      <c r="B53" s="1089" t="s">
        <v>75</v>
      </c>
      <c r="C53" s="1090"/>
      <c r="D53" s="239"/>
      <c r="E53" s="1091" t="s">
        <v>54</v>
      </c>
      <c r="F53" s="1091"/>
      <c r="G53" s="1091"/>
      <c r="H53" s="1091"/>
      <c r="I53" s="1091"/>
      <c r="J53" s="1092"/>
      <c r="K53" s="249">
        <v>132</v>
      </c>
      <c r="L53" s="257">
        <v>179</v>
      </c>
      <c r="M53" s="257">
        <v>181</v>
      </c>
      <c r="N53" s="257">
        <v>192</v>
      </c>
      <c r="O53" s="265">
        <v>212</v>
      </c>
      <c r="P53" s="104"/>
      <c r="Q53" s="104"/>
      <c r="R53" s="104"/>
      <c r="S53" s="104"/>
      <c r="T53" s="104"/>
      <c r="U53" s="104"/>
    </row>
    <row r="54" spans="1:21" ht="24" customHeight="1" x14ac:dyDescent="0.15">
      <c r="A54" s="104"/>
      <c r="B54" s="228" t="s">
        <v>43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11</v>
      </c>
      <c r="C55" s="234"/>
      <c r="D55" s="234"/>
      <c r="E55" s="234"/>
      <c r="F55" s="234"/>
      <c r="G55" s="234"/>
      <c r="H55" s="234"/>
      <c r="I55" s="234"/>
      <c r="J55" s="234"/>
      <c r="K55" s="250"/>
      <c r="L55" s="250"/>
      <c r="M55" s="250"/>
      <c r="N55" s="250"/>
      <c r="O55" s="266" t="s">
        <v>85</v>
      </c>
      <c r="P55" s="104"/>
      <c r="Q55" s="104"/>
      <c r="R55" s="104"/>
      <c r="S55" s="104"/>
      <c r="T55" s="104"/>
      <c r="U55" s="104"/>
    </row>
    <row r="56" spans="1:21" ht="31.5" customHeight="1" x14ac:dyDescent="0.15">
      <c r="A56" s="104"/>
      <c r="B56" s="230"/>
      <c r="C56" s="235"/>
      <c r="D56" s="235"/>
      <c r="E56" s="242"/>
      <c r="F56" s="242"/>
      <c r="G56" s="242"/>
      <c r="H56" s="242"/>
      <c r="I56" s="242"/>
      <c r="J56" s="245" t="s">
        <v>86</v>
      </c>
      <c r="K56" s="251" t="s">
        <v>536</v>
      </c>
      <c r="L56" s="258" t="s">
        <v>537</v>
      </c>
      <c r="M56" s="258" t="s">
        <v>538</v>
      </c>
      <c r="N56" s="258" t="s">
        <v>539</v>
      </c>
      <c r="O56" s="267" t="s">
        <v>540</v>
      </c>
      <c r="P56" s="104"/>
      <c r="Q56" s="104"/>
      <c r="R56" s="104"/>
      <c r="S56" s="104"/>
      <c r="T56" s="104"/>
      <c r="U56" s="104"/>
    </row>
    <row r="57" spans="1:21" ht="31.5" customHeight="1" x14ac:dyDescent="0.15">
      <c r="B57" s="1075" t="s">
        <v>0</v>
      </c>
      <c r="C57" s="1076"/>
      <c r="D57" s="1069" t="s">
        <v>173</v>
      </c>
      <c r="E57" s="1070"/>
      <c r="F57" s="1070"/>
      <c r="G57" s="1070"/>
      <c r="H57" s="1070"/>
      <c r="I57" s="1070"/>
      <c r="J57" s="1071"/>
      <c r="K57" s="252"/>
      <c r="L57" s="259"/>
      <c r="M57" s="259"/>
      <c r="N57" s="259"/>
      <c r="O57" s="268"/>
    </row>
    <row r="58" spans="1:21" ht="31.5" customHeight="1" x14ac:dyDescent="0.15">
      <c r="B58" s="1077"/>
      <c r="C58" s="1078"/>
      <c r="D58" s="1072" t="s">
        <v>23</v>
      </c>
      <c r="E58" s="1073"/>
      <c r="F58" s="1073"/>
      <c r="G58" s="1073"/>
      <c r="H58" s="1073"/>
      <c r="I58" s="1073"/>
      <c r="J58" s="1074"/>
      <c r="K58" s="253"/>
      <c r="L58" s="260"/>
      <c r="M58" s="260"/>
      <c r="N58" s="260"/>
      <c r="O58" s="269"/>
    </row>
    <row r="59" spans="1:21" ht="24" customHeight="1" x14ac:dyDescent="0.15">
      <c r="B59" s="231"/>
      <c r="C59" s="231"/>
      <c r="D59" s="240" t="s">
        <v>18</v>
      </c>
      <c r="E59" s="243"/>
      <c r="F59" s="243"/>
      <c r="G59" s="243"/>
      <c r="H59" s="243"/>
      <c r="I59" s="243"/>
      <c r="J59" s="243"/>
      <c r="K59" s="243"/>
      <c r="L59" s="243"/>
      <c r="M59" s="243"/>
      <c r="N59" s="243"/>
      <c r="O59" s="243"/>
    </row>
    <row r="60" spans="1:21" ht="24" customHeight="1" x14ac:dyDescent="0.15">
      <c r="B60" s="232"/>
      <c r="C60" s="232"/>
      <c r="D60" s="240" t="s">
        <v>143</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GHlkDd545lw/WppNW4BEGKctBGCahq4M+lZgtze5+btoXPcnqQ/6lBBMv8dcqytgaRrl7qZQPT+v3BMYqDMFhw==" saltValue="J1JSvDLFDKLo0vMxup3ZH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ageMargins left="0.59055118110236227" right="0" top="0.59055118110236227" bottom="0.59055118110236227" header="0.39370078740157483" footer="0.39370078740157483"/>
  <pageSetup paperSize="9" scale="4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66</v>
      </c>
    </row>
    <row r="40" spans="2:13" ht="27.75" customHeight="1" x14ac:dyDescent="0.15">
      <c r="B40" s="227" t="s">
        <v>99</v>
      </c>
      <c r="C40" s="233"/>
      <c r="D40" s="233"/>
      <c r="E40" s="241"/>
      <c r="F40" s="241"/>
      <c r="G40" s="241"/>
      <c r="H40" s="244" t="s">
        <v>86</v>
      </c>
      <c r="I40" s="246" t="s">
        <v>349</v>
      </c>
      <c r="J40" s="254" t="s">
        <v>318</v>
      </c>
      <c r="K40" s="254" t="s">
        <v>532</v>
      </c>
      <c r="L40" s="254" t="s">
        <v>533</v>
      </c>
      <c r="M40" s="275" t="s">
        <v>534</v>
      </c>
    </row>
    <row r="41" spans="2:13" ht="27.75" customHeight="1" x14ac:dyDescent="0.15">
      <c r="B41" s="1079" t="s">
        <v>33</v>
      </c>
      <c r="C41" s="1080"/>
      <c r="D41" s="236"/>
      <c r="E41" s="1104" t="s">
        <v>174</v>
      </c>
      <c r="F41" s="1104"/>
      <c r="G41" s="1104"/>
      <c r="H41" s="1105"/>
      <c r="I41" s="247">
        <v>3119</v>
      </c>
      <c r="J41" s="255">
        <v>3129</v>
      </c>
      <c r="K41" s="255">
        <v>3189</v>
      </c>
      <c r="L41" s="255">
        <v>3150</v>
      </c>
      <c r="M41" s="263">
        <v>3684</v>
      </c>
    </row>
    <row r="42" spans="2:13" ht="27.75" customHeight="1" x14ac:dyDescent="0.15">
      <c r="B42" s="1081"/>
      <c r="C42" s="1082"/>
      <c r="D42" s="237"/>
      <c r="E42" s="1095" t="s">
        <v>118</v>
      </c>
      <c r="F42" s="1095"/>
      <c r="G42" s="1095"/>
      <c r="H42" s="1096"/>
      <c r="I42" s="248" t="s">
        <v>355</v>
      </c>
      <c r="J42" s="256" t="s">
        <v>355</v>
      </c>
      <c r="K42" s="256" t="s">
        <v>355</v>
      </c>
      <c r="L42" s="256" t="s">
        <v>355</v>
      </c>
      <c r="M42" s="264" t="s">
        <v>355</v>
      </c>
    </row>
    <row r="43" spans="2:13" ht="27.75" customHeight="1" x14ac:dyDescent="0.15">
      <c r="B43" s="1081"/>
      <c r="C43" s="1082"/>
      <c r="D43" s="237"/>
      <c r="E43" s="1095" t="s">
        <v>178</v>
      </c>
      <c r="F43" s="1095"/>
      <c r="G43" s="1095"/>
      <c r="H43" s="1096"/>
      <c r="I43" s="248">
        <v>1105</v>
      </c>
      <c r="J43" s="256">
        <v>1808</v>
      </c>
      <c r="K43" s="256">
        <v>1597</v>
      </c>
      <c r="L43" s="256">
        <v>1505</v>
      </c>
      <c r="M43" s="264">
        <v>1353</v>
      </c>
    </row>
    <row r="44" spans="2:13" ht="27.75" customHeight="1" x14ac:dyDescent="0.15">
      <c r="B44" s="1081"/>
      <c r="C44" s="1082"/>
      <c r="D44" s="237"/>
      <c r="E44" s="1095" t="s">
        <v>180</v>
      </c>
      <c r="F44" s="1095"/>
      <c r="G44" s="1095"/>
      <c r="H44" s="1096"/>
      <c r="I44" s="248">
        <v>454</v>
      </c>
      <c r="J44" s="256">
        <v>425</v>
      </c>
      <c r="K44" s="256">
        <v>381</v>
      </c>
      <c r="L44" s="256">
        <v>365</v>
      </c>
      <c r="M44" s="264">
        <v>345</v>
      </c>
    </row>
    <row r="45" spans="2:13" ht="27.75" customHeight="1" x14ac:dyDescent="0.15">
      <c r="B45" s="1081"/>
      <c r="C45" s="1082"/>
      <c r="D45" s="237"/>
      <c r="E45" s="1095" t="s">
        <v>189</v>
      </c>
      <c r="F45" s="1095"/>
      <c r="G45" s="1095"/>
      <c r="H45" s="1096"/>
      <c r="I45" s="248">
        <v>681</v>
      </c>
      <c r="J45" s="256">
        <v>603</v>
      </c>
      <c r="K45" s="256">
        <v>468</v>
      </c>
      <c r="L45" s="256">
        <v>430</v>
      </c>
      <c r="M45" s="264">
        <v>391</v>
      </c>
    </row>
    <row r="46" spans="2:13" ht="27.75" customHeight="1" x14ac:dyDescent="0.15">
      <c r="B46" s="1081"/>
      <c r="C46" s="1082"/>
      <c r="D46" s="238"/>
      <c r="E46" s="1095" t="s">
        <v>188</v>
      </c>
      <c r="F46" s="1095"/>
      <c r="G46" s="1095"/>
      <c r="H46" s="1096"/>
      <c r="I46" s="248" t="s">
        <v>355</v>
      </c>
      <c r="J46" s="256" t="s">
        <v>355</v>
      </c>
      <c r="K46" s="256" t="s">
        <v>355</v>
      </c>
      <c r="L46" s="256" t="s">
        <v>355</v>
      </c>
      <c r="M46" s="264" t="s">
        <v>355</v>
      </c>
    </row>
    <row r="47" spans="2:13" ht="27.75" customHeight="1" x14ac:dyDescent="0.15">
      <c r="B47" s="1081"/>
      <c r="C47" s="1082"/>
      <c r="D47" s="271"/>
      <c r="E47" s="1101" t="s">
        <v>194</v>
      </c>
      <c r="F47" s="1102"/>
      <c r="G47" s="1102"/>
      <c r="H47" s="1103"/>
      <c r="I47" s="248" t="s">
        <v>355</v>
      </c>
      <c r="J47" s="256" t="s">
        <v>355</v>
      </c>
      <c r="K47" s="256" t="s">
        <v>355</v>
      </c>
      <c r="L47" s="256" t="s">
        <v>355</v>
      </c>
      <c r="M47" s="264" t="s">
        <v>355</v>
      </c>
    </row>
    <row r="48" spans="2:13" ht="27.75" customHeight="1" x14ac:dyDescent="0.15">
      <c r="B48" s="1081"/>
      <c r="C48" s="1082"/>
      <c r="D48" s="237"/>
      <c r="E48" s="1095" t="s">
        <v>209</v>
      </c>
      <c r="F48" s="1095"/>
      <c r="G48" s="1095"/>
      <c r="H48" s="1096"/>
      <c r="I48" s="248" t="s">
        <v>355</v>
      </c>
      <c r="J48" s="256" t="s">
        <v>355</v>
      </c>
      <c r="K48" s="256" t="s">
        <v>355</v>
      </c>
      <c r="L48" s="256" t="s">
        <v>355</v>
      </c>
      <c r="M48" s="264" t="s">
        <v>355</v>
      </c>
    </row>
    <row r="49" spans="2:13" ht="27.75" customHeight="1" x14ac:dyDescent="0.15">
      <c r="B49" s="1083"/>
      <c r="C49" s="1084"/>
      <c r="D49" s="237"/>
      <c r="E49" s="1095" t="s">
        <v>141</v>
      </c>
      <c r="F49" s="1095"/>
      <c r="G49" s="1095"/>
      <c r="H49" s="1096"/>
      <c r="I49" s="248" t="s">
        <v>355</v>
      </c>
      <c r="J49" s="256" t="s">
        <v>355</v>
      </c>
      <c r="K49" s="256" t="s">
        <v>355</v>
      </c>
      <c r="L49" s="256" t="s">
        <v>355</v>
      </c>
      <c r="M49" s="264" t="s">
        <v>355</v>
      </c>
    </row>
    <row r="50" spans="2:13" ht="27.75" customHeight="1" x14ac:dyDescent="0.15">
      <c r="B50" s="1099" t="s">
        <v>231</v>
      </c>
      <c r="C50" s="1100"/>
      <c r="D50" s="272"/>
      <c r="E50" s="1095" t="s">
        <v>233</v>
      </c>
      <c r="F50" s="1095"/>
      <c r="G50" s="1095"/>
      <c r="H50" s="1096"/>
      <c r="I50" s="248">
        <v>1563</v>
      </c>
      <c r="J50" s="256">
        <v>1602</v>
      </c>
      <c r="K50" s="256">
        <v>1699</v>
      </c>
      <c r="L50" s="256">
        <v>1714</v>
      </c>
      <c r="M50" s="264">
        <v>1784</v>
      </c>
    </row>
    <row r="51" spans="2:13" ht="27.75" customHeight="1" x14ac:dyDescent="0.15">
      <c r="B51" s="1081"/>
      <c r="C51" s="1082"/>
      <c r="D51" s="237"/>
      <c r="E51" s="1095" t="s">
        <v>236</v>
      </c>
      <c r="F51" s="1095"/>
      <c r="G51" s="1095"/>
      <c r="H51" s="1096"/>
      <c r="I51" s="248">
        <v>33</v>
      </c>
      <c r="J51" s="256">
        <v>26</v>
      </c>
      <c r="K51" s="256">
        <v>11</v>
      </c>
      <c r="L51" s="256">
        <v>3</v>
      </c>
      <c r="M51" s="264">
        <v>2</v>
      </c>
    </row>
    <row r="52" spans="2:13" ht="27.75" customHeight="1" x14ac:dyDescent="0.15">
      <c r="B52" s="1083"/>
      <c r="C52" s="1084"/>
      <c r="D52" s="237"/>
      <c r="E52" s="1095" t="s">
        <v>148</v>
      </c>
      <c r="F52" s="1095"/>
      <c r="G52" s="1095"/>
      <c r="H52" s="1096"/>
      <c r="I52" s="248">
        <v>3306</v>
      </c>
      <c r="J52" s="256">
        <v>3231</v>
      </c>
      <c r="K52" s="256">
        <v>3225</v>
      </c>
      <c r="L52" s="256">
        <v>3121</v>
      </c>
      <c r="M52" s="264">
        <v>3437</v>
      </c>
    </row>
    <row r="53" spans="2:13" ht="27.75" customHeight="1" x14ac:dyDescent="0.15">
      <c r="B53" s="1089" t="s">
        <v>75</v>
      </c>
      <c r="C53" s="1090"/>
      <c r="D53" s="239"/>
      <c r="E53" s="1097" t="s">
        <v>114</v>
      </c>
      <c r="F53" s="1097"/>
      <c r="G53" s="1097"/>
      <c r="H53" s="1098"/>
      <c r="I53" s="249">
        <v>458</v>
      </c>
      <c r="J53" s="257">
        <v>1105</v>
      </c>
      <c r="K53" s="257">
        <v>701</v>
      </c>
      <c r="L53" s="257">
        <v>611</v>
      </c>
      <c r="M53" s="265">
        <v>549</v>
      </c>
    </row>
    <row r="54" spans="2:13" ht="27.75" customHeight="1" x14ac:dyDescent="0.15">
      <c r="B54" s="270" t="s">
        <v>200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GctD2fGPI7NCG6LlAEwf5/zGOf/5xGV6Pghs22ICj8D8hV6X6Fp0cKKtJ9a7wAT/d6MChCWuS6VhZrDuDCiIKw==" saltValue="EADg+ycGumEJeCEgOhv/n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ageMargins left="0.59055118110236227" right="0" top="0.59055118110236227" bottom="0.59055118110236227" header="0.39370078740157483" footer="0.39370078740157483"/>
  <pageSetup paperSize="9" scale="5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238</v>
      </c>
    </row>
    <row r="54" spans="2:8" ht="29.25" customHeight="1" x14ac:dyDescent="0.2">
      <c r="B54" s="276" t="s">
        <v>9</v>
      </c>
      <c r="C54" s="282"/>
      <c r="D54" s="282"/>
      <c r="E54" s="283" t="s">
        <v>86</v>
      </c>
      <c r="F54" s="284" t="s">
        <v>532</v>
      </c>
      <c r="G54" s="284" t="s">
        <v>533</v>
      </c>
      <c r="H54" s="292" t="s">
        <v>534</v>
      </c>
    </row>
    <row r="55" spans="2:8" ht="52.5" customHeight="1" x14ac:dyDescent="0.15">
      <c r="B55" s="277"/>
      <c r="C55" s="1114" t="s">
        <v>45</v>
      </c>
      <c r="D55" s="1114"/>
      <c r="E55" s="1115"/>
      <c r="F55" s="285">
        <v>1149</v>
      </c>
      <c r="G55" s="285">
        <v>1150</v>
      </c>
      <c r="H55" s="293">
        <v>1151</v>
      </c>
    </row>
    <row r="56" spans="2:8" ht="52.5" customHeight="1" x14ac:dyDescent="0.15">
      <c r="B56" s="278"/>
      <c r="C56" s="1116" t="s">
        <v>249</v>
      </c>
      <c r="D56" s="1116"/>
      <c r="E56" s="1117"/>
      <c r="F56" s="286">
        <v>550</v>
      </c>
      <c r="G56" s="286">
        <v>564</v>
      </c>
      <c r="H56" s="294">
        <v>634</v>
      </c>
    </row>
    <row r="57" spans="2:8" ht="53.25" customHeight="1" x14ac:dyDescent="0.15">
      <c r="B57" s="278"/>
      <c r="C57" s="1118" t="s">
        <v>151</v>
      </c>
      <c r="D57" s="1118"/>
      <c r="E57" s="1119"/>
      <c r="F57" s="287">
        <v>490</v>
      </c>
      <c r="G57" s="287">
        <v>472</v>
      </c>
      <c r="H57" s="295">
        <v>453</v>
      </c>
    </row>
    <row r="58" spans="2:8" ht="45.75" customHeight="1" x14ac:dyDescent="0.15">
      <c r="B58" s="279"/>
      <c r="C58" s="1106" t="s">
        <v>162</v>
      </c>
      <c r="D58" s="1107"/>
      <c r="E58" s="1108"/>
      <c r="F58" s="288">
        <v>164</v>
      </c>
      <c r="G58" s="288">
        <v>164</v>
      </c>
      <c r="H58" s="296">
        <v>164</v>
      </c>
    </row>
    <row r="59" spans="2:8" ht="45.75" customHeight="1" x14ac:dyDescent="0.15">
      <c r="B59" s="279"/>
      <c r="C59" s="1106" t="s">
        <v>547</v>
      </c>
      <c r="D59" s="1107"/>
      <c r="E59" s="1108"/>
      <c r="F59" s="288">
        <v>209</v>
      </c>
      <c r="G59" s="288">
        <v>186</v>
      </c>
      <c r="H59" s="296">
        <v>159</v>
      </c>
    </row>
    <row r="60" spans="2:8" ht="45.75" customHeight="1" x14ac:dyDescent="0.15">
      <c r="B60" s="279"/>
      <c r="C60" s="1106" t="s">
        <v>326</v>
      </c>
      <c r="D60" s="1107"/>
      <c r="E60" s="1108"/>
      <c r="F60" s="288">
        <v>68</v>
      </c>
      <c r="G60" s="288">
        <v>68</v>
      </c>
      <c r="H60" s="296">
        <v>68</v>
      </c>
    </row>
    <row r="61" spans="2:8" ht="45.75" customHeight="1" x14ac:dyDescent="0.15">
      <c r="B61" s="279"/>
      <c r="C61" s="1106" t="s">
        <v>545</v>
      </c>
      <c r="D61" s="1107"/>
      <c r="E61" s="1108"/>
      <c r="F61" s="288">
        <v>29</v>
      </c>
      <c r="G61" s="288">
        <v>33</v>
      </c>
      <c r="H61" s="296">
        <v>41</v>
      </c>
    </row>
    <row r="62" spans="2:8" ht="45.75" customHeight="1" x14ac:dyDescent="0.15">
      <c r="B62" s="280"/>
      <c r="C62" s="1109" t="s">
        <v>546</v>
      </c>
      <c r="D62" s="1110"/>
      <c r="E62" s="1111"/>
      <c r="F62" s="289">
        <v>20</v>
      </c>
      <c r="G62" s="289">
        <v>20</v>
      </c>
      <c r="H62" s="297">
        <v>21</v>
      </c>
    </row>
    <row r="63" spans="2:8" ht="52.5" customHeight="1" x14ac:dyDescent="0.15">
      <c r="B63" s="281"/>
      <c r="C63" s="1112" t="s">
        <v>251</v>
      </c>
      <c r="D63" s="1112"/>
      <c r="E63" s="1113"/>
      <c r="F63" s="290">
        <v>2189</v>
      </c>
      <c r="G63" s="290">
        <v>2186</v>
      </c>
      <c r="H63" s="298">
        <v>2238</v>
      </c>
    </row>
    <row r="64" spans="2:8" ht="15" customHeight="1" x14ac:dyDescent="0.15"/>
  </sheetData>
  <sheetProtection algorithmName="SHA-512" hashValue="rV3WvLpODJHoGWB1ElJQqx5H2l4dj9x5/QF2meRDOE8iHFgWWqQuACIFqQ4JCpYSxeKRdqrNZQdfgA61/ZR7VA==" saltValue="pmTRA3okUbHuX/DfF7/zbg==" spinCount="100000" sheet="1" objects="1" scenarios="1"/>
  <mergeCells count="9">
    <mergeCell ref="C60:E60"/>
    <mergeCell ref="C61:E61"/>
    <mergeCell ref="C62:E62"/>
    <mergeCell ref="C63:E63"/>
    <mergeCell ref="C55:E55"/>
    <mergeCell ref="C56:E56"/>
    <mergeCell ref="C57:E57"/>
    <mergeCell ref="C58:E58"/>
    <mergeCell ref="C59:E59"/>
  </mergeCells>
  <phoneticPr fontId="6"/>
  <pageMargins left="0.59055118110236227" right="0" top="0.59055118110236227" bottom="0.59055118110236227" header="0.39370078740157483" footer="0.39370078740157483"/>
  <pageSetup paperSize="9" scale="38"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199</v>
      </c>
      <c r="E2" s="142"/>
      <c r="F2" s="314" t="s">
        <v>471</v>
      </c>
      <c r="G2" s="166"/>
      <c r="H2" s="176"/>
    </row>
    <row r="3" spans="1:8" x14ac:dyDescent="0.15">
      <c r="A3" s="132" t="s">
        <v>291</v>
      </c>
      <c r="B3" s="124"/>
      <c r="C3" s="307"/>
      <c r="D3" s="310">
        <v>88742</v>
      </c>
      <c r="E3" s="312"/>
      <c r="F3" s="315">
        <v>119882</v>
      </c>
      <c r="G3" s="317"/>
      <c r="H3" s="320"/>
    </row>
    <row r="4" spans="1:8" x14ac:dyDescent="0.15">
      <c r="A4" s="117"/>
      <c r="B4" s="123"/>
      <c r="C4" s="308"/>
      <c r="D4" s="311">
        <v>28072</v>
      </c>
      <c r="E4" s="313"/>
      <c r="F4" s="316">
        <v>66481</v>
      </c>
      <c r="G4" s="318"/>
      <c r="H4" s="321"/>
    </row>
    <row r="5" spans="1:8" x14ac:dyDescent="0.15">
      <c r="A5" s="132" t="s">
        <v>406</v>
      </c>
      <c r="B5" s="124"/>
      <c r="C5" s="307"/>
      <c r="D5" s="310">
        <v>45723</v>
      </c>
      <c r="E5" s="312"/>
      <c r="F5" s="315">
        <v>116162</v>
      </c>
      <c r="G5" s="317"/>
      <c r="H5" s="320"/>
    </row>
    <row r="6" spans="1:8" x14ac:dyDescent="0.15">
      <c r="A6" s="117"/>
      <c r="B6" s="123"/>
      <c r="C6" s="308"/>
      <c r="D6" s="311">
        <v>26017</v>
      </c>
      <c r="E6" s="313"/>
      <c r="F6" s="316">
        <v>61562</v>
      </c>
      <c r="G6" s="318"/>
      <c r="H6" s="321"/>
    </row>
    <row r="7" spans="1:8" x14ac:dyDescent="0.15">
      <c r="A7" s="132" t="s">
        <v>280</v>
      </c>
      <c r="B7" s="124"/>
      <c r="C7" s="307"/>
      <c r="D7" s="310">
        <v>55977</v>
      </c>
      <c r="E7" s="312"/>
      <c r="F7" s="315">
        <v>121449</v>
      </c>
      <c r="G7" s="317"/>
      <c r="H7" s="320"/>
    </row>
    <row r="8" spans="1:8" x14ac:dyDescent="0.15">
      <c r="A8" s="117"/>
      <c r="B8" s="123"/>
      <c r="C8" s="308"/>
      <c r="D8" s="311">
        <v>19193</v>
      </c>
      <c r="E8" s="313"/>
      <c r="F8" s="316">
        <v>62922</v>
      </c>
      <c r="G8" s="318"/>
      <c r="H8" s="321"/>
    </row>
    <row r="9" spans="1:8" x14ac:dyDescent="0.15">
      <c r="A9" s="132" t="s">
        <v>531</v>
      </c>
      <c r="B9" s="124"/>
      <c r="C9" s="307"/>
      <c r="D9" s="310">
        <v>45324</v>
      </c>
      <c r="E9" s="312"/>
      <c r="F9" s="315">
        <v>145139</v>
      </c>
      <c r="G9" s="317"/>
      <c r="H9" s="320"/>
    </row>
    <row r="10" spans="1:8" x14ac:dyDescent="0.15">
      <c r="A10" s="117"/>
      <c r="B10" s="123"/>
      <c r="C10" s="308"/>
      <c r="D10" s="311">
        <v>13657</v>
      </c>
      <c r="E10" s="313"/>
      <c r="F10" s="316">
        <v>83762</v>
      </c>
      <c r="G10" s="318"/>
      <c r="H10" s="321"/>
    </row>
    <row r="11" spans="1:8" x14ac:dyDescent="0.15">
      <c r="A11" s="132" t="s">
        <v>156</v>
      </c>
      <c r="B11" s="124"/>
      <c r="C11" s="307"/>
      <c r="D11" s="310">
        <v>148111</v>
      </c>
      <c r="E11" s="312"/>
      <c r="F11" s="315">
        <v>125391</v>
      </c>
      <c r="G11" s="317"/>
      <c r="H11" s="320"/>
    </row>
    <row r="12" spans="1:8" x14ac:dyDescent="0.15">
      <c r="A12" s="117"/>
      <c r="B12" s="123"/>
      <c r="C12" s="309"/>
      <c r="D12" s="311">
        <v>10381</v>
      </c>
      <c r="E12" s="313"/>
      <c r="F12" s="316">
        <v>68516</v>
      </c>
      <c r="G12" s="318"/>
      <c r="H12" s="321"/>
    </row>
    <row r="13" spans="1:8" x14ac:dyDescent="0.15">
      <c r="A13" s="132"/>
      <c r="B13" s="124"/>
      <c r="C13" s="307"/>
      <c r="D13" s="310">
        <v>76775</v>
      </c>
      <c r="E13" s="312"/>
      <c r="F13" s="315">
        <v>125605</v>
      </c>
      <c r="G13" s="319"/>
      <c r="H13" s="320"/>
    </row>
    <row r="14" spans="1:8" x14ac:dyDescent="0.15">
      <c r="A14" s="117"/>
      <c r="B14" s="123"/>
      <c r="C14" s="308"/>
      <c r="D14" s="311">
        <v>19464</v>
      </c>
      <c r="E14" s="313"/>
      <c r="F14" s="316">
        <v>68649</v>
      </c>
      <c r="G14" s="318"/>
      <c r="H14" s="321"/>
    </row>
    <row r="17" spans="1:11" x14ac:dyDescent="0.15">
      <c r="A17" s="299" t="s">
        <v>113</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223</v>
      </c>
      <c r="B19" s="300">
        <f>ROUND(VALUE(SUBSTITUTE(実質収支比率等に係る経年分析!F$48,"▲","-")),2)</f>
        <v>8.4600000000000009</v>
      </c>
      <c r="C19" s="300">
        <f>ROUND(VALUE(SUBSTITUTE(実質収支比率等に係る経年分析!G$48,"▲","-")),2)</f>
        <v>8.1300000000000008</v>
      </c>
      <c r="D19" s="300">
        <f>ROUND(VALUE(SUBSTITUTE(実質収支比率等に係る経年分析!H$48,"▲","-")),2)</f>
        <v>6.9</v>
      </c>
      <c r="E19" s="300">
        <f>ROUND(VALUE(SUBSTITUTE(実質収支比率等に係る経年分析!I$48,"▲","-")),2)</f>
        <v>2.3199999999999998</v>
      </c>
      <c r="F19" s="300">
        <f>ROUND(VALUE(SUBSTITUTE(実質収支比率等に係る経年分析!J$48,"▲","-")),2)</f>
        <v>6.49</v>
      </c>
    </row>
    <row r="20" spans="1:11" x14ac:dyDescent="0.15">
      <c r="A20" s="300" t="s">
        <v>34</v>
      </c>
      <c r="B20" s="300">
        <f>ROUND(VALUE(SUBSTITUTE(実質収支比率等に係る経年分析!F$47,"▲","-")),2)</f>
        <v>53.06</v>
      </c>
      <c r="C20" s="300">
        <f>ROUND(VALUE(SUBSTITUTE(実質収支比率等に係る経年分析!G$47,"▲","-")),2)</f>
        <v>53.28</v>
      </c>
      <c r="D20" s="300">
        <f>ROUND(VALUE(SUBSTITUTE(実質収支比率等に係る経年分析!H$47,"▲","-")),2)</f>
        <v>52.59</v>
      </c>
      <c r="E20" s="300">
        <f>ROUND(VALUE(SUBSTITUTE(実質収支比率等に係る経年分析!I$47,"▲","-")),2)</f>
        <v>52.36</v>
      </c>
      <c r="F20" s="300">
        <f>ROUND(VALUE(SUBSTITUTE(実質収支比率等に係る経年分析!J$47,"▲","-")),2)</f>
        <v>49.62</v>
      </c>
    </row>
    <row r="21" spans="1:11" x14ac:dyDescent="0.15">
      <c r="A21" s="300" t="s">
        <v>228</v>
      </c>
      <c r="B21" s="300">
        <f>IF(ISNUMBER(VALUE(SUBSTITUTE(実質収支比率等に係る経年分析!F$49,"▲","-"))),ROUND(VALUE(SUBSTITUTE(実質収支比率等に係る経年分析!F$49,"▲","-")),2),NA())</f>
        <v>2.65</v>
      </c>
      <c r="C21" s="300">
        <f>IF(ISNUMBER(VALUE(SUBSTITUTE(実質収支比率等に係る経年分析!G$49,"▲","-"))),ROUND(VALUE(SUBSTITUTE(実質収支比率等に係る経年分析!G$49,"▲","-")),2),NA())</f>
        <v>-0.28999999999999998</v>
      </c>
      <c r="D21" s="300">
        <f>IF(ISNUMBER(VALUE(SUBSTITUTE(実質収支比率等に係る経年分析!H$49,"▲","-"))),ROUND(VALUE(SUBSTITUTE(実質収支比率等に係る経年分析!H$49,"▲","-")),2),NA())</f>
        <v>-1.05</v>
      </c>
      <c r="E21" s="300">
        <f>IF(ISNUMBER(VALUE(SUBSTITUTE(実質収支比率等に係る経年分析!I$49,"▲","-"))),ROUND(VALUE(SUBSTITUTE(実質収支比率等に係る経年分析!I$49,"▲","-")),2),NA())</f>
        <v>-4.49</v>
      </c>
      <c r="F21" s="300">
        <f>IF(ISNUMBER(VALUE(SUBSTITUTE(実質収支比率等に係る経年分析!J$49,"▲","-"))),ROUND(VALUE(SUBSTITUTE(実質収支比率等に係る経年分析!J$49,"▲","-")),2),NA())</f>
        <v>4.33</v>
      </c>
    </row>
    <row r="24" spans="1:11" x14ac:dyDescent="0.15">
      <c r="A24" s="299" t="s">
        <v>48</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266</v>
      </c>
      <c r="C26" s="301" t="s">
        <v>41</v>
      </c>
      <c r="D26" s="301" t="s">
        <v>266</v>
      </c>
      <c r="E26" s="301" t="s">
        <v>41</v>
      </c>
      <c r="F26" s="301" t="s">
        <v>266</v>
      </c>
      <c r="G26" s="301" t="s">
        <v>41</v>
      </c>
      <c r="H26" s="301" t="s">
        <v>266</v>
      </c>
      <c r="I26" s="301" t="s">
        <v>41</v>
      </c>
      <c r="J26" s="301" t="s">
        <v>266</v>
      </c>
      <c r="K26" s="301" t="s">
        <v>41</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#VALUE!</v>
      </c>
      <c r="C27" s="301" t="e">
        <f>IF(ROUND(VALUE(SUBSTITUTE(連結実質赤字比率に係る赤字・黒字の構成分析!F$43,"▲","-")),2)&gt;=0,ABS(ROUND(VALUE(SUBSTITUTE(連結実質赤字比率に係る赤字・黒字の構成分析!F$43,"▲","-")),2)),NA())</f>
        <v>#VALUE!</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e">
        <f>IF(連結実質赤字比率に係る赤字・黒字の構成分析!C$40="",NA(),連結実質赤字比率に係る赤字・黒字の構成分析!C$40)</f>
        <v>#N/A</v>
      </c>
      <c r="B30" s="301" t="e">
        <f>IF(ROUND(VALUE(SUBSTITUTE(連結実質赤字比率に係る赤字・黒字の構成分析!F$40,"▲","-")),2)&lt;0,ABS(ROUND(VALUE(SUBSTITUTE(連結実質赤字比率に係る赤字・黒字の構成分析!F$40,"▲","-")),2)),NA())</f>
        <v>#VALUE!</v>
      </c>
      <c r="C30" s="301" t="e">
        <f>IF(ROUND(VALUE(SUBSTITUTE(連結実質赤字比率に係る赤字・黒字の構成分析!F$40,"▲","-")),2)&gt;=0,ABS(ROUND(VALUE(SUBSTITUTE(連結実質赤字比率に係る赤字・黒字の構成分析!F$40,"▲","-")),2)),NA())</f>
        <v>#VALUE!</v>
      </c>
      <c r="D30" s="301" t="e">
        <f>IF(ROUND(VALUE(SUBSTITUTE(連結実質赤字比率に係る赤字・黒字の構成分析!G$40,"▲","-")),2)&lt;0,ABS(ROUND(VALUE(SUBSTITUTE(連結実質赤字比率に係る赤字・黒字の構成分析!G$40,"▲","-")),2)),NA())</f>
        <v>#VALUE!</v>
      </c>
      <c r="E30" s="301" t="e">
        <f>IF(ROUND(VALUE(SUBSTITUTE(連結実質赤字比率に係る赤字・黒字の構成分析!G$40,"▲","-")),2)&gt;=0,ABS(ROUND(VALUE(SUBSTITUTE(連結実質赤字比率に係る赤字・黒字の構成分析!G$40,"▲","-")),2)),NA())</f>
        <v>#VALUE!</v>
      </c>
      <c r="F30" s="301" t="e">
        <f>IF(ROUND(VALUE(SUBSTITUTE(連結実質赤字比率に係る赤字・黒字の構成分析!H$40,"▲","-")),2)&lt;0,ABS(ROUND(VALUE(SUBSTITUTE(連結実質赤字比率に係る赤字・黒字の構成分析!H$40,"▲","-")),2)),NA())</f>
        <v>#VALUE!</v>
      </c>
      <c r="G30" s="301" t="e">
        <f>IF(ROUND(VALUE(SUBSTITUTE(連結実質赤字比率に係る赤字・黒字の構成分析!H$40,"▲","-")),2)&gt;=0,ABS(ROUND(VALUE(SUBSTITUTE(連結実質赤字比率に係る赤字・黒字の構成分析!H$40,"▲","-")),2)),NA())</f>
        <v>#VALUE!</v>
      </c>
      <c r="H30" s="301" t="e">
        <f>IF(ROUND(VALUE(SUBSTITUTE(連結実質赤字比率に係る赤字・黒字の構成分析!I$40,"▲","-")),2)&lt;0,ABS(ROUND(VALUE(SUBSTITUTE(連結実質赤字比率に係る赤字・黒字の構成分析!I$40,"▲","-")),2)),NA())</f>
        <v>#VALUE!</v>
      </c>
      <c r="I30" s="301" t="e">
        <f>IF(ROUND(VALUE(SUBSTITUTE(連結実質赤字比率に係る赤字・黒字の構成分析!I$40,"▲","-")),2)&gt;=0,ABS(ROUND(VALUE(SUBSTITUTE(連結実質赤字比率に係る赤字・黒字の構成分析!I$40,"▲","-")),2)),NA())</f>
        <v>#VALUE!</v>
      </c>
      <c r="J30" s="301" t="e">
        <f>IF(ROUND(VALUE(SUBSTITUTE(連結実質赤字比率に係る赤字・黒字の構成分析!J$40,"▲","-")),2)&lt;0,ABS(ROUND(VALUE(SUBSTITUTE(連結実質赤字比率に係る赤字・黒字の構成分析!J$40,"▲","-")),2)),NA())</f>
        <v>#VALUE!</v>
      </c>
      <c r="K30" s="301" t="e">
        <f>IF(ROUND(VALUE(SUBSTITUTE(連結実質赤字比率に係る赤字・黒字の構成分析!J$40,"▲","-")),2)&gt;=0,ABS(ROUND(VALUE(SUBSTITUTE(連結実質赤字比率に係る赤字・黒字の構成分析!J$40,"▲","-")),2)),NA())</f>
        <v>#VALUE!</v>
      </c>
    </row>
    <row r="31" spans="1:11" x14ac:dyDescent="0.15">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15">
      <c r="A32" s="301" t="str">
        <f>IF(連結実質赤字比率に係る赤字・黒字の構成分析!C$38="",NA(),連結実質赤字比率に係る赤字・黒字の構成分析!C$38)</f>
        <v>公共下水道事業特別会計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0.18</v>
      </c>
    </row>
    <row r="33" spans="1:16" x14ac:dyDescent="0.15">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0.03</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0.26</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0.41</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0.08</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0.48</v>
      </c>
    </row>
    <row r="34" spans="1:16" x14ac:dyDescent="0.15">
      <c r="A34" s="301" t="str">
        <f>IF(連結実質赤字比率に係る赤字・黒字の構成分析!C$36="",NA(),連結実質赤字比率に係る赤字・黒字の構成分析!C$36)</f>
        <v>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1.75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1.56</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0.86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0.79</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1.36</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8.4499999999999993</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8.1199999999999992</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6.9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2.3199999999999998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6.48</v>
      </c>
    </row>
    <row r="36" spans="1:16" x14ac:dyDescent="0.15">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23.62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24.69</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24.6</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23.48</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18.64</v>
      </c>
    </row>
    <row r="39" spans="1:16" x14ac:dyDescent="0.15">
      <c r="A39" s="299" t="s">
        <v>63</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257</v>
      </c>
      <c r="C41" s="302"/>
      <c r="D41" s="302" t="s">
        <v>220</v>
      </c>
      <c r="E41" s="302" t="s">
        <v>257</v>
      </c>
      <c r="F41" s="302"/>
      <c r="G41" s="302" t="s">
        <v>220</v>
      </c>
      <c r="H41" s="302" t="s">
        <v>257</v>
      </c>
      <c r="I41" s="302"/>
      <c r="J41" s="302" t="s">
        <v>220</v>
      </c>
      <c r="K41" s="302" t="s">
        <v>257</v>
      </c>
      <c r="L41" s="302"/>
      <c r="M41" s="302" t="s">
        <v>220</v>
      </c>
      <c r="N41" s="302" t="s">
        <v>257</v>
      </c>
      <c r="O41" s="302"/>
      <c r="P41" s="302" t="s">
        <v>220</v>
      </c>
    </row>
    <row r="42" spans="1:16" x14ac:dyDescent="0.15">
      <c r="A42" s="302" t="s">
        <v>205</v>
      </c>
      <c r="B42" s="302"/>
      <c r="C42" s="302"/>
      <c r="D42" s="302">
        <f>'実質公債費比率（分子）の構造'!K$52</f>
        <v>368</v>
      </c>
      <c r="E42" s="302"/>
      <c r="F42" s="302"/>
      <c r="G42" s="302">
        <f>'実質公債費比率（分子）の構造'!L$52</f>
        <v>355</v>
      </c>
      <c r="H42" s="302"/>
      <c r="I42" s="302"/>
      <c r="J42" s="302">
        <f>'実質公債費比率（分子）の構造'!M$52</f>
        <v>343</v>
      </c>
      <c r="K42" s="302"/>
      <c r="L42" s="302"/>
      <c r="M42" s="302">
        <f>'実質公債費比率（分子）の構造'!N$52</f>
        <v>346</v>
      </c>
      <c r="N42" s="302"/>
      <c r="O42" s="302"/>
      <c r="P42" s="302">
        <f>'実質公債費比率（分子）の構造'!O$52</f>
        <v>349</v>
      </c>
    </row>
    <row r="43" spans="1:16" x14ac:dyDescent="0.15">
      <c r="A43" s="302" t="s">
        <v>144</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37</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7</v>
      </c>
      <c r="B45" s="302">
        <f>'実質公債費比率（分子）の構造'!K$49</f>
        <v>46</v>
      </c>
      <c r="C45" s="302"/>
      <c r="D45" s="302"/>
      <c r="E45" s="302">
        <f>'実質公債費比率（分子）の構造'!L$49</f>
        <v>53</v>
      </c>
      <c r="F45" s="302"/>
      <c r="G45" s="302"/>
      <c r="H45" s="302">
        <f>'実質公債費比率（分子）の構造'!M$49</f>
        <v>51</v>
      </c>
      <c r="I45" s="302"/>
      <c r="J45" s="302"/>
      <c r="K45" s="302">
        <f>'実質公債費比率（分子）の構造'!N$49</f>
        <v>52</v>
      </c>
      <c r="L45" s="302"/>
      <c r="M45" s="302"/>
      <c r="N45" s="302">
        <f>'実質公債費比率（分子）の構造'!O$49</f>
        <v>55</v>
      </c>
      <c r="O45" s="302"/>
      <c r="P45" s="302"/>
    </row>
    <row r="46" spans="1:16" x14ac:dyDescent="0.15">
      <c r="A46" s="302" t="s">
        <v>31</v>
      </c>
      <c r="B46" s="302">
        <f>'実質公債費比率（分子）の構造'!K$48</f>
        <v>133</v>
      </c>
      <c r="C46" s="302"/>
      <c r="D46" s="302"/>
      <c r="E46" s="302">
        <f>'実質公債費比率（分子）の構造'!L$48</f>
        <v>164</v>
      </c>
      <c r="F46" s="302"/>
      <c r="G46" s="302"/>
      <c r="H46" s="302">
        <f>'実質公債費比率（分子）の構造'!M$48</f>
        <v>161</v>
      </c>
      <c r="I46" s="302"/>
      <c r="J46" s="302"/>
      <c r="K46" s="302">
        <f>'実質公債費比率（分子）の構造'!N$48</f>
        <v>164</v>
      </c>
      <c r="L46" s="302"/>
      <c r="M46" s="302"/>
      <c r="N46" s="302">
        <f>'実質公債費比率（分子）の構造'!O$48</f>
        <v>160</v>
      </c>
      <c r="O46" s="302"/>
      <c r="P46" s="302"/>
    </row>
    <row r="47" spans="1:16" x14ac:dyDescent="0.15">
      <c r="A47" s="302" t="s">
        <v>134</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80</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110</v>
      </c>
      <c r="B49" s="302">
        <f>'実質公債費比率（分子）の構造'!K$45</f>
        <v>321</v>
      </c>
      <c r="C49" s="302"/>
      <c r="D49" s="302"/>
      <c r="E49" s="302">
        <f>'実質公債費比率（分子）の構造'!L$45</f>
        <v>317</v>
      </c>
      <c r="F49" s="302"/>
      <c r="G49" s="302"/>
      <c r="H49" s="302">
        <f>'実質公債費比率（分子）の構造'!M$45</f>
        <v>312</v>
      </c>
      <c r="I49" s="302"/>
      <c r="J49" s="302"/>
      <c r="K49" s="302">
        <f>'実質公債費比率（分子）の構造'!N$45</f>
        <v>322</v>
      </c>
      <c r="L49" s="302"/>
      <c r="M49" s="302"/>
      <c r="N49" s="302">
        <f>'実質公債費比率（分子）の構造'!O$45</f>
        <v>346</v>
      </c>
      <c r="O49" s="302"/>
      <c r="P49" s="302"/>
    </row>
    <row r="50" spans="1:16" x14ac:dyDescent="0.15">
      <c r="A50" s="302" t="s">
        <v>54</v>
      </c>
      <c r="B50" s="302" t="e">
        <f>NA()</f>
        <v>#N/A</v>
      </c>
      <c r="C50" s="302">
        <f>IF(ISNUMBER('実質公債費比率（分子）の構造'!K$53),'実質公債費比率（分子）の構造'!K$53,NA())</f>
        <v>132</v>
      </c>
      <c r="D50" s="302" t="e">
        <f>NA()</f>
        <v>#N/A</v>
      </c>
      <c r="E50" s="302" t="e">
        <f>NA()</f>
        <v>#N/A</v>
      </c>
      <c r="F50" s="302">
        <f>IF(ISNUMBER('実質公債費比率（分子）の構造'!L$53),'実質公債費比率（分子）の構造'!L$53,NA())</f>
        <v>179</v>
      </c>
      <c r="G50" s="302" t="e">
        <f>NA()</f>
        <v>#N/A</v>
      </c>
      <c r="H50" s="302" t="e">
        <f>NA()</f>
        <v>#N/A</v>
      </c>
      <c r="I50" s="302">
        <f>IF(ISNUMBER('実質公債費比率（分子）の構造'!M$53),'実質公債費比率（分子）の構造'!M$53,NA())</f>
        <v>181</v>
      </c>
      <c r="J50" s="302" t="e">
        <f>NA()</f>
        <v>#N/A</v>
      </c>
      <c r="K50" s="302" t="e">
        <f>NA()</f>
        <v>#N/A</v>
      </c>
      <c r="L50" s="302">
        <f>IF(ISNUMBER('実質公債費比率（分子）の構造'!N$53),'実質公債費比率（分子）の構造'!N$53,NA())</f>
        <v>192</v>
      </c>
      <c r="M50" s="302" t="e">
        <f>NA()</f>
        <v>#N/A</v>
      </c>
      <c r="N50" s="302" t="e">
        <f>NA()</f>
        <v>#N/A</v>
      </c>
      <c r="O50" s="302">
        <f>IF(ISNUMBER('実質公債費比率（分子）の構造'!O$53),'実質公債費比率（分子）の構造'!O$53,NA())</f>
        <v>212</v>
      </c>
      <c r="P50" s="302" t="e">
        <f>NA()</f>
        <v>#N/A</v>
      </c>
    </row>
    <row r="53" spans="1:16" x14ac:dyDescent="0.15">
      <c r="A53" s="299" t="s">
        <v>182</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277</v>
      </c>
      <c r="C55" s="301"/>
      <c r="D55" s="301" t="s">
        <v>282</v>
      </c>
      <c r="E55" s="301" t="s">
        <v>277</v>
      </c>
      <c r="F55" s="301"/>
      <c r="G55" s="301" t="s">
        <v>282</v>
      </c>
      <c r="H55" s="301" t="s">
        <v>277</v>
      </c>
      <c r="I55" s="301"/>
      <c r="J55" s="301" t="s">
        <v>282</v>
      </c>
      <c r="K55" s="301" t="s">
        <v>277</v>
      </c>
      <c r="L55" s="301"/>
      <c r="M55" s="301" t="s">
        <v>282</v>
      </c>
      <c r="N55" s="301" t="s">
        <v>277</v>
      </c>
      <c r="O55" s="301"/>
      <c r="P55" s="301" t="s">
        <v>282</v>
      </c>
    </row>
    <row r="56" spans="1:16" x14ac:dyDescent="0.15">
      <c r="A56" s="301" t="s">
        <v>148</v>
      </c>
      <c r="B56" s="301"/>
      <c r="C56" s="301"/>
      <c r="D56" s="301">
        <f>'将来負担比率（分子）の構造'!I$52</f>
        <v>3306</v>
      </c>
      <c r="E56" s="301"/>
      <c r="F56" s="301"/>
      <c r="G56" s="301">
        <f>'将来負担比率（分子）の構造'!J$52</f>
        <v>3231</v>
      </c>
      <c r="H56" s="301"/>
      <c r="I56" s="301"/>
      <c r="J56" s="301">
        <f>'将来負担比率（分子）の構造'!K$52</f>
        <v>3225</v>
      </c>
      <c r="K56" s="301"/>
      <c r="L56" s="301"/>
      <c r="M56" s="301">
        <f>'将来負担比率（分子）の構造'!L$52</f>
        <v>3121</v>
      </c>
      <c r="N56" s="301"/>
      <c r="O56" s="301"/>
      <c r="P56" s="301">
        <f>'将来負担比率（分子）の構造'!M$52</f>
        <v>3437</v>
      </c>
    </row>
    <row r="57" spans="1:16" x14ac:dyDescent="0.15">
      <c r="A57" s="301" t="s">
        <v>236</v>
      </c>
      <c r="B57" s="301"/>
      <c r="C57" s="301"/>
      <c r="D57" s="301">
        <f>'将来負担比率（分子）の構造'!I$51</f>
        <v>33</v>
      </c>
      <c r="E57" s="301"/>
      <c r="F57" s="301"/>
      <c r="G57" s="301">
        <f>'将来負担比率（分子）の構造'!J$51</f>
        <v>26</v>
      </c>
      <c r="H57" s="301"/>
      <c r="I57" s="301"/>
      <c r="J57" s="301">
        <f>'将来負担比率（分子）の構造'!K$51</f>
        <v>11</v>
      </c>
      <c r="K57" s="301"/>
      <c r="L57" s="301"/>
      <c r="M57" s="301">
        <f>'将来負担比率（分子）の構造'!L$51</f>
        <v>3</v>
      </c>
      <c r="N57" s="301"/>
      <c r="O57" s="301"/>
      <c r="P57" s="301">
        <f>'将来負担比率（分子）の構造'!M$51</f>
        <v>2</v>
      </c>
    </row>
    <row r="58" spans="1:16" x14ac:dyDescent="0.15">
      <c r="A58" s="301" t="s">
        <v>233</v>
      </c>
      <c r="B58" s="301"/>
      <c r="C58" s="301"/>
      <c r="D58" s="301">
        <f>'将来負担比率（分子）の構造'!I$50</f>
        <v>1563</v>
      </c>
      <c r="E58" s="301"/>
      <c r="F58" s="301"/>
      <c r="G58" s="301">
        <f>'将来負担比率（分子）の構造'!J$50</f>
        <v>1602</v>
      </c>
      <c r="H58" s="301"/>
      <c r="I58" s="301"/>
      <c r="J58" s="301">
        <f>'将来負担比率（分子）の構造'!K$50</f>
        <v>1699</v>
      </c>
      <c r="K58" s="301"/>
      <c r="L58" s="301"/>
      <c r="M58" s="301">
        <f>'将来負担比率（分子）の構造'!L$50</f>
        <v>1714</v>
      </c>
      <c r="N58" s="301"/>
      <c r="O58" s="301"/>
      <c r="P58" s="301">
        <f>'将来負担比率（分子）の構造'!M$50</f>
        <v>1784</v>
      </c>
    </row>
    <row r="59" spans="1:16" x14ac:dyDescent="0.15">
      <c r="A59" s="301" t="s">
        <v>141</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209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188</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189</v>
      </c>
      <c r="B62" s="301">
        <f>'将来負担比率（分子）の構造'!I$45</f>
        <v>681</v>
      </c>
      <c r="C62" s="301"/>
      <c r="D62" s="301"/>
      <c r="E62" s="301">
        <f>'将来負担比率（分子）の構造'!J$45</f>
        <v>603</v>
      </c>
      <c r="F62" s="301"/>
      <c r="G62" s="301"/>
      <c r="H62" s="301">
        <f>'将来負担比率（分子）の構造'!K$45</f>
        <v>468</v>
      </c>
      <c r="I62" s="301"/>
      <c r="J62" s="301"/>
      <c r="K62" s="301">
        <f>'将来負担比率（分子）の構造'!L$45</f>
        <v>430</v>
      </c>
      <c r="L62" s="301"/>
      <c r="M62" s="301"/>
      <c r="N62" s="301">
        <f>'将来負担比率（分子）の構造'!M$45</f>
        <v>391</v>
      </c>
      <c r="O62" s="301"/>
      <c r="P62" s="301"/>
    </row>
    <row r="63" spans="1:16" x14ac:dyDescent="0.15">
      <c r="A63" s="301" t="s">
        <v>180</v>
      </c>
      <c r="B63" s="301">
        <f>'将来負担比率（分子）の構造'!I$44</f>
        <v>454</v>
      </c>
      <c r="C63" s="301"/>
      <c r="D63" s="301"/>
      <c r="E63" s="301">
        <f>'将来負担比率（分子）の構造'!J$44</f>
        <v>425</v>
      </c>
      <c r="F63" s="301"/>
      <c r="G63" s="301"/>
      <c r="H63" s="301">
        <f>'将来負担比率（分子）の構造'!K$44</f>
        <v>381</v>
      </c>
      <c r="I63" s="301"/>
      <c r="J63" s="301"/>
      <c r="K63" s="301">
        <f>'将来負担比率（分子）の構造'!L$44</f>
        <v>365</v>
      </c>
      <c r="L63" s="301"/>
      <c r="M63" s="301"/>
      <c r="N63" s="301">
        <f>'将来負担比率（分子）の構造'!M$44</f>
        <v>345</v>
      </c>
      <c r="O63" s="301"/>
      <c r="P63" s="301"/>
    </row>
    <row r="64" spans="1:16" x14ac:dyDescent="0.15">
      <c r="A64" s="301" t="s">
        <v>178</v>
      </c>
      <c r="B64" s="301">
        <f>'将来負担比率（分子）の構造'!I$43</f>
        <v>1105</v>
      </c>
      <c r="C64" s="301"/>
      <c r="D64" s="301"/>
      <c r="E64" s="301">
        <f>'将来負担比率（分子）の構造'!J$43</f>
        <v>1808</v>
      </c>
      <c r="F64" s="301"/>
      <c r="G64" s="301"/>
      <c r="H64" s="301">
        <f>'将来負担比率（分子）の構造'!K$43</f>
        <v>1597</v>
      </c>
      <c r="I64" s="301"/>
      <c r="J64" s="301"/>
      <c r="K64" s="301">
        <f>'将来負担比率（分子）の構造'!L$43</f>
        <v>1505</v>
      </c>
      <c r="L64" s="301"/>
      <c r="M64" s="301"/>
      <c r="N64" s="301">
        <f>'将来負担比率（分子）の構造'!M$43</f>
        <v>1353</v>
      </c>
      <c r="O64" s="301"/>
      <c r="P64" s="301"/>
    </row>
    <row r="65" spans="1:16" x14ac:dyDescent="0.15">
      <c r="A65" s="301" t="s">
        <v>118</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174</v>
      </c>
      <c r="B66" s="301">
        <f>'将来負担比率（分子）の構造'!I$41</f>
        <v>3119</v>
      </c>
      <c r="C66" s="301"/>
      <c r="D66" s="301"/>
      <c r="E66" s="301">
        <f>'将来負担比率（分子）の構造'!J$41</f>
        <v>3129</v>
      </c>
      <c r="F66" s="301"/>
      <c r="G66" s="301"/>
      <c r="H66" s="301">
        <f>'将来負担比率（分子）の構造'!K$41</f>
        <v>3189</v>
      </c>
      <c r="I66" s="301"/>
      <c r="J66" s="301"/>
      <c r="K66" s="301">
        <f>'将来負担比率（分子）の構造'!L$41</f>
        <v>3150</v>
      </c>
      <c r="L66" s="301"/>
      <c r="M66" s="301"/>
      <c r="N66" s="301">
        <f>'将来負担比率（分子）の構造'!M$41</f>
        <v>3684</v>
      </c>
      <c r="O66" s="301"/>
      <c r="P66" s="301"/>
    </row>
    <row r="67" spans="1:16" x14ac:dyDescent="0.15">
      <c r="A67" s="301" t="s">
        <v>114</v>
      </c>
      <c r="B67" s="301" t="e">
        <f>NA()</f>
        <v>#N/A</v>
      </c>
      <c r="C67" s="301">
        <f>IF(ISNUMBER('将来負担比率（分子）の構造'!I$53),IF('将来負担比率（分子）の構造'!I$53&lt;0,0,'将来負担比率（分子）の構造'!I$53),NA())</f>
        <v>458</v>
      </c>
      <c r="D67" s="301" t="e">
        <f>NA()</f>
        <v>#N/A</v>
      </c>
      <c r="E67" s="301" t="e">
        <f>NA()</f>
        <v>#N/A</v>
      </c>
      <c r="F67" s="301">
        <f>IF(ISNUMBER('将来負担比率（分子）の構造'!J$53),IF('将来負担比率（分子）の構造'!J$53&lt;0,0,'将来負担比率（分子）の構造'!J$53),NA())</f>
        <v>1105</v>
      </c>
      <c r="G67" s="301" t="e">
        <f>NA()</f>
        <v>#N/A</v>
      </c>
      <c r="H67" s="301" t="e">
        <f>NA()</f>
        <v>#N/A</v>
      </c>
      <c r="I67" s="301">
        <f>IF(ISNUMBER('将来負担比率（分子）の構造'!K$53),IF('将来負担比率（分子）の構造'!K$53&lt;0,0,'将来負担比率（分子）の構造'!K$53),NA())</f>
        <v>701</v>
      </c>
      <c r="J67" s="301" t="e">
        <f>NA()</f>
        <v>#N/A</v>
      </c>
      <c r="K67" s="301" t="e">
        <f>NA()</f>
        <v>#N/A</v>
      </c>
      <c r="L67" s="301">
        <f>IF(ISNUMBER('将来負担比率（分子）の構造'!L$53),IF('将来負担比率（分子）の構造'!L$53&lt;0,0,'将来負担比率（分子）の構造'!L$53),NA())</f>
        <v>611</v>
      </c>
      <c r="M67" s="301" t="e">
        <f>NA()</f>
        <v>#N/A</v>
      </c>
      <c r="N67" s="301" t="e">
        <f>NA()</f>
        <v>#N/A</v>
      </c>
      <c r="O67" s="301">
        <f>IF(ISNUMBER('将来負担比率（分子）の構造'!M$53),IF('将来負担比率（分子）の構造'!M$53&lt;0,0,'将来負担比率（分子）の構造'!M$53),NA())</f>
        <v>549</v>
      </c>
      <c r="P67" s="301" t="e">
        <f>NA()</f>
        <v>#N/A</v>
      </c>
    </row>
    <row r="70" spans="1:16" x14ac:dyDescent="0.15">
      <c r="A70" s="304" t="s">
        <v>17</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226</v>
      </c>
      <c r="B72" s="305">
        <f>基金残高に係る経年分析!F55</f>
        <v>1149</v>
      </c>
      <c r="C72" s="305">
        <f>基金残高に係る経年分析!G55</f>
        <v>1150</v>
      </c>
      <c r="D72" s="305">
        <f>基金残高に係る経年分析!H55</f>
        <v>1151</v>
      </c>
    </row>
    <row r="73" spans="1:16" x14ac:dyDescent="0.15">
      <c r="A73" s="303" t="s">
        <v>283</v>
      </c>
      <c r="B73" s="305">
        <f>基金残高に係る経年分析!F56</f>
        <v>550</v>
      </c>
      <c r="C73" s="305">
        <f>基金残高に係る経年分析!G56</f>
        <v>564</v>
      </c>
      <c r="D73" s="305">
        <f>基金残高に係る経年分析!H56</f>
        <v>634</v>
      </c>
    </row>
    <row r="74" spans="1:16" x14ac:dyDescent="0.15">
      <c r="A74" s="303" t="s">
        <v>288</v>
      </c>
      <c r="B74" s="305">
        <f>基金残高に係る経年分析!F57</f>
        <v>490</v>
      </c>
      <c r="C74" s="305">
        <f>基金残高に係る経年分析!G57</f>
        <v>472</v>
      </c>
      <c r="D74" s="305">
        <f>基金残高に係る経年分析!H57</f>
        <v>453</v>
      </c>
    </row>
  </sheetData>
  <sheetProtection algorithmName="SHA-512" hashValue="39Se0mT8Ht+WlRMGmz0VlVQXuALgZhKX4+lFsfkv56zr4QvEhBAwOE0KD1b6Nu/zee+1UOBl1WyKuRsL0sEKCA==" saltValue="03DdD14KPZRNqitRWMh4G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workbookViewId="0"/>
  </sheetViews>
  <sheetFormatPr defaultRowHeight="13.5"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79</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79</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548</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549</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7" t="s">
        <v>550</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x14ac:dyDescent="0.15">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x14ac:dyDescent="0.15">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x14ac:dyDescent="0.15">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x14ac:dyDescent="0.15">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241</v>
      </c>
    </row>
    <row r="50" spans="1:109" x14ac:dyDescent="0.15">
      <c r="B50" s="98"/>
      <c r="G50" s="1121"/>
      <c r="H50" s="1121"/>
      <c r="I50" s="1121"/>
      <c r="J50" s="1121"/>
      <c r="K50" s="337"/>
      <c r="L50" s="337"/>
      <c r="M50" s="342"/>
      <c r="N50" s="342"/>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349</v>
      </c>
      <c r="BQ50" s="1123"/>
      <c r="BR50" s="1123"/>
      <c r="BS50" s="1123"/>
      <c r="BT50" s="1123"/>
      <c r="BU50" s="1123"/>
      <c r="BV50" s="1123"/>
      <c r="BW50" s="1123"/>
      <c r="BX50" s="1123" t="s">
        <v>318</v>
      </c>
      <c r="BY50" s="1123"/>
      <c r="BZ50" s="1123"/>
      <c r="CA50" s="1123"/>
      <c r="CB50" s="1123"/>
      <c r="CC50" s="1123"/>
      <c r="CD50" s="1123"/>
      <c r="CE50" s="1123"/>
      <c r="CF50" s="1123" t="s">
        <v>532</v>
      </c>
      <c r="CG50" s="1123"/>
      <c r="CH50" s="1123"/>
      <c r="CI50" s="1123"/>
      <c r="CJ50" s="1123"/>
      <c r="CK50" s="1123"/>
      <c r="CL50" s="1123"/>
      <c r="CM50" s="1123"/>
      <c r="CN50" s="1123" t="s">
        <v>533</v>
      </c>
      <c r="CO50" s="1123"/>
      <c r="CP50" s="1123"/>
      <c r="CQ50" s="1123"/>
      <c r="CR50" s="1123"/>
      <c r="CS50" s="1123"/>
      <c r="CT50" s="1123"/>
      <c r="CU50" s="1123"/>
      <c r="CV50" s="1123" t="s">
        <v>534</v>
      </c>
      <c r="CW50" s="1123"/>
      <c r="CX50" s="1123"/>
      <c r="CY50" s="1123"/>
      <c r="CZ50" s="1123"/>
      <c r="DA50" s="1123"/>
      <c r="DB50" s="1123"/>
      <c r="DC50" s="1123"/>
    </row>
    <row r="51" spans="1:109" ht="13.5" customHeight="1" x14ac:dyDescent="0.15">
      <c r="B51" s="98"/>
      <c r="G51" s="1136"/>
      <c r="H51" s="1136"/>
      <c r="I51" s="1138"/>
      <c r="J51" s="1138"/>
      <c r="K51" s="1137"/>
      <c r="L51" s="1137"/>
      <c r="M51" s="1137"/>
      <c r="N51" s="1137"/>
      <c r="AM51" s="333"/>
      <c r="AN51" s="1124" t="s">
        <v>551</v>
      </c>
      <c r="AO51" s="1124"/>
      <c r="AP51" s="1124"/>
      <c r="AQ51" s="1124"/>
      <c r="AR51" s="1124"/>
      <c r="AS51" s="1124"/>
      <c r="AT51" s="1124"/>
      <c r="AU51" s="1124"/>
      <c r="AV51" s="1124"/>
      <c r="AW51" s="1124"/>
      <c r="AX51" s="1124"/>
      <c r="AY51" s="1124"/>
      <c r="AZ51" s="1124"/>
      <c r="BA51" s="1124"/>
      <c r="BB51" s="1124" t="s">
        <v>553</v>
      </c>
      <c r="BC51" s="1124"/>
      <c r="BD51" s="1124"/>
      <c r="BE51" s="1124"/>
      <c r="BF51" s="1124"/>
      <c r="BG51" s="1124"/>
      <c r="BH51" s="1124"/>
      <c r="BI51" s="1124"/>
      <c r="BJ51" s="1124"/>
      <c r="BK51" s="1124"/>
      <c r="BL51" s="1124"/>
      <c r="BM51" s="1124"/>
      <c r="BN51" s="1124"/>
      <c r="BO51" s="1124"/>
      <c r="BP51" s="1120">
        <v>25.1</v>
      </c>
      <c r="BQ51" s="1120"/>
      <c r="BR51" s="1120"/>
      <c r="BS51" s="1120"/>
      <c r="BT51" s="1120"/>
      <c r="BU51" s="1120"/>
      <c r="BV51" s="1120"/>
      <c r="BW51" s="1120"/>
      <c r="BX51" s="1120">
        <v>60.6</v>
      </c>
      <c r="BY51" s="1120"/>
      <c r="BZ51" s="1120"/>
      <c r="CA51" s="1120"/>
      <c r="CB51" s="1120"/>
      <c r="CC51" s="1120"/>
      <c r="CD51" s="1120"/>
      <c r="CE51" s="1120"/>
      <c r="CF51" s="1120">
        <v>37.6</v>
      </c>
      <c r="CG51" s="1120"/>
      <c r="CH51" s="1120"/>
      <c r="CI51" s="1120"/>
      <c r="CJ51" s="1120"/>
      <c r="CK51" s="1120"/>
      <c r="CL51" s="1120"/>
      <c r="CM51" s="1120"/>
      <c r="CN51" s="1120">
        <v>32.6</v>
      </c>
      <c r="CO51" s="1120"/>
      <c r="CP51" s="1120"/>
      <c r="CQ51" s="1120"/>
      <c r="CR51" s="1120"/>
      <c r="CS51" s="1120"/>
      <c r="CT51" s="1120"/>
      <c r="CU51" s="1120"/>
      <c r="CV51" s="1120">
        <v>27.6</v>
      </c>
      <c r="CW51" s="1120"/>
      <c r="CX51" s="1120"/>
      <c r="CY51" s="1120"/>
      <c r="CZ51" s="1120"/>
      <c r="DA51" s="1120"/>
      <c r="DB51" s="1120"/>
      <c r="DC51" s="1120"/>
    </row>
    <row r="52" spans="1:109" x14ac:dyDescent="0.15">
      <c r="B52" s="98"/>
      <c r="G52" s="1136"/>
      <c r="H52" s="1136"/>
      <c r="I52" s="1138"/>
      <c r="J52" s="1138"/>
      <c r="K52" s="1137"/>
      <c r="L52" s="1137"/>
      <c r="M52" s="1137"/>
      <c r="N52" s="1137"/>
      <c r="AM52" s="33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x14ac:dyDescent="0.15">
      <c r="A53" s="322"/>
      <c r="B53" s="98"/>
      <c r="G53" s="1136"/>
      <c r="H53" s="1136"/>
      <c r="I53" s="1121"/>
      <c r="J53" s="1121"/>
      <c r="K53" s="1137"/>
      <c r="L53" s="1137"/>
      <c r="M53" s="1137"/>
      <c r="N53" s="1137"/>
      <c r="AM53" s="333"/>
      <c r="AN53" s="1124"/>
      <c r="AO53" s="1124"/>
      <c r="AP53" s="1124"/>
      <c r="AQ53" s="1124"/>
      <c r="AR53" s="1124"/>
      <c r="AS53" s="1124"/>
      <c r="AT53" s="1124"/>
      <c r="AU53" s="1124"/>
      <c r="AV53" s="1124"/>
      <c r="AW53" s="1124"/>
      <c r="AX53" s="1124"/>
      <c r="AY53" s="1124"/>
      <c r="AZ53" s="1124"/>
      <c r="BA53" s="1124"/>
      <c r="BB53" s="1124" t="s">
        <v>300</v>
      </c>
      <c r="BC53" s="1124"/>
      <c r="BD53" s="1124"/>
      <c r="BE53" s="1124"/>
      <c r="BF53" s="1124"/>
      <c r="BG53" s="1124"/>
      <c r="BH53" s="1124"/>
      <c r="BI53" s="1124"/>
      <c r="BJ53" s="1124"/>
      <c r="BK53" s="1124"/>
      <c r="BL53" s="1124"/>
      <c r="BM53" s="1124"/>
      <c r="BN53" s="1124"/>
      <c r="BO53" s="1124"/>
      <c r="BP53" s="1120">
        <v>62.4</v>
      </c>
      <c r="BQ53" s="1120"/>
      <c r="BR53" s="1120"/>
      <c r="BS53" s="1120"/>
      <c r="BT53" s="1120"/>
      <c r="BU53" s="1120"/>
      <c r="BV53" s="1120"/>
      <c r="BW53" s="1120"/>
      <c r="BX53" s="1120">
        <v>69.400000000000006</v>
      </c>
      <c r="BY53" s="1120"/>
      <c r="BZ53" s="1120"/>
      <c r="CA53" s="1120"/>
      <c r="CB53" s="1120"/>
      <c r="CC53" s="1120"/>
      <c r="CD53" s="1120"/>
      <c r="CE53" s="1120"/>
      <c r="CF53" s="1120">
        <v>72.2</v>
      </c>
      <c r="CG53" s="1120"/>
      <c r="CH53" s="1120"/>
      <c r="CI53" s="1120"/>
      <c r="CJ53" s="1120"/>
      <c r="CK53" s="1120"/>
      <c r="CL53" s="1120"/>
      <c r="CM53" s="1120"/>
      <c r="CN53" s="1120">
        <v>69.8</v>
      </c>
      <c r="CO53" s="1120"/>
      <c r="CP53" s="1120"/>
      <c r="CQ53" s="1120"/>
      <c r="CR53" s="1120"/>
      <c r="CS53" s="1120"/>
      <c r="CT53" s="1120"/>
      <c r="CU53" s="1120"/>
      <c r="CV53" s="1120">
        <v>67.3</v>
      </c>
      <c r="CW53" s="1120"/>
      <c r="CX53" s="1120"/>
      <c r="CY53" s="1120"/>
      <c r="CZ53" s="1120"/>
      <c r="DA53" s="1120"/>
      <c r="DB53" s="1120"/>
      <c r="DC53" s="1120"/>
    </row>
    <row r="54" spans="1:109" x14ac:dyDescent="0.15">
      <c r="A54" s="322"/>
      <c r="B54" s="98"/>
      <c r="G54" s="1136"/>
      <c r="H54" s="1136"/>
      <c r="I54" s="1121"/>
      <c r="J54" s="1121"/>
      <c r="K54" s="1137"/>
      <c r="L54" s="1137"/>
      <c r="M54" s="1137"/>
      <c r="N54" s="1137"/>
      <c r="AM54" s="33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x14ac:dyDescent="0.15">
      <c r="A55" s="322"/>
      <c r="B55" s="98"/>
      <c r="G55" s="1121"/>
      <c r="H55" s="1121"/>
      <c r="I55" s="1121"/>
      <c r="J55" s="1121"/>
      <c r="K55" s="1137"/>
      <c r="L55" s="1137"/>
      <c r="M55" s="1137"/>
      <c r="N55" s="1137"/>
      <c r="AN55" s="1123" t="s">
        <v>24</v>
      </c>
      <c r="AO55" s="1123"/>
      <c r="AP55" s="1123"/>
      <c r="AQ55" s="1123"/>
      <c r="AR55" s="1123"/>
      <c r="AS55" s="1123"/>
      <c r="AT55" s="1123"/>
      <c r="AU55" s="1123"/>
      <c r="AV55" s="1123"/>
      <c r="AW55" s="1123"/>
      <c r="AX55" s="1123"/>
      <c r="AY55" s="1123"/>
      <c r="AZ55" s="1123"/>
      <c r="BA55" s="1123"/>
      <c r="BB55" s="1124" t="s">
        <v>553</v>
      </c>
      <c r="BC55" s="1124"/>
      <c r="BD55" s="1124"/>
      <c r="BE55" s="1124"/>
      <c r="BF55" s="1124"/>
      <c r="BG55" s="1124"/>
      <c r="BH55" s="1124"/>
      <c r="BI55" s="1124"/>
      <c r="BJ55" s="1124"/>
      <c r="BK55" s="1124"/>
      <c r="BL55" s="1124"/>
      <c r="BM55" s="1124"/>
      <c r="BN55" s="1124"/>
      <c r="BO55" s="1124"/>
      <c r="BP55" s="1120">
        <v>25.4</v>
      </c>
      <c r="BQ55" s="1120"/>
      <c r="BR55" s="1120"/>
      <c r="BS55" s="1120"/>
      <c r="BT55" s="1120"/>
      <c r="BU55" s="1120"/>
      <c r="BV55" s="1120"/>
      <c r="BW55" s="1120"/>
      <c r="BX55" s="1120">
        <v>23.4</v>
      </c>
      <c r="BY55" s="1120"/>
      <c r="BZ55" s="1120"/>
      <c r="CA55" s="1120"/>
      <c r="CB55" s="1120"/>
      <c r="CC55" s="1120"/>
      <c r="CD55" s="1120"/>
      <c r="CE55" s="1120"/>
      <c r="CF55" s="1120">
        <v>7.7</v>
      </c>
      <c r="CG55" s="1120"/>
      <c r="CH55" s="1120"/>
      <c r="CI55" s="1120"/>
      <c r="CJ55" s="1120"/>
      <c r="CK55" s="1120"/>
      <c r="CL55" s="1120"/>
      <c r="CM55" s="1120"/>
      <c r="CN55" s="1120">
        <v>3.2</v>
      </c>
      <c r="CO55" s="1120"/>
      <c r="CP55" s="1120"/>
      <c r="CQ55" s="1120"/>
      <c r="CR55" s="1120"/>
      <c r="CS55" s="1120"/>
      <c r="CT55" s="1120"/>
      <c r="CU55" s="1120"/>
      <c r="CV55" s="1120">
        <v>3.4</v>
      </c>
      <c r="CW55" s="1120"/>
      <c r="CX55" s="1120"/>
      <c r="CY55" s="1120"/>
      <c r="CZ55" s="1120"/>
      <c r="DA55" s="1120"/>
      <c r="DB55" s="1120"/>
      <c r="DC55" s="1120"/>
    </row>
    <row r="56" spans="1:109" x14ac:dyDescent="0.15">
      <c r="A56" s="322"/>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322" customFormat="1" x14ac:dyDescent="0.15">
      <c r="B57" s="328"/>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300</v>
      </c>
      <c r="BC57" s="1124"/>
      <c r="BD57" s="1124"/>
      <c r="BE57" s="1124"/>
      <c r="BF57" s="1124"/>
      <c r="BG57" s="1124"/>
      <c r="BH57" s="1124"/>
      <c r="BI57" s="1124"/>
      <c r="BJ57" s="1124"/>
      <c r="BK57" s="1124"/>
      <c r="BL57" s="1124"/>
      <c r="BM57" s="1124"/>
      <c r="BN57" s="1124"/>
      <c r="BO57" s="1124"/>
      <c r="BP57" s="1120">
        <v>58.8</v>
      </c>
      <c r="BQ57" s="1120"/>
      <c r="BR57" s="1120"/>
      <c r="BS57" s="1120"/>
      <c r="BT57" s="1120"/>
      <c r="BU57" s="1120"/>
      <c r="BV57" s="1120"/>
      <c r="BW57" s="1120"/>
      <c r="BX57" s="1120">
        <v>59.2</v>
      </c>
      <c r="BY57" s="1120"/>
      <c r="BZ57" s="1120"/>
      <c r="CA57" s="1120"/>
      <c r="CB57" s="1120"/>
      <c r="CC57" s="1120"/>
      <c r="CD57" s="1120"/>
      <c r="CE57" s="1120"/>
      <c r="CF57" s="1120">
        <v>63.4</v>
      </c>
      <c r="CG57" s="1120"/>
      <c r="CH57" s="1120"/>
      <c r="CI57" s="1120"/>
      <c r="CJ57" s="1120"/>
      <c r="CK57" s="1120"/>
      <c r="CL57" s="1120"/>
      <c r="CM57" s="1120"/>
      <c r="CN57" s="1120">
        <v>63.3</v>
      </c>
      <c r="CO57" s="1120"/>
      <c r="CP57" s="1120"/>
      <c r="CQ57" s="1120"/>
      <c r="CR57" s="1120"/>
      <c r="CS57" s="1120"/>
      <c r="CT57" s="1120"/>
      <c r="CU57" s="1120"/>
      <c r="CV57" s="1120">
        <v>62.8</v>
      </c>
      <c r="CW57" s="1120"/>
      <c r="CX57" s="1120"/>
      <c r="CY57" s="1120"/>
      <c r="CZ57" s="1120"/>
      <c r="DA57" s="1120"/>
      <c r="DB57" s="1120"/>
      <c r="DC57" s="1120"/>
      <c r="DD57" s="347"/>
      <c r="DE57" s="328"/>
    </row>
    <row r="58" spans="1:109" s="322" customFormat="1" x14ac:dyDescent="0.15">
      <c r="A58" s="51"/>
      <c r="B58" s="328"/>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69</v>
      </c>
    </row>
    <row r="64" spans="1:109" x14ac:dyDescent="0.15">
      <c r="B64" s="98"/>
      <c r="G64" s="331"/>
      <c r="N64" s="345"/>
      <c r="AM64" s="331"/>
      <c r="AN64" s="331" t="s">
        <v>549</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7" t="s">
        <v>552</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x14ac:dyDescent="0.15">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x14ac:dyDescent="0.15">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x14ac:dyDescent="0.15">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x14ac:dyDescent="0.15">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241</v>
      </c>
    </row>
    <row r="72" spans="2:107" x14ac:dyDescent="0.15">
      <c r="B72" s="98"/>
      <c r="G72" s="1121"/>
      <c r="H72" s="1121"/>
      <c r="I72" s="1121"/>
      <c r="J72" s="1121"/>
      <c r="K72" s="337"/>
      <c r="L72" s="337"/>
      <c r="M72" s="342"/>
      <c r="N72" s="342"/>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349</v>
      </c>
      <c r="BQ72" s="1123"/>
      <c r="BR72" s="1123"/>
      <c r="BS72" s="1123"/>
      <c r="BT72" s="1123"/>
      <c r="BU72" s="1123"/>
      <c r="BV72" s="1123"/>
      <c r="BW72" s="1123"/>
      <c r="BX72" s="1123" t="s">
        <v>318</v>
      </c>
      <c r="BY72" s="1123"/>
      <c r="BZ72" s="1123"/>
      <c r="CA72" s="1123"/>
      <c r="CB72" s="1123"/>
      <c r="CC72" s="1123"/>
      <c r="CD72" s="1123"/>
      <c r="CE72" s="1123"/>
      <c r="CF72" s="1123" t="s">
        <v>532</v>
      </c>
      <c r="CG72" s="1123"/>
      <c r="CH72" s="1123"/>
      <c r="CI72" s="1123"/>
      <c r="CJ72" s="1123"/>
      <c r="CK72" s="1123"/>
      <c r="CL72" s="1123"/>
      <c r="CM72" s="1123"/>
      <c r="CN72" s="1123" t="s">
        <v>533</v>
      </c>
      <c r="CO72" s="1123"/>
      <c r="CP72" s="1123"/>
      <c r="CQ72" s="1123"/>
      <c r="CR72" s="1123"/>
      <c r="CS72" s="1123"/>
      <c r="CT72" s="1123"/>
      <c r="CU72" s="1123"/>
      <c r="CV72" s="1123" t="s">
        <v>534</v>
      </c>
      <c r="CW72" s="1123"/>
      <c r="CX72" s="1123"/>
      <c r="CY72" s="1123"/>
      <c r="CZ72" s="1123"/>
      <c r="DA72" s="1123"/>
      <c r="DB72" s="1123"/>
      <c r="DC72" s="1123"/>
    </row>
    <row r="73" spans="2:107" x14ac:dyDescent="0.15">
      <c r="B73" s="98"/>
      <c r="G73" s="1136"/>
      <c r="H73" s="1136"/>
      <c r="I73" s="1136"/>
      <c r="J73" s="1136"/>
      <c r="K73" s="1122"/>
      <c r="L73" s="1122"/>
      <c r="M73" s="1122"/>
      <c r="N73" s="1122"/>
      <c r="AM73" s="333"/>
      <c r="AN73" s="1124" t="s">
        <v>551</v>
      </c>
      <c r="AO73" s="1124"/>
      <c r="AP73" s="1124"/>
      <c r="AQ73" s="1124"/>
      <c r="AR73" s="1124"/>
      <c r="AS73" s="1124"/>
      <c r="AT73" s="1124"/>
      <c r="AU73" s="1124"/>
      <c r="AV73" s="1124"/>
      <c r="AW73" s="1124"/>
      <c r="AX73" s="1124"/>
      <c r="AY73" s="1124"/>
      <c r="AZ73" s="1124"/>
      <c r="BA73" s="1124"/>
      <c r="BB73" s="1124" t="s">
        <v>553</v>
      </c>
      <c r="BC73" s="1124"/>
      <c r="BD73" s="1124"/>
      <c r="BE73" s="1124"/>
      <c r="BF73" s="1124"/>
      <c r="BG73" s="1124"/>
      <c r="BH73" s="1124"/>
      <c r="BI73" s="1124"/>
      <c r="BJ73" s="1124"/>
      <c r="BK73" s="1124"/>
      <c r="BL73" s="1124"/>
      <c r="BM73" s="1124"/>
      <c r="BN73" s="1124"/>
      <c r="BO73" s="1124"/>
      <c r="BP73" s="1120">
        <v>25.1</v>
      </c>
      <c r="BQ73" s="1120"/>
      <c r="BR73" s="1120"/>
      <c r="BS73" s="1120"/>
      <c r="BT73" s="1120"/>
      <c r="BU73" s="1120"/>
      <c r="BV73" s="1120"/>
      <c r="BW73" s="1120"/>
      <c r="BX73" s="1120">
        <v>60.6</v>
      </c>
      <c r="BY73" s="1120"/>
      <c r="BZ73" s="1120"/>
      <c r="CA73" s="1120"/>
      <c r="CB73" s="1120"/>
      <c r="CC73" s="1120"/>
      <c r="CD73" s="1120"/>
      <c r="CE73" s="1120"/>
      <c r="CF73" s="1120">
        <v>37.6</v>
      </c>
      <c r="CG73" s="1120"/>
      <c r="CH73" s="1120"/>
      <c r="CI73" s="1120"/>
      <c r="CJ73" s="1120"/>
      <c r="CK73" s="1120"/>
      <c r="CL73" s="1120"/>
      <c r="CM73" s="1120"/>
      <c r="CN73" s="1120">
        <v>32.6</v>
      </c>
      <c r="CO73" s="1120"/>
      <c r="CP73" s="1120"/>
      <c r="CQ73" s="1120"/>
      <c r="CR73" s="1120"/>
      <c r="CS73" s="1120"/>
      <c r="CT73" s="1120"/>
      <c r="CU73" s="1120"/>
      <c r="CV73" s="1120">
        <v>27.6</v>
      </c>
      <c r="CW73" s="1120"/>
      <c r="CX73" s="1120"/>
      <c r="CY73" s="1120"/>
      <c r="CZ73" s="1120"/>
      <c r="DA73" s="1120"/>
      <c r="DB73" s="1120"/>
      <c r="DC73" s="1120"/>
    </row>
    <row r="74" spans="2:107" x14ac:dyDescent="0.15">
      <c r="B74" s="98"/>
      <c r="G74" s="1136"/>
      <c r="H74" s="1136"/>
      <c r="I74" s="1136"/>
      <c r="J74" s="1136"/>
      <c r="K74" s="1122"/>
      <c r="L74" s="1122"/>
      <c r="M74" s="1122"/>
      <c r="N74" s="1122"/>
      <c r="AM74" s="33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x14ac:dyDescent="0.15">
      <c r="B75" s="98"/>
      <c r="G75" s="1136"/>
      <c r="H75" s="1136"/>
      <c r="I75" s="1121"/>
      <c r="J75" s="1121"/>
      <c r="K75" s="1137"/>
      <c r="L75" s="1137"/>
      <c r="M75" s="1137"/>
      <c r="N75" s="1137"/>
      <c r="AM75" s="333"/>
      <c r="AN75" s="1124"/>
      <c r="AO75" s="1124"/>
      <c r="AP75" s="1124"/>
      <c r="AQ75" s="1124"/>
      <c r="AR75" s="1124"/>
      <c r="AS75" s="1124"/>
      <c r="AT75" s="1124"/>
      <c r="AU75" s="1124"/>
      <c r="AV75" s="1124"/>
      <c r="AW75" s="1124"/>
      <c r="AX75" s="1124"/>
      <c r="AY75" s="1124"/>
      <c r="AZ75" s="1124"/>
      <c r="BA75" s="1124"/>
      <c r="BB75" s="1124" t="s">
        <v>457</v>
      </c>
      <c r="BC75" s="1124"/>
      <c r="BD75" s="1124"/>
      <c r="BE75" s="1124"/>
      <c r="BF75" s="1124"/>
      <c r="BG75" s="1124"/>
      <c r="BH75" s="1124"/>
      <c r="BI75" s="1124"/>
      <c r="BJ75" s="1124"/>
      <c r="BK75" s="1124"/>
      <c r="BL75" s="1124"/>
      <c r="BM75" s="1124"/>
      <c r="BN75" s="1124"/>
      <c r="BO75" s="1124"/>
      <c r="BP75" s="1120">
        <v>3.7</v>
      </c>
      <c r="BQ75" s="1120"/>
      <c r="BR75" s="1120"/>
      <c r="BS75" s="1120"/>
      <c r="BT75" s="1120"/>
      <c r="BU75" s="1120"/>
      <c r="BV75" s="1120"/>
      <c r="BW75" s="1120"/>
      <c r="BX75" s="1120">
        <v>6.5</v>
      </c>
      <c r="BY75" s="1120"/>
      <c r="BZ75" s="1120"/>
      <c r="CA75" s="1120"/>
      <c r="CB75" s="1120"/>
      <c r="CC75" s="1120"/>
      <c r="CD75" s="1120"/>
      <c r="CE75" s="1120"/>
      <c r="CF75" s="1120">
        <v>8.9</v>
      </c>
      <c r="CG75" s="1120"/>
      <c r="CH75" s="1120"/>
      <c r="CI75" s="1120"/>
      <c r="CJ75" s="1120"/>
      <c r="CK75" s="1120"/>
      <c r="CL75" s="1120"/>
      <c r="CM75" s="1120"/>
      <c r="CN75" s="1120">
        <v>9.9</v>
      </c>
      <c r="CO75" s="1120"/>
      <c r="CP75" s="1120"/>
      <c r="CQ75" s="1120"/>
      <c r="CR75" s="1120"/>
      <c r="CS75" s="1120"/>
      <c r="CT75" s="1120"/>
      <c r="CU75" s="1120"/>
      <c r="CV75" s="1120">
        <v>10.199999999999999</v>
      </c>
      <c r="CW75" s="1120"/>
      <c r="CX75" s="1120"/>
      <c r="CY75" s="1120"/>
      <c r="CZ75" s="1120"/>
      <c r="DA75" s="1120"/>
      <c r="DB75" s="1120"/>
      <c r="DC75" s="1120"/>
    </row>
    <row r="76" spans="2:107" x14ac:dyDescent="0.15">
      <c r="B76" s="98"/>
      <c r="G76" s="1136"/>
      <c r="H76" s="1136"/>
      <c r="I76" s="1121"/>
      <c r="J76" s="1121"/>
      <c r="K76" s="1137"/>
      <c r="L76" s="1137"/>
      <c r="M76" s="1137"/>
      <c r="N76" s="1137"/>
      <c r="AM76" s="33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x14ac:dyDescent="0.15">
      <c r="B77" s="98"/>
      <c r="G77" s="1121"/>
      <c r="H77" s="1121"/>
      <c r="I77" s="1121"/>
      <c r="J77" s="1121"/>
      <c r="K77" s="1122"/>
      <c r="L77" s="1122"/>
      <c r="M77" s="1122"/>
      <c r="N77" s="1122"/>
      <c r="AN77" s="1123" t="s">
        <v>24</v>
      </c>
      <c r="AO77" s="1123"/>
      <c r="AP77" s="1123"/>
      <c r="AQ77" s="1123"/>
      <c r="AR77" s="1123"/>
      <c r="AS77" s="1123"/>
      <c r="AT77" s="1123"/>
      <c r="AU77" s="1123"/>
      <c r="AV77" s="1123"/>
      <c r="AW77" s="1123"/>
      <c r="AX77" s="1123"/>
      <c r="AY77" s="1123"/>
      <c r="AZ77" s="1123"/>
      <c r="BA77" s="1123"/>
      <c r="BB77" s="1124" t="s">
        <v>553</v>
      </c>
      <c r="BC77" s="1124"/>
      <c r="BD77" s="1124"/>
      <c r="BE77" s="1124"/>
      <c r="BF77" s="1124"/>
      <c r="BG77" s="1124"/>
      <c r="BH77" s="1124"/>
      <c r="BI77" s="1124"/>
      <c r="BJ77" s="1124"/>
      <c r="BK77" s="1124"/>
      <c r="BL77" s="1124"/>
      <c r="BM77" s="1124"/>
      <c r="BN77" s="1124"/>
      <c r="BO77" s="1124"/>
      <c r="BP77" s="1120">
        <v>25.4</v>
      </c>
      <c r="BQ77" s="1120"/>
      <c r="BR77" s="1120"/>
      <c r="BS77" s="1120"/>
      <c r="BT77" s="1120"/>
      <c r="BU77" s="1120"/>
      <c r="BV77" s="1120"/>
      <c r="BW77" s="1120"/>
      <c r="BX77" s="1120">
        <v>23.4</v>
      </c>
      <c r="BY77" s="1120"/>
      <c r="BZ77" s="1120"/>
      <c r="CA77" s="1120"/>
      <c r="CB77" s="1120"/>
      <c r="CC77" s="1120"/>
      <c r="CD77" s="1120"/>
      <c r="CE77" s="1120"/>
      <c r="CF77" s="1120">
        <v>7.7</v>
      </c>
      <c r="CG77" s="1120"/>
      <c r="CH77" s="1120"/>
      <c r="CI77" s="1120"/>
      <c r="CJ77" s="1120"/>
      <c r="CK77" s="1120"/>
      <c r="CL77" s="1120"/>
      <c r="CM77" s="1120"/>
      <c r="CN77" s="1120">
        <v>3.2</v>
      </c>
      <c r="CO77" s="1120"/>
      <c r="CP77" s="1120"/>
      <c r="CQ77" s="1120"/>
      <c r="CR77" s="1120"/>
      <c r="CS77" s="1120"/>
      <c r="CT77" s="1120"/>
      <c r="CU77" s="1120"/>
      <c r="CV77" s="1120">
        <v>3.4</v>
      </c>
      <c r="CW77" s="1120"/>
      <c r="CX77" s="1120"/>
      <c r="CY77" s="1120"/>
      <c r="CZ77" s="1120"/>
      <c r="DA77" s="1120"/>
      <c r="DB77" s="1120"/>
      <c r="DC77" s="1120"/>
    </row>
    <row r="78" spans="2:107" x14ac:dyDescent="0.15">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x14ac:dyDescent="0.15">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457</v>
      </c>
      <c r="BC79" s="1124"/>
      <c r="BD79" s="1124"/>
      <c r="BE79" s="1124"/>
      <c r="BF79" s="1124"/>
      <c r="BG79" s="1124"/>
      <c r="BH79" s="1124"/>
      <c r="BI79" s="1124"/>
      <c r="BJ79" s="1124"/>
      <c r="BK79" s="1124"/>
      <c r="BL79" s="1124"/>
      <c r="BM79" s="1124"/>
      <c r="BN79" s="1124"/>
      <c r="BO79" s="1124"/>
      <c r="BP79" s="1120">
        <v>8.6</v>
      </c>
      <c r="BQ79" s="1120"/>
      <c r="BR79" s="1120"/>
      <c r="BS79" s="1120"/>
      <c r="BT79" s="1120"/>
      <c r="BU79" s="1120"/>
      <c r="BV79" s="1120"/>
      <c r="BW79" s="1120"/>
      <c r="BX79" s="1120">
        <v>8.5</v>
      </c>
      <c r="BY79" s="1120"/>
      <c r="BZ79" s="1120"/>
      <c r="CA79" s="1120"/>
      <c r="CB79" s="1120"/>
      <c r="CC79" s="1120"/>
      <c r="CD79" s="1120"/>
      <c r="CE79" s="1120"/>
      <c r="CF79" s="1120">
        <v>8.6</v>
      </c>
      <c r="CG79" s="1120"/>
      <c r="CH79" s="1120"/>
      <c r="CI79" s="1120"/>
      <c r="CJ79" s="1120"/>
      <c r="CK79" s="1120"/>
      <c r="CL79" s="1120"/>
      <c r="CM79" s="1120"/>
      <c r="CN79" s="1120">
        <v>8.8000000000000007</v>
      </c>
      <c r="CO79" s="1120"/>
      <c r="CP79" s="1120"/>
      <c r="CQ79" s="1120"/>
      <c r="CR79" s="1120"/>
      <c r="CS79" s="1120"/>
      <c r="CT79" s="1120"/>
      <c r="CU79" s="1120"/>
      <c r="CV79" s="1120">
        <v>8.8000000000000007</v>
      </c>
      <c r="CW79" s="1120"/>
      <c r="CX79" s="1120"/>
      <c r="CY79" s="1120"/>
      <c r="CZ79" s="1120"/>
      <c r="DA79" s="1120"/>
      <c r="DB79" s="1120"/>
      <c r="DC79" s="1120"/>
    </row>
    <row r="80" spans="2:107" x14ac:dyDescent="0.15">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33" type="Hiragana"/>
  <printOptions horizontalCentered="1" verticalCentered="1"/>
  <pageMargins left="0" right="0" top="0.19685039370078738" bottom="0.31496062992125984" header="0.3" footer="0.3"/>
  <pageSetup paperSize="9" scale="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workbookViewId="0"/>
  </sheetViews>
  <sheetFormatPr defaultColWidth="0" defaultRowHeight="13.5"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9" spans="1:34" x14ac:dyDescent="0.15">
      <c r="AH9" s="96"/>
    </row>
    <row r="17" spans="12:34" x14ac:dyDescent="0.15">
      <c r="AH17" s="96"/>
    </row>
    <row r="20" spans="12:34" x14ac:dyDescent="0.15">
      <c r="AH20" s="96"/>
    </row>
    <row r="21" spans="12:34" x14ac:dyDescent="0.15">
      <c r="AH21" s="96"/>
    </row>
    <row r="24" spans="12:34" x14ac:dyDescent="0.15">
      <c r="Q24" s="96"/>
    </row>
    <row r="28" spans="12:34" x14ac:dyDescent="0.15">
      <c r="O28" s="96"/>
      <c r="T28" s="96"/>
      <c r="AH28" s="96"/>
    </row>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8" spans="2:34" x14ac:dyDescent="0.15">
      <c r="W48" s="96"/>
      <c r="Y48" s="96"/>
      <c r="Z48" s="96"/>
      <c r="AA48" s="96"/>
      <c r="AB48" s="96"/>
      <c r="AC48" s="96"/>
      <c r="AD48" s="96"/>
      <c r="AE48" s="96"/>
      <c r="AF48" s="96"/>
      <c r="AG48" s="96"/>
      <c r="AH48" s="96"/>
    </row>
    <row r="50" spans="28:34" x14ac:dyDescent="0.15">
      <c r="AE50" s="96"/>
      <c r="AF50" s="96"/>
      <c r="AG50" s="96"/>
      <c r="AH50" s="96"/>
    </row>
    <row r="51" spans="28:34" x14ac:dyDescent="0.15">
      <c r="AC51" s="96"/>
      <c r="AD51" s="96"/>
      <c r="AE51" s="96"/>
      <c r="AF51" s="96"/>
      <c r="AG51" s="96"/>
      <c r="AH51" s="96"/>
    </row>
    <row r="53" spans="28:34" x14ac:dyDescent="0.15">
      <c r="AF53" s="96"/>
      <c r="AG53" s="96"/>
      <c r="AH53" s="96"/>
    </row>
    <row r="54" spans="28:34" x14ac:dyDescent="0.15">
      <c r="AH54" s="96"/>
    </row>
    <row r="56" spans="28:34" x14ac:dyDescent="0.15">
      <c r="AB56" s="96"/>
      <c r="AC56" s="96"/>
      <c r="AD56" s="96"/>
      <c r="AE56" s="96"/>
      <c r="AF56" s="96"/>
      <c r="AG56" s="96"/>
      <c r="AH56" s="96"/>
    </row>
    <row r="57" spans="28:34" x14ac:dyDescent="0.15">
      <c r="AH57" s="96"/>
    </row>
    <row r="58" spans="28:34" x14ac:dyDescent="0.15">
      <c r="AH58" s="96"/>
    </row>
    <row r="63" spans="28:34" x14ac:dyDescent="0.15">
      <c r="AH63" s="96"/>
    </row>
    <row r="64" spans="28:34" x14ac:dyDescent="0.15">
      <c r="AG64" s="96"/>
      <c r="AH64" s="96"/>
    </row>
    <row r="68" spans="28:34" x14ac:dyDescent="0.15">
      <c r="AB68" s="96"/>
      <c r="AC68" s="96"/>
      <c r="AD68" s="96"/>
      <c r="AE68" s="96"/>
      <c r="AF68" s="96"/>
      <c r="AG68" s="96"/>
      <c r="AH68" s="96"/>
    </row>
    <row r="69" spans="28:34" x14ac:dyDescent="0.15">
      <c r="AF69" s="96"/>
      <c r="AG69" s="96"/>
      <c r="AH69" s="96"/>
    </row>
    <row r="75" spans="28:34" x14ac:dyDescent="0.15">
      <c r="AH75" s="96"/>
    </row>
    <row r="76" spans="28:34" x14ac:dyDescent="0.15">
      <c r="AF76" s="96"/>
      <c r="AG76" s="96"/>
      <c r="AH76" s="96"/>
    </row>
    <row r="77" spans="28:34" x14ac:dyDescent="0.15">
      <c r="AG77" s="96"/>
      <c r="AH77" s="96"/>
    </row>
    <row r="82" spans="25:34" x14ac:dyDescent="0.15">
      <c r="Y82" s="96"/>
    </row>
    <row r="83" spans="25:34" x14ac:dyDescent="0.15">
      <c r="Y83" s="96"/>
      <c r="Z83" s="96"/>
      <c r="AA83" s="96"/>
      <c r="AB83" s="96"/>
      <c r="AC83" s="96"/>
      <c r="AD83" s="96"/>
      <c r="AE83" s="96"/>
      <c r="AF83" s="96"/>
      <c r="AG83" s="96"/>
      <c r="AH83" s="96"/>
    </row>
    <row r="88" spans="25:34" x14ac:dyDescent="0.15">
      <c r="AH88" s="96"/>
    </row>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49</v>
      </c>
    </row>
  </sheetData>
  <phoneticPr fontId="33" type="Hiragana"/>
  <printOptions horizontalCentered="1" verticalCentered="1"/>
  <pageMargins left="0" right="0" top="0.19685039370078738" bottom="0" header="0.39370078740157477" footer="0"/>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workbookViewId="0"/>
  </sheetViews>
  <sheetFormatPr defaultColWidth="0" defaultRowHeight="13.5"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9" spans="2:34" x14ac:dyDescent="0.15">
      <c r="AH9" s="96"/>
    </row>
    <row r="17" spans="12:34" x14ac:dyDescent="0.15">
      <c r="AH17" s="96"/>
    </row>
    <row r="20" spans="12:34" x14ac:dyDescent="0.15">
      <c r="AH20" s="96"/>
    </row>
    <row r="21" spans="12:34" x14ac:dyDescent="0.15">
      <c r="AH21" s="96"/>
    </row>
    <row r="24" spans="12:34" x14ac:dyDescent="0.15">
      <c r="Q24" s="96"/>
    </row>
    <row r="28" spans="12:34" x14ac:dyDescent="0.15">
      <c r="O28" s="96"/>
      <c r="T28" s="96"/>
      <c r="AH28" s="96"/>
    </row>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8" spans="2:34" x14ac:dyDescent="0.15">
      <c r="W48" s="96"/>
      <c r="Y48" s="96"/>
      <c r="Z48" s="96"/>
      <c r="AA48" s="96"/>
      <c r="AB48" s="96"/>
      <c r="AC48" s="96"/>
      <c r="AD48" s="96"/>
      <c r="AE48" s="96"/>
      <c r="AF48" s="96"/>
      <c r="AG48" s="96"/>
      <c r="AH48" s="96"/>
    </row>
    <row r="50" spans="28:34" x14ac:dyDescent="0.15">
      <c r="AE50" s="96"/>
      <c r="AF50" s="96"/>
      <c r="AG50" s="96"/>
      <c r="AH50" s="96"/>
    </row>
    <row r="51" spans="28:34" x14ac:dyDescent="0.15">
      <c r="AC51" s="96"/>
      <c r="AD51" s="96"/>
      <c r="AE51" s="96"/>
      <c r="AF51" s="96"/>
      <c r="AG51" s="96"/>
      <c r="AH51" s="96"/>
    </row>
    <row r="53" spans="28:34" x14ac:dyDescent="0.15">
      <c r="AF53" s="96"/>
      <c r="AG53" s="96"/>
      <c r="AH53" s="96"/>
    </row>
    <row r="54" spans="28:34" x14ac:dyDescent="0.15">
      <c r="AH54" s="96"/>
    </row>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3" spans="28:34" x14ac:dyDescent="0.15">
      <c r="AH63" s="96"/>
    </row>
    <row r="64" spans="28:34" x14ac:dyDescent="0.15">
      <c r="AG64" s="96"/>
      <c r="AH64" s="96"/>
    </row>
    <row r="68" spans="28:34" x14ac:dyDescent="0.15">
      <c r="AB68" s="96"/>
      <c r="AC68" s="96"/>
      <c r="AD68" s="96"/>
      <c r="AE68" s="96"/>
      <c r="AF68" s="96"/>
      <c r="AG68" s="96"/>
      <c r="AH68" s="96"/>
    </row>
    <row r="69" spans="28:34" x14ac:dyDescent="0.15">
      <c r="AF69" s="96"/>
      <c r="AG69" s="96"/>
      <c r="AH69" s="96"/>
    </row>
    <row r="75" spans="28:34" x14ac:dyDescent="0.15">
      <c r="AH75" s="96"/>
    </row>
    <row r="76" spans="28:34" x14ac:dyDescent="0.15">
      <c r="AF76" s="96"/>
      <c r="AG76" s="96"/>
      <c r="AH76" s="96"/>
    </row>
    <row r="77" spans="28:34" x14ac:dyDescent="0.15">
      <c r="AG77" s="96"/>
      <c r="AH77" s="96"/>
    </row>
    <row r="82" spans="25:34" x14ac:dyDescent="0.15">
      <c r="Y82" s="96"/>
    </row>
    <row r="83" spans="25:34" x14ac:dyDescent="0.15">
      <c r="Y83" s="96"/>
      <c r="Z83" s="96"/>
      <c r="AA83" s="96"/>
      <c r="AB83" s="96"/>
      <c r="AC83" s="96"/>
      <c r="AD83" s="96"/>
      <c r="AE83" s="96"/>
      <c r="AF83" s="96"/>
      <c r="AG83" s="96"/>
      <c r="AH83" s="96"/>
    </row>
    <row r="88" spans="25:34" x14ac:dyDescent="0.15">
      <c r="AH88" s="96"/>
    </row>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49</v>
      </c>
    </row>
  </sheetData>
  <phoneticPr fontId="33" type="Hiragana"/>
  <printOptions horizontalCentered="1" verticalCentered="1"/>
  <pageMargins left="0" right="0" top="0.19685039370078738" bottom="0" header="0.39370078740157477" footer="0"/>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445</v>
      </c>
      <c r="DI1" s="682"/>
      <c r="DJ1" s="682"/>
      <c r="DK1" s="682"/>
      <c r="DL1" s="682"/>
      <c r="DM1" s="682"/>
      <c r="DN1" s="683"/>
      <c r="DO1" s="1"/>
      <c r="DP1" s="681" t="s">
        <v>120</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95</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258</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451</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216</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9</v>
      </c>
      <c r="C4" s="518"/>
      <c r="D4" s="518"/>
      <c r="E4" s="518"/>
      <c r="F4" s="518"/>
      <c r="G4" s="518"/>
      <c r="H4" s="518"/>
      <c r="I4" s="518"/>
      <c r="J4" s="518"/>
      <c r="K4" s="518"/>
      <c r="L4" s="518"/>
      <c r="M4" s="518"/>
      <c r="N4" s="518"/>
      <c r="O4" s="518"/>
      <c r="P4" s="518"/>
      <c r="Q4" s="560"/>
      <c r="R4" s="517" t="s">
        <v>454</v>
      </c>
      <c r="S4" s="518"/>
      <c r="T4" s="518"/>
      <c r="U4" s="518"/>
      <c r="V4" s="518"/>
      <c r="W4" s="518"/>
      <c r="X4" s="518"/>
      <c r="Y4" s="560"/>
      <c r="Z4" s="517" t="s">
        <v>73</v>
      </c>
      <c r="AA4" s="518"/>
      <c r="AB4" s="518"/>
      <c r="AC4" s="560"/>
      <c r="AD4" s="517" t="s">
        <v>285</v>
      </c>
      <c r="AE4" s="518"/>
      <c r="AF4" s="518"/>
      <c r="AG4" s="518"/>
      <c r="AH4" s="518"/>
      <c r="AI4" s="518"/>
      <c r="AJ4" s="518"/>
      <c r="AK4" s="560"/>
      <c r="AL4" s="517" t="s">
        <v>73</v>
      </c>
      <c r="AM4" s="518"/>
      <c r="AN4" s="518"/>
      <c r="AO4" s="560"/>
      <c r="AP4" s="684" t="s">
        <v>172</v>
      </c>
      <c r="AQ4" s="684"/>
      <c r="AR4" s="684"/>
      <c r="AS4" s="684"/>
      <c r="AT4" s="684"/>
      <c r="AU4" s="684"/>
      <c r="AV4" s="684"/>
      <c r="AW4" s="684"/>
      <c r="AX4" s="684"/>
      <c r="AY4" s="684"/>
      <c r="AZ4" s="684"/>
      <c r="BA4" s="684"/>
      <c r="BB4" s="684"/>
      <c r="BC4" s="684"/>
      <c r="BD4" s="684"/>
      <c r="BE4" s="684"/>
      <c r="BF4" s="684"/>
      <c r="BG4" s="684" t="s">
        <v>333</v>
      </c>
      <c r="BH4" s="684"/>
      <c r="BI4" s="684"/>
      <c r="BJ4" s="684"/>
      <c r="BK4" s="684"/>
      <c r="BL4" s="684"/>
      <c r="BM4" s="684"/>
      <c r="BN4" s="684"/>
      <c r="BO4" s="684" t="s">
        <v>73</v>
      </c>
      <c r="BP4" s="684"/>
      <c r="BQ4" s="684"/>
      <c r="BR4" s="684"/>
      <c r="BS4" s="684" t="s">
        <v>248</v>
      </c>
      <c r="BT4" s="684"/>
      <c r="BU4" s="684"/>
      <c r="BV4" s="684"/>
      <c r="BW4" s="684"/>
      <c r="BX4" s="684"/>
      <c r="BY4" s="684"/>
      <c r="BZ4" s="684"/>
      <c r="CA4" s="684"/>
      <c r="CB4" s="684"/>
      <c r="CD4" s="517" t="s">
        <v>460</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453</v>
      </c>
      <c r="C5" s="643"/>
      <c r="D5" s="643"/>
      <c r="E5" s="643"/>
      <c r="F5" s="643"/>
      <c r="G5" s="643"/>
      <c r="H5" s="643"/>
      <c r="I5" s="643"/>
      <c r="J5" s="643"/>
      <c r="K5" s="643"/>
      <c r="L5" s="643"/>
      <c r="M5" s="643"/>
      <c r="N5" s="643"/>
      <c r="O5" s="643"/>
      <c r="P5" s="643"/>
      <c r="Q5" s="644"/>
      <c r="R5" s="639">
        <v>603216</v>
      </c>
      <c r="S5" s="640"/>
      <c r="T5" s="640"/>
      <c r="U5" s="640"/>
      <c r="V5" s="640"/>
      <c r="W5" s="640"/>
      <c r="X5" s="640"/>
      <c r="Y5" s="668"/>
      <c r="Z5" s="679">
        <v>11.7</v>
      </c>
      <c r="AA5" s="679"/>
      <c r="AB5" s="679"/>
      <c r="AC5" s="679"/>
      <c r="AD5" s="680">
        <v>603216</v>
      </c>
      <c r="AE5" s="680"/>
      <c r="AF5" s="680"/>
      <c r="AG5" s="680"/>
      <c r="AH5" s="680"/>
      <c r="AI5" s="680"/>
      <c r="AJ5" s="680"/>
      <c r="AK5" s="680"/>
      <c r="AL5" s="669">
        <v>26.5</v>
      </c>
      <c r="AM5" s="649"/>
      <c r="AN5" s="649"/>
      <c r="AO5" s="672"/>
      <c r="AP5" s="642" t="s">
        <v>247</v>
      </c>
      <c r="AQ5" s="643"/>
      <c r="AR5" s="643"/>
      <c r="AS5" s="643"/>
      <c r="AT5" s="643"/>
      <c r="AU5" s="643"/>
      <c r="AV5" s="643"/>
      <c r="AW5" s="643"/>
      <c r="AX5" s="643"/>
      <c r="AY5" s="643"/>
      <c r="AZ5" s="643"/>
      <c r="BA5" s="643"/>
      <c r="BB5" s="643"/>
      <c r="BC5" s="643"/>
      <c r="BD5" s="643"/>
      <c r="BE5" s="643"/>
      <c r="BF5" s="644"/>
      <c r="BG5" s="585">
        <v>603216</v>
      </c>
      <c r="BH5" s="487"/>
      <c r="BI5" s="487"/>
      <c r="BJ5" s="487"/>
      <c r="BK5" s="487"/>
      <c r="BL5" s="487"/>
      <c r="BM5" s="487"/>
      <c r="BN5" s="586"/>
      <c r="BO5" s="622">
        <v>100</v>
      </c>
      <c r="BP5" s="622"/>
      <c r="BQ5" s="622"/>
      <c r="BR5" s="622"/>
      <c r="BS5" s="623" t="s">
        <v>355</v>
      </c>
      <c r="BT5" s="623"/>
      <c r="BU5" s="623"/>
      <c r="BV5" s="623"/>
      <c r="BW5" s="623"/>
      <c r="BX5" s="623"/>
      <c r="BY5" s="623"/>
      <c r="BZ5" s="623"/>
      <c r="CA5" s="623"/>
      <c r="CB5" s="660"/>
      <c r="CD5" s="517" t="s">
        <v>172</v>
      </c>
      <c r="CE5" s="518"/>
      <c r="CF5" s="518"/>
      <c r="CG5" s="518"/>
      <c r="CH5" s="518"/>
      <c r="CI5" s="518"/>
      <c r="CJ5" s="518"/>
      <c r="CK5" s="518"/>
      <c r="CL5" s="518"/>
      <c r="CM5" s="518"/>
      <c r="CN5" s="518"/>
      <c r="CO5" s="518"/>
      <c r="CP5" s="518"/>
      <c r="CQ5" s="560"/>
      <c r="CR5" s="517" t="s">
        <v>461</v>
      </c>
      <c r="CS5" s="518"/>
      <c r="CT5" s="518"/>
      <c r="CU5" s="518"/>
      <c r="CV5" s="518"/>
      <c r="CW5" s="518"/>
      <c r="CX5" s="518"/>
      <c r="CY5" s="560"/>
      <c r="CZ5" s="517" t="s">
        <v>73</v>
      </c>
      <c r="DA5" s="518"/>
      <c r="DB5" s="518"/>
      <c r="DC5" s="560"/>
      <c r="DD5" s="517" t="s">
        <v>376</v>
      </c>
      <c r="DE5" s="518"/>
      <c r="DF5" s="518"/>
      <c r="DG5" s="518"/>
      <c r="DH5" s="518"/>
      <c r="DI5" s="518"/>
      <c r="DJ5" s="518"/>
      <c r="DK5" s="518"/>
      <c r="DL5" s="518"/>
      <c r="DM5" s="518"/>
      <c r="DN5" s="518"/>
      <c r="DO5" s="518"/>
      <c r="DP5" s="560"/>
      <c r="DQ5" s="517" t="s">
        <v>463</v>
      </c>
      <c r="DR5" s="518"/>
      <c r="DS5" s="518"/>
      <c r="DT5" s="518"/>
      <c r="DU5" s="518"/>
      <c r="DV5" s="518"/>
      <c r="DW5" s="518"/>
      <c r="DX5" s="518"/>
      <c r="DY5" s="518"/>
      <c r="DZ5" s="518"/>
      <c r="EA5" s="518"/>
      <c r="EB5" s="518"/>
      <c r="EC5" s="560"/>
    </row>
    <row r="6" spans="2:143" ht="11.25" customHeight="1" x14ac:dyDescent="0.15">
      <c r="B6" s="582" t="s">
        <v>225</v>
      </c>
      <c r="C6" s="583"/>
      <c r="D6" s="583"/>
      <c r="E6" s="583"/>
      <c r="F6" s="583"/>
      <c r="G6" s="583"/>
      <c r="H6" s="583"/>
      <c r="I6" s="583"/>
      <c r="J6" s="583"/>
      <c r="K6" s="583"/>
      <c r="L6" s="583"/>
      <c r="M6" s="583"/>
      <c r="N6" s="583"/>
      <c r="O6" s="583"/>
      <c r="P6" s="583"/>
      <c r="Q6" s="584"/>
      <c r="R6" s="585">
        <v>21658</v>
      </c>
      <c r="S6" s="487"/>
      <c r="T6" s="487"/>
      <c r="U6" s="487"/>
      <c r="V6" s="487"/>
      <c r="W6" s="487"/>
      <c r="X6" s="487"/>
      <c r="Y6" s="586"/>
      <c r="Z6" s="622">
        <v>0.4</v>
      </c>
      <c r="AA6" s="622"/>
      <c r="AB6" s="622"/>
      <c r="AC6" s="622"/>
      <c r="AD6" s="623">
        <v>21658</v>
      </c>
      <c r="AE6" s="623"/>
      <c r="AF6" s="623"/>
      <c r="AG6" s="623"/>
      <c r="AH6" s="623"/>
      <c r="AI6" s="623"/>
      <c r="AJ6" s="623"/>
      <c r="AK6" s="623"/>
      <c r="AL6" s="587">
        <v>1</v>
      </c>
      <c r="AM6" s="353"/>
      <c r="AN6" s="353"/>
      <c r="AO6" s="624"/>
      <c r="AP6" s="582" t="s">
        <v>250</v>
      </c>
      <c r="AQ6" s="583"/>
      <c r="AR6" s="583"/>
      <c r="AS6" s="583"/>
      <c r="AT6" s="583"/>
      <c r="AU6" s="583"/>
      <c r="AV6" s="583"/>
      <c r="AW6" s="583"/>
      <c r="AX6" s="583"/>
      <c r="AY6" s="583"/>
      <c r="AZ6" s="583"/>
      <c r="BA6" s="583"/>
      <c r="BB6" s="583"/>
      <c r="BC6" s="583"/>
      <c r="BD6" s="583"/>
      <c r="BE6" s="583"/>
      <c r="BF6" s="584"/>
      <c r="BG6" s="585">
        <v>603216</v>
      </c>
      <c r="BH6" s="487"/>
      <c r="BI6" s="487"/>
      <c r="BJ6" s="487"/>
      <c r="BK6" s="487"/>
      <c r="BL6" s="487"/>
      <c r="BM6" s="487"/>
      <c r="BN6" s="586"/>
      <c r="BO6" s="622">
        <v>100</v>
      </c>
      <c r="BP6" s="622"/>
      <c r="BQ6" s="622"/>
      <c r="BR6" s="622"/>
      <c r="BS6" s="623" t="s">
        <v>355</v>
      </c>
      <c r="BT6" s="623"/>
      <c r="BU6" s="623"/>
      <c r="BV6" s="623"/>
      <c r="BW6" s="623"/>
      <c r="BX6" s="623"/>
      <c r="BY6" s="623"/>
      <c r="BZ6" s="623"/>
      <c r="CA6" s="623"/>
      <c r="CB6" s="660"/>
      <c r="CD6" s="642" t="s">
        <v>464</v>
      </c>
      <c r="CE6" s="643"/>
      <c r="CF6" s="643"/>
      <c r="CG6" s="643"/>
      <c r="CH6" s="643"/>
      <c r="CI6" s="643"/>
      <c r="CJ6" s="643"/>
      <c r="CK6" s="643"/>
      <c r="CL6" s="643"/>
      <c r="CM6" s="643"/>
      <c r="CN6" s="643"/>
      <c r="CO6" s="643"/>
      <c r="CP6" s="643"/>
      <c r="CQ6" s="644"/>
      <c r="CR6" s="585">
        <v>61422</v>
      </c>
      <c r="CS6" s="487"/>
      <c r="CT6" s="487"/>
      <c r="CU6" s="487"/>
      <c r="CV6" s="487"/>
      <c r="CW6" s="487"/>
      <c r="CX6" s="487"/>
      <c r="CY6" s="586"/>
      <c r="CZ6" s="669">
        <v>1.2</v>
      </c>
      <c r="DA6" s="649"/>
      <c r="DB6" s="649"/>
      <c r="DC6" s="670"/>
      <c r="DD6" s="589" t="s">
        <v>355</v>
      </c>
      <c r="DE6" s="487"/>
      <c r="DF6" s="487"/>
      <c r="DG6" s="487"/>
      <c r="DH6" s="487"/>
      <c r="DI6" s="487"/>
      <c r="DJ6" s="487"/>
      <c r="DK6" s="487"/>
      <c r="DL6" s="487"/>
      <c r="DM6" s="487"/>
      <c r="DN6" s="487"/>
      <c r="DO6" s="487"/>
      <c r="DP6" s="586"/>
      <c r="DQ6" s="589">
        <v>61422</v>
      </c>
      <c r="DR6" s="487"/>
      <c r="DS6" s="487"/>
      <c r="DT6" s="487"/>
      <c r="DU6" s="487"/>
      <c r="DV6" s="487"/>
      <c r="DW6" s="487"/>
      <c r="DX6" s="487"/>
      <c r="DY6" s="487"/>
      <c r="DZ6" s="487"/>
      <c r="EA6" s="487"/>
      <c r="EB6" s="487"/>
      <c r="EC6" s="634"/>
    </row>
    <row r="7" spans="2:143" ht="11.25" customHeight="1" x14ac:dyDescent="0.15">
      <c r="B7" s="582" t="s">
        <v>147</v>
      </c>
      <c r="C7" s="583"/>
      <c r="D7" s="583"/>
      <c r="E7" s="583"/>
      <c r="F7" s="583"/>
      <c r="G7" s="583"/>
      <c r="H7" s="583"/>
      <c r="I7" s="583"/>
      <c r="J7" s="583"/>
      <c r="K7" s="583"/>
      <c r="L7" s="583"/>
      <c r="M7" s="583"/>
      <c r="N7" s="583"/>
      <c r="O7" s="583"/>
      <c r="P7" s="583"/>
      <c r="Q7" s="584"/>
      <c r="R7" s="585">
        <v>1277</v>
      </c>
      <c r="S7" s="487"/>
      <c r="T7" s="487"/>
      <c r="U7" s="487"/>
      <c r="V7" s="487"/>
      <c r="W7" s="487"/>
      <c r="X7" s="487"/>
      <c r="Y7" s="586"/>
      <c r="Z7" s="622">
        <v>0</v>
      </c>
      <c r="AA7" s="622"/>
      <c r="AB7" s="622"/>
      <c r="AC7" s="622"/>
      <c r="AD7" s="623">
        <v>1277</v>
      </c>
      <c r="AE7" s="623"/>
      <c r="AF7" s="623"/>
      <c r="AG7" s="623"/>
      <c r="AH7" s="623"/>
      <c r="AI7" s="623"/>
      <c r="AJ7" s="623"/>
      <c r="AK7" s="623"/>
      <c r="AL7" s="587">
        <v>0.1</v>
      </c>
      <c r="AM7" s="353"/>
      <c r="AN7" s="353"/>
      <c r="AO7" s="624"/>
      <c r="AP7" s="582" t="s">
        <v>168</v>
      </c>
      <c r="AQ7" s="583"/>
      <c r="AR7" s="583"/>
      <c r="AS7" s="583"/>
      <c r="AT7" s="583"/>
      <c r="AU7" s="583"/>
      <c r="AV7" s="583"/>
      <c r="AW7" s="583"/>
      <c r="AX7" s="583"/>
      <c r="AY7" s="583"/>
      <c r="AZ7" s="583"/>
      <c r="BA7" s="583"/>
      <c r="BB7" s="583"/>
      <c r="BC7" s="583"/>
      <c r="BD7" s="583"/>
      <c r="BE7" s="583"/>
      <c r="BF7" s="584"/>
      <c r="BG7" s="585">
        <v>308729</v>
      </c>
      <c r="BH7" s="487"/>
      <c r="BI7" s="487"/>
      <c r="BJ7" s="487"/>
      <c r="BK7" s="487"/>
      <c r="BL7" s="487"/>
      <c r="BM7" s="487"/>
      <c r="BN7" s="586"/>
      <c r="BO7" s="622">
        <v>51.2</v>
      </c>
      <c r="BP7" s="622"/>
      <c r="BQ7" s="622"/>
      <c r="BR7" s="622"/>
      <c r="BS7" s="623" t="s">
        <v>355</v>
      </c>
      <c r="BT7" s="623"/>
      <c r="BU7" s="623"/>
      <c r="BV7" s="623"/>
      <c r="BW7" s="623"/>
      <c r="BX7" s="623"/>
      <c r="BY7" s="623"/>
      <c r="BZ7" s="623"/>
      <c r="CA7" s="623"/>
      <c r="CB7" s="660"/>
      <c r="CD7" s="582" t="s">
        <v>70</v>
      </c>
      <c r="CE7" s="583"/>
      <c r="CF7" s="583"/>
      <c r="CG7" s="583"/>
      <c r="CH7" s="583"/>
      <c r="CI7" s="583"/>
      <c r="CJ7" s="583"/>
      <c r="CK7" s="583"/>
      <c r="CL7" s="583"/>
      <c r="CM7" s="583"/>
      <c r="CN7" s="583"/>
      <c r="CO7" s="583"/>
      <c r="CP7" s="583"/>
      <c r="CQ7" s="584"/>
      <c r="CR7" s="585">
        <v>2151564</v>
      </c>
      <c r="CS7" s="487"/>
      <c r="CT7" s="487"/>
      <c r="CU7" s="487"/>
      <c r="CV7" s="487"/>
      <c r="CW7" s="487"/>
      <c r="CX7" s="487"/>
      <c r="CY7" s="586"/>
      <c r="CZ7" s="622">
        <v>43.4</v>
      </c>
      <c r="DA7" s="622"/>
      <c r="DB7" s="622"/>
      <c r="DC7" s="622"/>
      <c r="DD7" s="589">
        <v>818501</v>
      </c>
      <c r="DE7" s="487"/>
      <c r="DF7" s="487"/>
      <c r="DG7" s="487"/>
      <c r="DH7" s="487"/>
      <c r="DI7" s="487"/>
      <c r="DJ7" s="487"/>
      <c r="DK7" s="487"/>
      <c r="DL7" s="487"/>
      <c r="DM7" s="487"/>
      <c r="DN7" s="487"/>
      <c r="DO7" s="487"/>
      <c r="DP7" s="586"/>
      <c r="DQ7" s="589">
        <v>557565</v>
      </c>
      <c r="DR7" s="487"/>
      <c r="DS7" s="487"/>
      <c r="DT7" s="487"/>
      <c r="DU7" s="487"/>
      <c r="DV7" s="487"/>
      <c r="DW7" s="487"/>
      <c r="DX7" s="487"/>
      <c r="DY7" s="487"/>
      <c r="DZ7" s="487"/>
      <c r="EA7" s="487"/>
      <c r="EB7" s="487"/>
      <c r="EC7" s="634"/>
    </row>
    <row r="8" spans="2:143" ht="11.25" customHeight="1" x14ac:dyDescent="0.15">
      <c r="B8" s="582" t="s">
        <v>350</v>
      </c>
      <c r="C8" s="583"/>
      <c r="D8" s="583"/>
      <c r="E8" s="583"/>
      <c r="F8" s="583"/>
      <c r="G8" s="583"/>
      <c r="H8" s="583"/>
      <c r="I8" s="583"/>
      <c r="J8" s="583"/>
      <c r="K8" s="583"/>
      <c r="L8" s="583"/>
      <c r="M8" s="583"/>
      <c r="N8" s="583"/>
      <c r="O8" s="583"/>
      <c r="P8" s="583"/>
      <c r="Q8" s="584"/>
      <c r="R8" s="585">
        <v>6621</v>
      </c>
      <c r="S8" s="487"/>
      <c r="T8" s="487"/>
      <c r="U8" s="487"/>
      <c r="V8" s="487"/>
      <c r="W8" s="487"/>
      <c r="X8" s="487"/>
      <c r="Y8" s="586"/>
      <c r="Z8" s="622">
        <v>0.1</v>
      </c>
      <c r="AA8" s="622"/>
      <c r="AB8" s="622"/>
      <c r="AC8" s="622"/>
      <c r="AD8" s="623">
        <v>6621</v>
      </c>
      <c r="AE8" s="623"/>
      <c r="AF8" s="623"/>
      <c r="AG8" s="623"/>
      <c r="AH8" s="623"/>
      <c r="AI8" s="623"/>
      <c r="AJ8" s="623"/>
      <c r="AK8" s="623"/>
      <c r="AL8" s="587">
        <v>0.3</v>
      </c>
      <c r="AM8" s="353"/>
      <c r="AN8" s="353"/>
      <c r="AO8" s="624"/>
      <c r="AP8" s="582" t="s">
        <v>278</v>
      </c>
      <c r="AQ8" s="583"/>
      <c r="AR8" s="583"/>
      <c r="AS8" s="583"/>
      <c r="AT8" s="583"/>
      <c r="AU8" s="583"/>
      <c r="AV8" s="583"/>
      <c r="AW8" s="583"/>
      <c r="AX8" s="583"/>
      <c r="AY8" s="583"/>
      <c r="AZ8" s="583"/>
      <c r="BA8" s="583"/>
      <c r="BB8" s="583"/>
      <c r="BC8" s="583"/>
      <c r="BD8" s="583"/>
      <c r="BE8" s="583"/>
      <c r="BF8" s="584"/>
      <c r="BG8" s="585">
        <v>11291</v>
      </c>
      <c r="BH8" s="487"/>
      <c r="BI8" s="487"/>
      <c r="BJ8" s="487"/>
      <c r="BK8" s="487"/>
      <c r="BL8" s="487"/>
      <c r="BM8" s="487"/>
      <c r="BN8" s="586"/>
      <c r="BO8" s="622">
        <v>1.9</v>
      </c>
      <c r="BP8" s="622"/>
      <c r="BQ8" s="622"/>
      <c r="BR8" s="622"/>
      <c r="BS8" s="589" t="s">
        <v>355</v>
      </c>
      <c r="BT8" s="487"/>
      <c r="BU8" s="487"/>
      <c r="BV8" s="487"/>
      <c r="BW8" s="487"/>
      <c r="BX8" s="487"/>
      <c r="BY8" s="487"/>
      <c r="BZ8" s="487"/>
      <c r="CA8" s="487"/>
      <c r="CB8" s="634"/>
      <c r="CD8" s="582" t="s">
        <v>98</v>
      </c>
      <c r="CE8" s="583"/>
      <c r="CF8" s="583"/>
      <c r="CG8" s="583"/>
      <c r="CH8" s="583"/>
      <c r="CI8" s="583"/>
      <c r="CJ8" s="583"/>
      <c r="CK8" s="583"/>
      <c r="CL8" s="583"/>
      <c r="CM8" s="583"/>
      <c r="CN8" s="583"/>
      <c r="CO8" s="583"/>
      <c r="CP8" s="583"/>
      <c r="CQ8" s="584"/>
      <c r="CR8" s="585">
        <v>1066616</v>
      </c>
      <c r="CS8" s="487"/>
      <c r="CT8" s="487"/>
      <c r="CU8" s="487"/>
      <c r="CV8" s="487"/>
      <c r="CW8" s="487"/>
      <c r="CX8" s="487"/>
      <c r="CY8" s="586"/>
      <c r="CZ8" s="622">
        <v>21.5</v>
      </c>
      <c r="DA8" s="622"/>
      <c r="DB8" s="622"/>
      <c r="DC8" s="622"/>
      <c r="DD8" s="589" t="s">
        <v>355</v>
      </c>
      <c r="DE8" s="487"/>
      <c r="DF8" s="487"/>
      <c r="DG8" s="487"/>
      <c r="DH8" s="487"/>
      <c r="DI8" s="487"/>
      <c r="DJ8" s="487"/>
      <c r="DK8" s="487"/>
      <c r="DL8" s="487"/>
      <c r="DM8" s="487"/>
      <c r="DN8" s="487"/>
      <c r="DO8" s="487"/>
      <c r="DP8" s="586"/>
      <c r="DQ8" s="589">
        <v>685369</v>
      </c>
      <c r="DR8" s="487"/>
      <c r="DS8" s="487"/>
      <c r="DT8" s="487"/>
      <c r="DU8" s="487"/>
      <c r="DV8" s="487"/>
      <c r="DW8" s="487"/>
      <c r="DX8" s="487"/>
      <c r="DY8" s="487"/>
      <c r="DZ8" s="487"/>
      <c r="EA8" s="487"/>
      <c r="EB8" s="487"/>
      <c r="EC8" s="634"/>
    </row>
    <row r="9" spans="2:143" ht="11.25" customHeight="1" x14ac:dyDescent="0.15">
      <c r="B9" s="582" t="s">
        <v>97</v>
      </c>
      <c r="C9" s="583"/>
      <c r="D9" s="583"/>
      <c r="E9" s="583"/>
      <c r="F9" s="583"/>
      <c r="G9" s="583"/>
      <c r="H9" s="583"/>
      <c r="I9" s="583"/>
      <c r="J9" s="583"/>
      <c r="K9" s="583"/>
      <c r="L9" s="583"/>
      <c r="M9" s="583"/>
      <c r="N9" s="583"/>
      <c r="O9" s="583"/>
      <c r="P9" s="583"/>
      <c r="Q9" s="584"/>
      <c r="R9" s="585">
        <v>7230</v>
      </c>
      <c r="S9" s="487"/>
      <c r="T9" s="487"/>
      <c r="U9" s="487"/>
      <c r="V9" s="487"/>
      <c r="W9" s="487"/>
      <c r="X9" s="487"/>
      <c r="Y9" s="586"/>
      <c r="Z9" s="622">
        <v>0.1</v>
      </c>
      <c r="AA9" s="622"/>
      <c r="AB9" s="622"/>
      <c r="AC9" s="622"/>
      <c r="AD9" s="623">
        <v>7230</v>
      </c>
      <c r="AE9" s="623"/>
      <c r="AF9" s="623"/>
      <c r="AG9" s="623"/>
      <c r="AH9" s="623"/>
      <c r="AI9" s="623"/>
      <c r="AJ9" s="623"/>
      <c r="AK9" s="623"/>
      <c r="AL9" s="587">
        <v>0.3</v>
      </c>
      <c r="AM9" s="353"/>
      <c r="AN9" s="353"/>
      <c r="AO9" s="624"/>
      <c r="AP9" s="582" t="s">
        <v>273</v>
      </c>
      <c r="AQ9" s="583"/>
      <c r="AR9" s="583"/>
      <c r="AS9" s="583"/>
      <c r="AT9" s="583"/>
      <c r="AU9" s="583"/>
      <c r="AV9" s="583"/>
      <c r="AW9" s="583"/>
      <c r="AX9" s="583"/>
      <c r="AY9" s="583"/>
      <c r="AZ9" s="583"/>
      <c r="BA9" s="583"/>
      <c r="BB9" s="583"/>
      <c r="BC9" s="583"/>
      <c r="BD9" s="583"/>
      <c r="BE9" s="583"/>
      <c r="BF9" s="584"/>
      <c r="BG9" s="585">
        <v>280899</v>
      </c>
      <c r="BH9" s="487"/>
      <c r="BI9" s="487"/>
      <c r="BJ9" s="487"/>
      <c r="BK9" s="487"/>
      <c r="BL9" s="487"/>
      <c r="BM9" s="487"/>
      <c r="BN9" s="586"/>
      <c r="BO9" s="622">
        <v>46.6</v>
      </c>
      <c r="BP9" s="622"/>
      <c r="BQ9" s="622"/>
      <c r="BR9" s="622"/>
      <c r="BS9" s="589" t="s">
        <v>355</v>
      </c>
      <c r="BT9" s="487"/>
      <c r="BU9" s="487"/>
      <c r="BV9" s="487"/>
      <c r="BW9" s="487"/>
      <c r="BX9" s="487"/>
      <c r="BY9" s="487"/>
      <c r="BZ9" s="487"/>
      <c r="CA9" s="487"/>
      <c r="CB9" s="634"/>
      <c r="CD9" s="582" t="s">
        <v>346</v>
      </c>
      <c r="CE9" s="583"/>
      <c r="CF9" s="583"/>
      <c r="CG9" s="583"/>
      <c r="CH9" s="583"/>
      <c r="CI9" s="583"/>
      <c r="CJ9" s="583"/>
      <c r="CK9" s="583"/>
      <c r="CL9" s="583"/>
      <c r="CM9" s="583"/>
      <c r="CN9" s="583"/>
      <c r="CO9" s="583"/>
      <c r="CP9" s="583"/>
      <c r="CQ9" s="584"/>
      <c r="CR9" s="585">
        <v>262038</v>
      </c>
      <c r="CS9" s="487"/>
      <c r="CT9" s="487"/>
      <c r="CU9" s="487"/>
      <c r="CV9" s="487"/>
      <c r="CW9" s="487"/>
      <c r="CX9" s="487"/>
      <c r="CY9" s="586"/>
      <c r="CZ9" s="622">
        <v>5.3</v>
      </c>
      <c r="DA9" s="622"/>
      <c r="DB9" s="622"/>
      <c r="DC9" s="622"/>
      <c r="DD9" s="589" t="s">
        <v>355</v>
      </c>
      <c r="DE9" s="487"/>
      <c r="DF9" s="487"/>
      <c r="DG9" s="487"/>
      <c r="DH9" s="487"/>
      <c r="DI9" s="487"/>
      <c r="DJ9" s="487"/>
      <c r="DK9" s="487"/>
      <c r="DL9" s="487"/>
      <c r="DM9" s="487"/>
      <c r="DN9" s="487"/>
      <c r="DO9" s="487"/>
      <c r="DP9" s="586"/>
      <c r="DQ9" s="589">
        <v>209407</v>
      </c>
      <c r="DR9" s="487"/>
      <c r="DS9" s="487"/>
      <c r="DT9" s="487"/>
      <c r="DU9" s="487"/>
      <c r="DV9" s="487"/>
      <c r="DW9" s="487"/>
      <c r="DX9" s="487"/>
      <c r="DY9" s="487"/>
      <c r="DZ9" s="487"/>
      <c r="EA9" s="487"/>
      <c r="EB9" s="487"/>
      <c r="EC9" s="634"/>
    </row>
    <row r="10" spans="2:143" ht="11.25" customHeight="1" x14ac:dyDescent="0.15">
      <c r="B10" s="582" t="s">
        <v>284</v>
      </c>
      <c r="C10" s="583"/>
      <c r="D10" s="583"/>
      <c r="E10" s="583"/>
      <c r="F10" s="583"/>
      <c r="G10" s="583"/>
      <c r="H10" s="583"/>
      <c r="I10" s="583"/>
      <c r="J10" s="583"/>
      <c r="K10" s="583"/>
      <c r="L10" s="583"/>
      <c r="M10" s="583"/>
      <c r="N10" s="583"/>
      <c r="O10" s="583"/>
      <c r="P10" s="583"/>
      <c r="Q10" s="584"/>
      <c r="R10" s="585" t="s">
        <v>355</v>
      </c>
      <c r="S10" s="487"/>
      <c r="T10" s="487"/>
      <c r="U10" s="487"/>
      <c r="V10" s="487"/>
      <c r="W10" s="487"/>
      <c r="X10" s="487"/>
      <c r="Y10" s="586"/>
      <c r="Z10" s="622" t="s">
        <v>355</v>
      </c>
      <c r="AA10" s="622"/>
      <c r="AB10" s="622"/>
      <c r="AC10" s="622"/>
      <c r="AD10" s="623" t="s">
        <v>355</v>
      </c>
      <c r="AE10" s="623"/>
      <c r="AF10" s="623"/>
      <c r="AG10" s="623"/>
      <c r="AH10" s="623"/>
      <c r="AI10" s="623"/>
      <c r="AJ10" s="623"/>
      <c r="AK10" s="623"/>
      <c r="AL10" s="587" t="s">
        <v>355</v>
      </c>
      <c r="AM10" s="353"/>
      <c r="AN10" s="353"/>
      <c r="AO10" s="624"/>
      <c r="AP10" s="582" t="s">
        <v>146</v>
      </c>
      <c r="AQ10" s="583"/>
      <c r="AR10" s="583"/>
      <c r="AS10" s="583"/>
      <c r="AT10" s="583"/>
      <c r="AU10" s="583"/>
      <c r="AV10" s="583"/>
      <c r="AW10" s="583"/>
      <c r="AX10" s="583"/>
      <c r="AY10" s="583"/>
      <c r="AZ10" s="583"/>
      <c r="BA10" s="583"/>
      <c r="BB10" s="583"/>
      <c r="BC10" s="583"/>
      <c r="BD10" s="583"/>
      <c r="BE10" s="583"/>
      <c r="BF10" s="584"/>
      <c r="BG10" s="585">
        <v>8356</v>
      </c>
      <c r="BH10" s="487"/>
      <c r="BI10" s="487"/>
      <c r="BJ10" s="487"/>
      <c r="BK10" s="487"/>
      <c r="BL10" s="487"/>
      <c r="BM10" s="487"/>
      <c r="BN10" s="586"/>
      <c r="BO10" s="622">
        <v>1.4</v>
      </c>
      <c r="BP10" s="622"/>
      <c r="BQ10" s="622"/>
      <c r="BR10" s="622"/>
      <c r="BS10" s="589" t="s">
        <v>355</v>
      </c>
      <c r="BT10" s="487"/>
      <c r="BU10" s="487"/>
      <c r="BV10" s="487"/>
      <c r="BW10" s="487"/>
      <c r="BX10" s="487"/>
      <c r="BY10" s="487"/>
      <c r="BZ10" s="487"/>
      <c r="CA10" s="487"/>
      <c r="CB10" s="634"/>
      <c r="CD10" s="582" t="s">
        <v>20</v>
      </c>
      <c r="CE10" s="583"/>
      <c r="CF10" s="583"/>
      <c r="CG10" s="583"/>
      <c r="CH10" s="583"/>
      <c r="CI10" s="583"/>
      <c r="CJ10" s="583"/>
      <c r="CK10" s="583"/>
      <c r="CL10" s="583"/>
      <c r="CM10" s="583"/>
      <c r="CN10" s="583"/>
      <c r="CO10" s="583"/>
      <c r="CP10" s="583"/>
      <c r="CQ10" s="584"/>
      <c r="CR10" s="585" t="s">
        <v>355</v>
      </c>
      <c r="CS10" s="487"/>
      <c r="CT10" s="487"/>
      <c r="CU10" s="487"/>
      <c r="CV10" s="487"/>
      <c r="CW10" s="487"/>
      <c r="CX10" s="487"/>
      <c r="CY10" s="586"/>
      <c r="CZ10" s="622" t="s">
        <v>355</v>
      </c>
      <c r="DA10" s="622"/>
      <c r="DB10" s="622"/>
      <c r="DC10" s="622"/>
      <c r="DD10" s="589" t="s">
        <v>355</v>
      </c>
      <c r="DE10" s="487"/>
      <c r="DF10" s="487"/>
      <c r="DG10" s="487"/>
      <c r="DH10" s="487"/>
      <c r="DI10" s="487"/>
      <c r="DJ10" s="487"/>
      <c r="DK10" s="487"/>
      <c r="DL10" s="487"/>
      <c r="DM10" s="487"/>
      <c r="DN10" s="487"/>
      <c r="DO10" s="487"/>
      <c r="DP10" s="586"/>
      <c r="DQ10" s="589" t="s">
        <v>355</v>
      </c>
      <c r="DR10" s="487"/>
      <c r="DS10" s="487"/>
      <c r="DT10" s="487"/>
      <c r="DU10" s="487"/>
      <c r="DV10" s="487"/>
      <c r="DW10" s="487"/>
      <c r="DX10" s="487"/>
      <c r="DY10" s="487"/>
      <c r="DZ10" s="487"/>
      <c r="EA10" s="487"/>
      <c r="EB10" s="487"/>
      <c r="EC10" s="634"/>
    </row>
    <row r="11" spans="2:143" ht="11.25" customHeight="1" x14ac:dyDescent="0.15">
      <c r="B11" s="582" t="s">
        <v>46</v>
      </c>
      <c r="C11" s="583"/>
      <c r="D11" s="583"/>
      <c r="E11" s="583"/>
      <c r="F11" s="583"/>
      <c r="G11" s="583"/>
      <c r="H11" s="583"/>
      <c r="I11" s="583"/>
      <c r="J11" s="583"/>
      <c r="K11" s="583"/>
      <c r="L11" s="583"/>
      <c r="M11" s="583"/>
      <c r="N11" s="583"/>
      <c r="O11" s="583"/>
      <c r="P11" s="583"/>
      <c r="Q11" s="584"/>
      <c r="R11" s="585">
        <v>120995</v>
      </c>
      <c r="S11" s="487"/>
      <c r="T11" s="487"/>
      <c r="U11" s="487"/>
      <c r="V11" s="487"/>
      <c r="W11" s="487"/>
      <c r="X11" s="487"/>
      <c r="Y11" s="586"/>
      <c r="Z11" s="587">
        <v>2.2999999999999998</v>
      </c>
      <c r="AA11" s="353"/>
      <c r="AB11" s="353"/>
      <c r="AC11" s="588"/>
      <c r="AD11" s="589">
        <v>120995</v>
      </c>
      <c r="AE11" s="487"/>
      <c r="AF11" s="487"/>
      <c r="AG11" s="487"/>
      <c r="AH11" s="487"/>
      <c r="AI11" s="487"/>
      <c r="AJ11" s="487"/>
      <c r="AK11" s="586"/>
      <c r="AL11" s="587">
        <v>5.3</v>
      </c>
      <c r="AM11" s="353"/>
      <c r="AN11" s="353"/>
      <c r="AO11" s="624"/>
      <c r="AP11" s="582" t="s">
        <v>398</v>
      </c>
      <c r="AQ11" s="583"/>
      <c r="AR11" s="583"/>
      <c r="AS11" s="583"/>
      <c r="AT11" s="583"/>
      <c r="AU11" s="583"/>
      <c r="AV11" s="583"/>
      <c r="AW11" s="583"/>
      <c r="AX11" s="583"/>
      <c r="AY11" s="583"/>
      <c r="AZ11" s="583"/>
      <c r="BA11" s="583"/>
      <c r="BB11" s="583"/>
      <c r="BC11" s="583"/>
      <c r="BD11" s="583"/>
      <c r="BE11" s="583"/>
      <c r="BF11" s="584"/>
      <c r="BG11" s="585">
        <v>8183</v>
      </c>
      <c r="BH11" s="487"/>
      <c r="BI11" s="487"/>
      <c r="BJ11" s="487"/>
      <c r="BK11" s="487"/>
      <c r="BL11" s="487"/>
      <c r="BM11" s="487"/>
      <c r="BN11" s="586"/>
      <c r="BO11" s="622">
        <v>1.4</v>
      </c>
      <c r="BP11" s="622"/>
      <c r="BQ11" s="622"/>
      <c r="BR11" s="622"/>
      <c r="BS11" s="589" t="s">
        <v>355</v>
      </c>
      <c r="BT11" s="487"/>
      <c r="BU11" s="487"/>
      <c r="BV11" s="487"/>
      <c r="BW11" s="487"/>
      <c r="BX11" s="487"/>
      <c r="BY11" s="487"/>
      <c r="BZ11" s="487"/>
      <c r="CA11" s="487"/>
      <c r="CB11" s="634"/>
      <c r="CD11" s="582" t="s">
        <v>465</v>
      </c>
      <c r="CE11" s="583"/>
      <c r="CF11" s="583"/>
      <c r="CG11" s="583"/>
      <c r="CH11" s="583"/>
      <c r="CI11" s="583"/>
      <c r="CJ11" s="583"/>
      <c r="CK11" s="583"/>
      <c r="CL11" s="583"/>
      <c r="CM11" s="583"/>
      <c r="CN11" s="583"/>
      <c r="CO11" s="583"/>
      <c r="CP11" s="583"/>
      <c r="CQ11" s="584"/>
      <c r="CR11" s="585">
        <v>48936</v>
      </c>
      <c r="CS11" s="487"/>
      <c r="CT11" s="487"/>
      <c r="CU11" s="487"/>
      <c r="CV11" s="487"/>
      <c r="CW11" s="487"/>
      <c r="CX11" s="487"/>
      <c r="CY11" s="586"/>
      <c r="CZ11" s="622">
        <v>1</v>
      </c>
      <c r="DA11" s="622"/>
      <c r="DB11" s="622"/>
      <c r="DC11" s="622"/>
      <c r="DD11" s="589">
        <v>5667</v>
      </c>
      <c r="DE11" s="487"/>
      <c r="DF11" s="487"/>
      <c r="DG11" s="487"/>
      <c r="DH11" s="487"/>
      <c r="DI11" s="487"/>
      <c r="DJ11" s="487"/>
      <c r="DK11" s="487"/>
      <c r="DL11" s="487"/>
      <c r="DM11" s="487"/>
      <c r="DN11" s="487"/>
      <c r="DO11" s="487"/>
      <c r="DP11" s="586"/>
      <c r="DQ11" s="589">
        <v>33168</v>
      </c>
      <c r="DR11" s="487"/>
      <c r="DS11" s="487"/>
      <c r="DT11" s="487"/>
      <c r="DU11" s="487"/>
      <c r="DV11" s="487"/>
      <c r="DW11" s="487"/>
      <c r="DX11" s="487"/>
      <c r="DY11" s="487"/>
      <c r="DZ11" s="487"/>
      <c r="EA11" s="487"/>
      <c r="EB11" s="487"/>
      <c r="EC11" s="634"/>
    </row>
    <row r="12" spans="2:143" ht="11.25" customHeight="1" x14ac:dyDescent="0.15">
      <c r="B12" s="582" t="s">
        <v>5</v>
      </c>
      <c r="C12" s="583"/>
      <c r="D12" s="583"/>
      <c r="E12" s="583"/>
      <c r="F12" s="583"/>
      <c r="G12" s="583"/>
      <c r="H12" s="583"/>
      <c r="I12" s="583"/>
      <c r="J12" s="583"/>
      <c r="K12" s="583"/>
      <c r="L12" s="583"/>
      <c r="M12" s="583"/>
      <c r="N12" s="583"/>
      <c r="O12" s="583"/>
      <c r="P12" s="583"/>
      <c r="Q12" s="584"/>
      <c r="R12" s="585" t="s">
        <v>355</v>
      </c>
      <c r="S12" s="487"/>
      <c r="T12" s="487"/>
      <c r="U12" s="487"/>
      <c r="V12" s="487"/>
      <c r="W12" s="487"/>
      <c r="X12" s="487"/>
      <c r="Y12" s="586"/>
      <c r="Z12" s="622" t="s">
        <v>355</v>
      </c>
      <c r="AA12" s="622"/>
      <c r="AB12" s="622"/>
      <c r="AC12" s="622"/>
      <c r="AD12" s="623" t="s">
        <v>355</v>
      </c>
      <c r="AE12" s="623"/>
      <c r="AF12" s="623"/>
      <c r="AG12" s="623"/>
      <c r="AH12" s="623"/>
      <c r="AI12" s="623"/>
      <c r="AJ12" s="623"/>
      <c r="AK12" s="623"/>
      <c r="AL12" s="587" t="s">
        <v>355</v>
      </c>
      <c r="AM12" s="353"/>
      <c r="AN12" s="353"/>
      <c r="AO12" s="624"/>
      <c r="AP12" s="582" t="s">
        <v>466</v>
      </c>
      <c r="AQ12" s="583"/>
      <c r="AR12" s="583"/>
      <c r="AS12" s="583"/>
      <c r="AT12" s="583"/>
      <c r="AU12" s="583"/>
      <c r="AV12" s="583"/>
      <c r="AW12" s="583"/>
      <c r="AX12" s="583"/>
      <c r="AY12" s="583"/>
      <c r="AZ12" s="583"/>
      <c r="BA12" s="583"/>
      <c r="BB12" s="583"/>
      <c r="BC12" s="583"/>
      <c r="BD12" s="583"/>
      <c r="BE12" s="583"/>
      <c r="BF12" s="584"/>
      <c r="BG12" s="585">
        <v>237734</v>
      </c>
      <c r="BH12" s="487"/>
      <c r="BI12" s="487"/>
      <c r="BJ12" s="487"/>
      <c r="BK12" s="487"/>
      <c r="BL12" s="487"/>
      <c r="BM12" s="487"/>
      <c r="BN12" s="586"/>
      <c r="BO12" s="622">
        <v>39.4</v>
      </c>
      <c r="BP12" s="622"/>
      <c r="BQ12" s="622"/>
      <c r="BR12" s="622"/>
      <c r="BS12" s="589" t="s">
        <v>355</v>
      </c>
      <c r="BT12" s="487"/>
      <c r="BU12" s="487"/>
      <c r="BV12" s="487"/>
      <c r="BW12" s="487"/>
      <c r="BX12" s="487"/>
      <c r="BY12" s="487"/>
      <c r="BZ12" s="487"/>
      <c r="CA12" s="487"/>
      <c r="CB12" s="634"/>
      <c r="CD12" s="582" t="s">
        <v>142</v>
      </c>
      <c r="CE12" s="583"/>
      <c r="CF12" s="583"/>
      <c r="CG12" s="583"/>
      <c r="CH12" s="583"/>
      <c r="CI12" s="583"/>
      <c r="CJ12" s="583"/>
      <c r="CK12" s="583"/>
      <c r="CL12" s="583"/>
      <c r="CM12" s="583"/>
      <c r="CN12" s="583"/>
      <c r="CO12" s="583"/>
      <c r="CP12" s="583"/>
      <c r="CQ12" s="584"/>
      <c r="CR12" s="585">
        <v>95570</v>
      </c>
      <c r="CS12" s="487"/>
      <c r="CT12" s="487"/>
      <c r="CU12" s="487"/>
      <c r="CV12" s="487"/>
      <c r="CW12" s="487"/>
      <c r="CX12" s="487"/>
      <c r="CY12" s="586"/>
      <c r="CZ12" s="622">
        <v>1.9</v>
      </c>
      <c r="DA12" s="622"/>
      <c r="DB12" s="622"/>
      <c r="DC12" s="622"/>
      <c r="DD12" s="589" t="s">
        <v>355</v>
      </c>
      <c r="DE12" s="487"/>
      <c r="DF12" s="487"/>
      <c r="DG12" s="487"/>
      <c r="DH12" s="487"/>
      <c r="DI12" s="487"/>
      <c r="DJ12" s="487"/>
      <c r="DK12" s="487"/>
      <c r="DL12" s="487"/>
      <c r="DM12" s="487"/>
      <c r="DN12" s="487"/>
      <c r="DO12" s="487"/>
      <c r="DP12" s="586"/>
      <c r="DQ12" s="589">
        <v>15276</v>
      </c>
      <c r="DR12" s="487"/>
      <c r="DS12" s="487"/>
      <c r="DT12" s="487"/>
      <c r="DU12" s="487"/>
      <c r="DV12" s="487"/>
      <c r="DW12" s="487"/>
      <c r="DX12" s="487"/>
      <c r="DY12" s="487"/>
      <c r="DZ12" s="487"/>
      <c r="EA12" s="487"/>
      <c r="EB12" s="487"/>
      <c r="EC12" s="634"/>
    </row>
    <row r="13" spans="2:143" ht="11.25" customHeight="1" x14ac:dyDescent="0.15">
      <c r="B13" s="582" t="s">
        <v>467</v>
      </c>
      <c r="C13" s="583"/>
      <c r="D13" s="583"/>
      <c r="E13" s="583"/>
      <c r="F13" s="583"/>
      <c r="G13" s="583"/>
      <c r="H13" s="583"/>
      <c r="I13" s="583"/>
      <c r="J13" s="583"/>
      <c r="K13" s="583"/>
      <c r="L13" s="583"/>
      <c r="M13" s="583"/>
      <c r="N13" s="583"/>
      <c r="O13" s="583"/>
      <c r="P13" s="583"/>
      <c r="Q13" s="584"/>
      <c r="R13" s="585" t="s">
        <v>355</v>
      </c>
      <c r="S13" s="487"/>
      <c r="T13" s="487"/>
      <c r="U13" s="487"/>
      <c r="V13" s="487"/>
      <c r="W13" s="487"/>
      <c r="X13" s="487"/>
      <c r="Y13" s="586"/>
      <c r="Z13" s="622" t="s">
        <v>355</v>
      </c>
      <c r="AA13" s="622"/>
      <c r="AB13" s="622"/>
      <c r="AC13" s="622"/>
      <c r="AD13" s="623" t="s">
        <v>355</v>
      </c>
      <c r="AE13" s="623"/>
      <c r="AF13" s="623"/>
      <c r="AG13" s="623"/>
      <c r="AH13" s="623"/>
      <c r="AI13" s="623"/>
      <c r="AJ13" s="623"/>
      <c r="AK13" s="623"/>
      <c r="AL13" s="587" t="s">
        <v>355</v>
      </c>
      <c r="AM13" s="353"/>
      <c r="AN13" s="353"/>
      <c r="AO13" s="624"/>
      <c r="AP13" s="582" t="s">
        <v>124</v>
      </c>
      <c r="AQ13" s="583"/>
      <c r="AR13" s="583"/>
      <c r="AS13" s="583"/>
      <c r="AT13" s="583"/>
      <c r="AU13" s="583"/>
      <c r="AV13" s="583"/>
      <c r="AW13" s="583"/>
      <c r="AX13" s="583"/>
      <c r="AY13" s="583"/>
      <c r="AZ13" s="583"/>
      <c r="BA13" s="583"/>
      <c r="BB13" s="583"/>
      <c r="BC13" s="583"/>
      <c r="BD13" s="583"/>
      <c r="BE13" s="583"/>
      <c r="BF13" s="584"/>
      <c r="BG13" s="585">
        <v>237636</v>
      </c>
      <c r="BH13" s="487"/>
      <c r="BI13" s="487"/>
      <c r="BJ13" s="487"/>
      <c r="BK13" s="487"/>
      <c r="BL13" s="487"/>
      <c r="BM13" s="487"/>
      <c r="BN13" s="586"/>
      <c r="BO13" s="622">
        <v>39.4</v>
      </c>
      <c r="BP13" s="622"/>
      <c r="BQ13" s="622"/>
      <c r="BR13" s="622"/>
      <c r="BS13" s="589" t="s">
        <v>355</v>
      </c>
      <c r="BT13" s="487"/>
      <c r="BU13" s="487"/>
      <c r="BV13" s="487"/>
      <c r="BW13" s="487"/>
      <c r="BX13" s="487"/>
      <c r="BY13" s="487"/>
      <c r="BZ13" s="487"/>
      <c r="CA13" s="487"/>
      <c r="CB13" s="634"/>
      <c r="CD13" s="582" t="s">
        <v>468</v>
      </c>
      <c r="CE13" s="583"/>
      <c r="CF13" s="583"/>
      <c r="CG13" s="583"/>
      <c r="CH13" s="583"/>
      <c r="CI13" s="583"/>
      <c r="CJ13" s="583"/>
      <c r="CK13" s="583"/>
      <c r="CL13" s="583"/>
      <c r="CM13" s="583"/>
      <c r="CN13" s="583"/>
      <c r="CO13" s="583"/>
      <c r="CP13" s="583"/>
      <c r="CQ13" s="584"/>
      <c r="CR13" s="585">
        <v>405698</v>
      </c>
      <c r="CS13" s="487"/>
      <c r="CT13" s="487"/>
      <c r="CU13" s="487"/>
      <c r="CV13" s="487"/>
      <c r="CW13" s="487"/>
      <c r="CX13" s="487"/>
      <c r="CY13" s="586"/>
      <c r="CZ13" s="622">
        <v>8.1999999999999993</v>
      </c>
      <c r="DA13" s="622"/>
      <c r="DB13" s="622"/>
      <c r="DC13" s="622"/>
      <c r="DD13" s="589">
        <v>169992</v>
      </c>
      <c r="DE13" s="487"/>
      <c r="DF13" s="487"/>
      <c r="DG13" s="487"/>
      <c r="DH13" s="487"/>
      <c r="DI13" s="487"/>
      <c r="DJ13" s="487"/>
      <c r="DK13" s="487"/>
      <c r="DL13" s="487"/>
      <c r="DM13" s="487"/>
      <c r="DN13" s="487"/>
      <c r="DO13" s="487"/>
      <c r="DP13" s="586"/>
      <c r="DQ13" s="589">
        <v>283991</v>
      </c>
      <c r="DR13" s="487"/>
      <c r="DS13" s="487"/>
      <c r="DT13" s="487"/>
      <c r="DU13" s="487"/>
      <c r="DV13" s="487"/>
      <c r="DW13" s="487"/>
      <c r="DX13" s="487"/>
      <c r="DY13" s="487"/>
      <c r="DZ13" s="487"/>
      <c r="EA13" s="487"/>
      <c r="EB13" s="487"/>
      <c r="EC13" s="634"/>
    </row>
    <row r="14" spans="2:143" ht="11.25" customHeight="1" x14ac:dyDescent="0.15">
      <c r="B14" s="582" t="s">
        <v>149</v>
      </c>
      <c r="C14" s="583"/>
      <c r="D14" s="583"/>
      <c r="E14" s="583"/>
      <c r="F14" s="583"/>
      <c r="G14" s="583"/>
      <c r="H14" s="583"/>
      <c r="I14" s="583"/>
      <c r="J14" s="583"/>
      <c r="K14" s="583"/>
      <c r="L14" s="583"/>
      <c r="M14" s="583"/>
      <c r="N14" s="583"/>
      <c r="O14" s="583"/>
      <c r="P14" s="583"/>
      <c r="Q14" s="584"/>
      <c r="R14" s="585" t="s">
        <v>355</v>
      </c>
      <c r="S14" s="487"/>
      <c r="T14" s="487"/>
      <c r="U14" s="487"/>
      <c r="V14" s="487"/>
      <c r="W14" s="487"/>
      <c r="X14" s="487"/>
      <c r="Y14" s="586"/>
      <c r="Z14" s="622" t="s">
        <v>355</v>
      </c>
      <c r="AA14" s="622"/>
      <c r="AB14" s="622"/>
      <c r="AC14" s="622"/>
      <c r="AD14" s="623" t="s">
        <v>355</v>
      </c>
      <c r="AE14" s="623"/>
      <c r="AF14" s="623"/>
      <c r="AG14" s="623"/>
      <c r="AH14" s="623"/>
      <c r="AI14" s="623"/>
      <c r="AJ14" s="623"/>
      <c r="AK14" s="623"/>
      <c r="AL14" s="587" t="s">
        <v>355</v>
      </c>
      <c r="AM14" s="353"/>
      <c r="AN14" s="353"/>
      <c r="AO14" s="624"/>
      <c r="AP14" s="582" t="s">
        <v>393</v>
      </c>
      <c r="AQ14" s="583"/>
      <c r="AR14" s="583"/>
      <c r="AS14" s="583"/>
      <c r="AT14" s="583"/>
      <c r="AU14" s="583"/>
      <c r="AV14" s="583"/>
      <c r="AW14" s="583"/>
      <c r="AX14" s="583"/>
      <c r="AY14" s="583"/>
      <c r="AZ14" s="583"/>
      <c r="BA14" s="583"/>
      <c r="BB14" s="583"/>
      <c r="BC14" s="583"/>
      <c r="BD14" s="583"/>
      <c r="BE14" s="583"/>
      <c r="BF14" s="584"/>
      <c r="BG14" s="585">
        <v>20673</v>
      </c>
      <c r="BH14" s="487"/>
      <c r="BI14" s="487"/>
      <c r="BJ14" s="487"/>
      <c r="BK14" s="487"/>
      <c r="BL14" s="487"/>
      <c r="BM14" s="487"/>
      <c r="BN14" s="586"/>
      <c r="BO14" s="622">
        <v>3.4</v>
      </c>
      <c r="BP14" s="622"/>
      <c r="BQ14" s="622"/>
      <c r="BR14" s="622"/>
      <c r="BS14" s="589" t="s">
        <v>355</v>
      </c>
      <c r="BT14" s="487"/>
      <c r="BU14" s="487"/>
      <c r="BV14" s="487"/>
      <c r="BW14" s="487"/>
      <c r="BX14" s="487"/>
      <c r="BY14" s="487"/>
      <c r="BZ14" s="487"/>
      <c r="CA14" s="487"/>
      <c r="CB14" s="634"/>
      <c r="CD14" s="582" t="s">
        <v>339</v>
      </c>
      <c r="CE14" s="583"/>
      <c r="CF14" s="583"/>
      <c r="CG14" s="583"/>
      <c r="CH14" s="583"/>
      <c r="CI14" s="583"/>
      <c r="CJ14" s="583"/>
      <c r="CK14" s="583"/>
      <c r="CL14" s="583"/>
      <c r="CM14" s="583"/>
      <c r="CN14" s="583"/>
      <c r="CO14" s="583"/>
      <c r="CP14" s="583"/>
      <c r="CQ14" s="584"/>
      <c r="CR14" s="585">
        <v>169682</v>
      </c>
      <c r="CS14" s="487"/>
      <c r="CT14" s="487"/>
      <c r="CU14" s="487"/>
      <c r="CV14" s="487"/>
      <c r="CW14" s="487"/>
      <c r="CX14" s="487"/>
      <c r="CY14" s="586"/>
      <c r="CZ14" s="622">
        <v>3.4</v>
      </c>
      <c r="DA14" s="622"/>
      <c r="DB14" s="622"/>
      <c r="DC14" s="622"/>
      <c r="DD14" s="589">
        <v>9295</v>
      </c>
      <c r="DE14" s="487"/>
      <c r="DF14" s="487"/>
      <c r="DG14" s="487"/>
      <c r="DH14" s="487"/>
      <c r="DI14" s="487"/>
      <c r="DJ14" s="487"/>
      <c r="DK14" s="487"/>
      <c r="DL14" s="487"/>
      <c r="DM14" s="487"/>
      <c r="DN14" s="487"/>
      <c r="DO14" s="487"/>
      <c r="DP14" s="586"/>
      <c r="DQ14" s="589">
        <v>155448</v>
      </c>
      <c r="DR14" s="487"/>
      <c r="DS14" s="487"/>
      <c r="DT14" s="487"/>
      <c r="DU14" s="487"/>
      <c r="DV14" s="487"/>
      <c r="DW14" s="487"/>
      <c r="DX14" s="487"/>
      <c r="DY14" s="487"/>
      <c r="DZ14" s="487"/>
      <c r="EA14" s="487"/>
      <c r="EB14" s="487"/>
      <c r="EC14" s="634"/>
    </row>
    <row r="15" spans="2:143" ht="11.25" customHeight="1" x14ac:dyDescent="0.15">
      <c r="B15" s="582" t="s">
        <v>246</v>
      </c>
      <c r="C15" s="583"/>
      <c r="D15" s="583"/>
      <c r="E15" s="583"/>
      <c r="F15" s="583"/>
      <c r="G15" s="583"/>
      <c r="H15" s="583"/>
      <c r="I15" s="583"/>
      <c r="J15" s="583"/>
      <c r="K15" s="583"/>
      <c r="L15" s="583"/>
      <c r="M15" s="583"/>
      <c r="N15" s="583"/>
      <c r="O15" s="583"/>
      <c r="P15" s="583"/>
      <c r="Q15" s="584"/>
      <c r="R15" s="585" t="s">
        <v>355</v>
      </c>
      <c r="S15" s="487"/>
      <c r="T15" s="487"/>
      <c r="U15" s="487"/>
      <c r="V15" s="487"/>
      <c r="W15" s="487"/>
      <c r="X15" s="487"/>
      <c r="Y15" s="586"/>
      <c r="Z15" s="622" t="s">
        <v>355</v>
      </c>
      <c r="AA15" s="622"/>
      <c r="AB15" s="622"/>
      <c r="AC15" s="622"/>
      <c r="AD15" s="623" t="s">
        <v>355</v>
      </c>
      <c r="AE15" s="623"/>
      <c r="AF15" s="623"/>
      <c r="AG15" s="623"/>
      <c r="AH15" s="623"/>
      <c r="AI15" s="623"/>
      <c r="AJ15" s="623"/>
      <c r="AK15" s="623"/>
      <c r="AL15" s="587" t="s">
        <v>355</v>
      </c>
      <c r="AM15" s="353"/>
      <c r="AN15" s="353"/>
      <c r="AO15" s="624"/>
      <c r="AP15" s="582" t="s">
        <v>469</v>
      </c>
      <c r="AQ15" s="583"/>
      <c r="AR15" s="583"/>
      <c r="AS15" s="583"/>
      <c r="AT15" s="583"/>
      <c r="AU15" s="583"/>
      <c r="AV15" s="583"/>
      <c r="AW15" s="583"/>
      <c r="AX15" s="583"/>
      <c r="AY15" s="583"/>
      <c r="AZ15" s="583"/>
      <c r="BA15" s="583"/>
      <c r="BB15" s="583"/>
      <c r="BC15" s="583"/>
      <c r="BD15" s="583"/>
      <c r="BE15" s="583"/>
      <c r="BF15" s="584"/>
      <c r="BG15" s="585">
        <v>36080</v>
      </c>
      <c r="BH15" s="487"/>
      <c r="BI15" s="487"/>
      <c r="BJ15" s="487"/>
      <c r="BK15" s="487"/>
      <c r="BL15" s="487"/>
      <c r="BM15" s="487"/>
      <c r="BN15" s="586"/>
      <c r="BO15" s="622">
        <v>6</v>
      </c>
      <c r="BP15" s="622"/>
      <c r="BQ15" s="622"/>
      <c r="BR15" s="622"/>
      <c r="BS15" s="589" t="s">
        <v>355</v>
      </c>
      <c r="BT15" s="487"/>
      <c r="BU15" s="487"/>
      <c r="BV15" s="487"/>
      <c r="BW15" s="487"/>
      <c r="BX15" s="487"/>
      <c r="BY15" s="487"/>
      <c r="BZ15" s="487"/>
      <c r="CA15" s="487"/>
      <c r="CB15" s="634"/>
      <c r="CD15" s="582" t="s">
        <v>472</v>
      </c>
      <c r="CE15" s="583"/>
      <c r="CF15" s="583"/>
      <c r="CG15" s="583"/>
      <c r="CH15" s="583"/>
      <c r="CI15" s="583"/>
      <c r="CJ15" s="583"/>
      <c r="CK15" s="583"/>
      <c r="CL15" s="583"/>
      <c r="CM15" s="583"/>
      <c r="CN15" s="583"/>
      <c r="CO15" s="583"/>
      <c r="CP15" s="583"/>
      <c r="CQ15" s="584"/>
      <c r="CR15" s="585">
        <v>347883</v>
      </c>
      <c r="CS15" s="487"/>
      <c r="CT15" s="487"/>
      <c r="CU15" s="487"/>
      <c r="CV15" s="487"/>
      <c r="CW15" s="487"/>
      <c r="CX15" s="487"/>
      <c r="CY15" s="586"/>
      <c r="CZ15" s="622">
        <v>7</v>
      </c>
      <c r="DA15" s="622"/>
      <c r="DB15" s="622"/>
      <c r="DC15" s="622"/>
      <c r="DD15" s="589" t="s">
        <v>355</v>
      </c>
      <c r="DE15" s="487"/>
      <c r="DF15" s="487"/>
      <c r="DG15" s="487"/>
      <c r="DH15" s="487"/>
      <c r="DI15" s="487"/>
      <c r="DJ15" s="487"/>
      <c r="DK15" s="487"/>
      <c r="DL15" s="487"/>
      <c r="DM15" s="487"/>
      <c r="DN15" s="487"/>
      <c r="DO15" s="487"/>
      <c r="DP15" s="586"/>
      <c r="DQ15" s="589">
        <v>268093</v>
      </c>
      <c r="DR15" s="487"/>
      <c r="DS15" s="487"/>
      <c r="DT15" s="487"/>
      <c r="DU15" s="487"/>
      <c r="DV15" s="487"/>
      <c r="DW15" s="487"/>
      <c r="DX15" s="487"/>
      <c r="DY15" s="487"/>
      <c r="DZ15" s="487"/>
      <c r="EA15" s="487"/>
      <c r="EB15" s="487"/>
      <c r="EC15" s="634"/>
    </row>
    <row r="16" spans="2:143" ht="11.25" customHeight="1" x14ac:dyDescent="0.15">
      <c r="B16" s="582" t="s">
        <v>62</v>
      </c>
      <c r="C16" s="583"/>
      <c r="D16" s="583"/>
      <c r="E16" s="583"/>
      <c r="F16" s="583"/>
      <c r="G16" s="583"/>
      <c r="H16" s="583"/>
      <c r="I16" s="583"/>
      <c r="J16" s="583"/>
      <c r="K16" s="583"/>
      <c r="L16" s="583"/>
      <c r="M16" s="583"/>
      <c r="N16" s="583"/>
      <c r="O16" s="583"/>
      <c r="P16" s="583"/>
      <c r="Q16" s="584"/>
      <c r="R16" s="585">
        <v>2227</v>
      </c>
      <c r="S16" s="487"/>
      <c r="T16" s="487"/>
      <c r="U16" s="487"/>
      <c r="V16" s="487"/>
      <c r="W16" s="487"/>
      <c r="X16" s="487"/>
      <c r="Y16" s="586"/>
      <c r="Z16" s="622">
        <v>0</v>
      </c>
      <c r="AA16" s="622"/>
      <c r="AB16" s="622"/>
      <c r="AC16" s="622"/>
      <c r="AD16" s="623">
        <v>2227</v>
      </c>
      <c r="AE16" s="623"/>
      <c r="AF16" s="623"/>
      <c r="AG16" s="623"/>
      <c r="AH16" s="623"/>
      <c r="AI16" s="623"/>
      <c r="AJ16" s="623"/>
      <c r="AK16" s="623"/>
      <c r="AL16" s="587">
        <v>0.1</v>
      </c>
      <c r="AM16" s="353"/>
      <c r="AN16" s="353"/>
      <c r="AO16" s="624"/>
      <c r="AP16" s="582" t="s">
        <v>276</v>
      </c>
      <c r="AQ16" s="583"/>
      <c r="AR16" s="583"/>
      <c r="AS16" s="583"/>
      <c r="AT16" s="583"/>
      <c r="AU16" s="583"/>
      <c r="AV16" s="583"/>
      <c r="AW16" s="583"/>
      <c r="AX16" s="583"/>
      <c r="AY16" s="583"/>
      <c r="AZ16" s="583"/>
      <c r="BA16" s="583"/>
      <c r="BB16" s="583"/>
      <c r="BC16" s="583"/>
      <c r="BD16" s="583"/>
      <c r="BE16" s="583"/>
      <c r="BF16" s="584"/>
      <c r="BG16" s="585" t="s">
        <v>355</v>
      </c>
      <c r="BH16" s="487"/>
      <c r="BI16" s="487"/>
      <c r="BJ16" s="487"/>
      <c r="BK16" s="487"/>
      <c r="BL16" s="487"/>
      <c r="BM16" s="487"/>
      <c r="BN16" s="586"/>
      <c r="BO16" s="622" t="s">
        <v>355</v>
      </c>
      <c r="BP16" s="622"/>
      <c r="BQ16" s="622"/>
      <c r="BR16" s="622"/>
      <c r="BS16" s="589" t="s">
        <v>355</v>
      </c>
      <c r="BT16" s="487"/>
      <c r="BU16" s="487"/>
      <c r="BV16" s="487"/>
      <c r="BW16" s="487"/>
      <c r="BX16" s="487"/>
      <c r="BY16" s="487"/>
      <c r="BZ16" s="487"/>
      <c r="CA16" s="487"/>
      <c r="CB16" s="634"/>
      <c r="CD16" s="582" t="s">
        <v>219</v>
      </c>
      <c r="CE16" s="583"/>
      <c r="CF16" s="583"/>
      <c r="CG16" s="583"/>
      <c r="CH16" s="583"/>
      <c r="CI16" s="583"/>
      <c r="CJ16" s="583"/>
      <c r="CK16" s="583"/>
      <c r="CL16" s="583"/>
      <c r="CM16" s="583"/>
      <c r="CN16" s="583"/>
      <c r="CO16" s="583"/>
      <c r="CP16" s="583"/>
      <c r="CQ16" s="584"/>
      <c r="CR16" s="585" t="s">
        <v>355</v>
      </c>
      <c r="CS16" s="487"/>
      <c r="CT16" s="487"/>
      <c r="CU16" s="487"/>
      <c r="CV16" s="487"/>
      <c r="CW16" s="487"/>
      <c r="CX16" s="487"/>
      <c r="CY16" s="586"/>
      <c r="CZ16" s="622" t="s">
        <v>355</v>
      </c>
      <c r="DA16" s="622"/>
      <c r="DB16" s="622"/>
      <c r="DC16" s="622"/>
      <c r="DD16" s="589" t="s">
        <v>355</v>
      </c>
      <c r="DE16" s="487"/>
      <c r="DF16" s="487"/>
      <c r="DG16" s="487"/>
      <c r="DH16" s="487"/>
      <c r="DI16" s="487"/>
      <c r="DJ16" s="487"/>
      <c r="DK16" s="487"/>
      <c r="DL16" s="487"/>
      <c r="DM16" s="487"/>
      <c r="DN16" s="487"/>
      <c r="DO16" s="487"/>
      <c r="DP16" s="586"/>
      <c r="DQ16" s="589" t="s">
        <v>355</v>
      </c>
      <c r="DR16" s="487"/>
      <c r="DS16" s="487"/>
      <c r="DT16" s="487"/>
      <c r="DU16" s="487"/>
      <c r="DV16" s="487"/>
      <c r="DW16" s="487"/>
      <c r="DX16" s="487"/>
      <c r="DY16" s="487"/>
      <c r="DZ16" s="487"/>
      <c r="EA16" s="487"/>
      <c r="EB16" s="487"/>
      <c r="EC16" s="634"/>
    </row>
    <row r="17" spans="2:133" ht="11.25" customHeight="1" x14ac:dyDescent="0.15">
      <c r="B17" s="582" t="s">
        <v>345</v>
      </c>
      <c r="C17" s="583"/>
      <c r="D17" s="583"/>
      <c r="E17" s="583"/>
      <c r="F17" s="583"/>
      <c r="G17" s="583"/>
      <c r="H17" s="583"/>
      <c r="I17" s="583"/>
      <c r="J17" s="583"/>
      <c r="K17" s="583"/>
      <c r="L17" s="583"/>
      <c r="M17" s="583"/>
      <c r="N17" s="583"/>
      <c r="O17" s="583"/>
      <c r="P17" s="583"/>
      <c r="Q17" s="584"/>
      <c r="R17" s="585">
        <v>1638</v>
      </c>
      <c r="S17" s="487"/>
      <c r="T17" s="487"/>
      <c r="U17" s="487"/>
      <c r="V17" s="487"/>
      <c r="W17" s="487"/>
      <c r="X17" s="487"/>
      <c r="Y17" s="586"/>
      <c r="Z17" s="622">
        <v>0</v>
      </c>
      <c r="AA17" s="622"/>
      <c r="AB17" s="622"/>
      <c r="AC17" s="622"/>
      <c r="AD17" s="623">
        <v>1638</v>
      </c>
      <c r="AE17" s="623"/>
      <c r="AF17" s="623"/>
      <c r="AG17" s="623"/>
      <c r="AH17" s="623"/>
      <c r="AI17" s="623"/>
      <c r="AJ17" s="623"/>
      <c r="AK17" s="623"/>
      <c r="AL17" s="587">
        <v>0.1</v>
      </c>
      <c r="AM17" s="353"/>
      <c r="AN17" s="353"/>
      <c r="AO17" s="624"/>
      <c r="AP17" s="582" t="s">
        <v>198</v>
      </c>
      <c r="AQ17" s="583"/>
      <c r="AR17" s="583"/>
      <c r="AS17" s="583"/>
      <c r="AT17" s="583"/>
      <c r="AU17" s="583"/>
      <c r="AV17" s="583"/>
      <c r="AW17" s="583"/>
      <c r="AX17" s="583"/>
      <c r="AY17" s="583"/>
      <c r="AZ17" s="583"/>
      <c r="BA17" s="583"/>
      <c r="BB17" s="583"/>
      <c r="BC17" s="583"/>
      <c r="BD17" s="583"/>
      <c r="BE17" s="583"/>
      <c r="BF17" s="584"/>
      <c r="BG17" s="585" t="s">
        <v>355</v>
      </c>
      <c r="BH17" s="487"/>
      <c r="BI17" s="487"/>
      <c r="BJ17" s="487"/>
      <c r="BK17" s="487"/>
      <c r="BL17" s="487"/>
      <c r="BM17" s="487"/>
      <c r="BN17" s="586"/>
      <c r="BO17" s="622" t="s">
        <v>355</v>
      </c>
      <c r="BP17" s="622"/>
      <c r="BQ17" s="622"/>
      <c r="BR17" s="622"/>
      <c r="BS17" s="589" t="s">
        <v>355</v>
      </c>
      <c r="BT17" s="487"/>
      <c r="BU17" s="487"/>
      <c r="BV17" s="487"/>
      <c r="BW17" s="487"/>
      <c r="BX17" s="487"/>
      <c r="BY17" s="487"/>
      <c r="BZ17" s="487"/>
      <c r="CA17" s="487"/>
      <c r="CB17" s="634"/>
      <c r="CD17" s="582" t="s">
        <v>473</v>
      </c>
      <c r="CE17" s="583"/>
      <c r="CF17" s="583"/>
      <c r="CG17" s="583"/>
      <c r="CH17" s="583"/>
      <c r="CI17" s="583"/>
      <c r="CJ17" s="583"/>
      <c r="CK17" s="583"/>
      <c r="CL17" s="583"/>
      <c r="CM17" s="583"/>
      <c r="CN17" s="583"/>
      <c r="CO17" s="583"/>
      <c r="CP17" s="583"/>
      <c r="CQ17" s="584"/>
      <c r="CR17" s="585">
        <v>346022</v>
      </c>
      <c r="CS17" s="487"/>
      <c r="CT17" s="487"/>
      <c r="CU17" s="487"/>
      <c r="CV17" s="487"/>
      <c r="CW17" s="487"/>
      <c r="CX17" s="487"/>
      <c r="CY17" s="586"/>
      <c r="CZ17" s="622">
        <v>7</v>
      </c>
      <c r="DA17" s="622"/>
      <c r="DB17" s="622"/>
      <c r="DC17" s="622"/>
      <c r="DD17" s="589" t="s">
        <v>355</v>
      </c>
      <c r="DE17" s="487"/>
      <c r="DF17" s="487"/>
      <c r="DG17" s="487"/>
      <c r="DH17" s="487"/>
      <c r="DI17" s="487"/>
      <c r="DJ17" s="487"/>
      <c r="DK17" s="487"/>
      <c r="DL17" s="487"/>
      <c r="DM17" s="487"/>
      <c r="DN17" s="487"/>
      <c r="DO17" s="487"/>
      <c r="DP17" s="586"/>
      <c r="DQ17" s="589">
        <v>344558</v>
      </c>
      <c r="DR17" s="487"/>
      <c r="DS17" s="487"/>
      <c r="DT17" s="487"/>
      <c r="DU17" s="487"/>
      <c r="DV17" s="487"/>
      <c r="DW17" s="487"/>
      <c r="DX17" s="487"/>
      <c r="DY17" s="487"/>
      <c r="DZ17" s="487"/>
      <c r="EA17" s="487"/>
      <c r="EB17" s="487"/>
      <c r="EC17" s="634"/>
    </row>
    <row r="18" spans="2:133" ht="11.25" customHeight="1" x14ac:dyDescent="0.15">
      <c r="B18" s="582" t="s">
        <v>337</v>
      </c>
      <c r="C18" s="583"/>
      <c r="D18" s="583"/>
      <c r="E18" s="583"/>
      <c r="F18" s="583"/>
      <c r="G18" s="583"/>
      <c r="H18" s="583"/>
      <c r="I18" s="583"/>
      <c r="J18" s="583"/>
      <c r="K18" s="583"/>
      <c r="L18" s="583"/>
      <c r="M18" s="583"/>
      <c r="N18" s="583"/>
      <c r="O18" s="583"/>
      <c r="P18" s="583"/>
      <c r="Q18" s="584"/>
      <c r="R18" s="585">
        <v>6357</v>
      </c>
      <c r="S18" s="487"/>
      <c r="T18" s="487"/>
      <c r="U18" s="487"/>
      <c r="V18" s="487"/>
      <c r="W18" s="487"/>
      <c r="X18" s="487"/>
      <c r="Y18" s="586"/>
      <c r="Z18" s="622">
        <v>0.1</v>
      </c>
      <c r="AA18" s="622"/>
      <c r="AB18" s="622"/>
      <c r="AC18" s="622"/>
      <c r="AD18" s="623">
        <v>6357</v>
      </c>
      <c r="AE18" s="623"/>
      <c r="AF18" s="623"/>
      <c r="AG18" s="623"/>
      <c r="AH18" s="623"/>
      <c r="AI18" s="623"/>
      <c r="AJ18" s="623"/>
      <c r="AK18" s="623"/>
      <c r="AL18" s="587">
        <v>0.3</v>
      </c>
      <c r="AM18" s="353"/>
      <c r="AN18" s="353"/>
      <c r="AO18" s="624"/>
      <c r="AP18" s="582" t="s">
        <v>47</v>
      </c>
      <c r="AQ18" s="583"/>
      <c r="AR18" s="583"/>
      <c r="AS18" s="583"/>
      <c r="AT18" s="583"/>
      <c r="AU18" s="583"/>
      <c r="AV18" s="583"/>
      <c r="AW18" s="583"/>
      <c r="AX18" s="583"/>
      <c r="AY18" s="583"/>
      <c r="AZ18" s="583"/>
      <c r="BA18" s="583"/>
      <c r="BB18" s="583"/>
      <c r="BC18" s="583"/>
      <c r="BD18" s="583"/>
      <c r="BE18" s="583"/>
      <c r="BF18" s="584"/>
      <c r="BG18" s="585" t="s">
        <v>355</v>
      </c>
      <c r="BH18" s="487"/>
      <c r="BI18" s="487"/>
      <c r="BJ18" s="487"/>
      <c r="BK18" s="487"/>
      <c r="BL18" s="487"/>
      <c r="BM18" s="487"/>
      <c r="BN18" s="586"/>
      <c r="BO18" s="622" t="s">
        <v>355</v>
      </c>
      <c r="BP18" s="622"/>
      <c r="BQ18" s="622"/>
      <c r="BR18" s="622"/>
      <c r="BS18" s="589" t="s">
        <v>355</v>
      </c>
      <c r="BT18" s="487"/>
      <c r="BU18" s="487"/>
      <c r="BV18" s="487"/>
      <c r="BW18" s="487"/>
      <c r="BX18" s="487"/>
      <c r="BY18" s="487"/>
      <c r="BZ18" s="487"/>
      <c r="CA18" s="487"/>
      <c r="CB18" s="634"/>
      <c r="CD18" s="582" t="s">
        <v>474</v>
      </c>
      <c r="CE18" s="583"/>
      <c r="CF18" s="583"/>
      <c r="CG18" s="583"/>
      <c r="CH18" s="583"/>
      <c r="CI18" s="583"/>
      <c r="CJ18" s="583"/>
      <c r="CK18" s="583"/>
      <c r="CL18" s="583"/>
      <c r="CM18" s="583"/>
      <c r="CN18" s="583"/>
      <c r="CO18" s="583"/>
      <c r="CP18" s="583"/>
      <c r="CQ18" s="584"/>
      <c r="CR18" s="585" t="s">
        <v>355</v>
      </c>
      <c r="CS18" s="487"/>
      <c r="CT18" s="487"/>
      <c r="CU18" s="487"/>
      <c r="CV18" s="487"/>
      <c r="CW18" s="487"/>
      <c r="CX18" s="487"/>
      <c r="CY18" s="586"/>
      <c r="CZ18" s="622" t="s">
        <v>355</v>
      </c>
      <c r="DA18" s="622"/>
      <c r="DB18" s="622"/>
      <c r="DC18" s="622"/>
      <c r="DD18" s="589" t="s">
        <v>355</v>
      </c>
      <c r="DE18" s="487"/>
      <c r="DF18" s="487"/>
      <c r="DG18" s="487"/>
      <c r="DH18" s="487"/>
      <c r="DI18" s="487"/>
      <c r="DJ18" s="487"/>
      <c r="DK18" s="487"/>
      <c r="DL18" s="487"/>
      <c r="DM18" s="487"/>
      <c r="DN18" s="487"/>
      <c r="DO18" s="487"/>
      <c r="DP18" s="586"/>
      <c r="DQ18" s="589" t="s">
        <v>355</v>
      </c>
      <c r="DR18" s="487"/>
      <c r="DS18" s="487"/>
      <c r="DT18" s="487"/>
      <c r="DU18" s="487"/>
      <c r="DV18" s="487"/>
      <c r="DW18" s="487"/>
      <c r="DX18" s="487"/>
      <c r="DY18" s="487"/>
      <c r="DZ18" s="487"/>
      <c r="EA18" s="487"/>
      <c r="EB18" s="487"/>
      <c r="EC18" s="634"/>
    </row>
    <row r="19" spans="2:133" ht="11.25" customHeight="1" x14ac:dyDescent="0.15">
      <c r="B19" s="582" t="s">
        <v>475</v>
      </c>
      <c r="C19" s="583"/>
      <c r="D19" s="583"/>
      <c r="E19" s="583"/>
      <c r="F19" s="583"/>
      <c r="G19" s="583"/>
      <c r="H19" s="583"/>
      <c r="I19" s="583"/>
      <c r="J19" s="583"/>
      <c r="K19" s="583"/>
      <c r="L19" s="583"/>
      <c r="M19" s="583"/>
      <c r="N19" s="583"/>
      <c r="O19" s="583"/>
      <c r="P19" s="583"/>
      <c r="Q19" s="584"/>
      <c r="R19" s="585">
        <v>4795</v>
      </c>
      <c r="S19" s="487"/>
      <c r="T19" s="487"/>
      <c r="U19" s="487"/>
      <c r="V19" s="487"/>
      <c r="W19" s="487"/>
      <c r="X19" s="487"/>
      <c r="Y19" s="586"/>
      <c r="Z19" s="622">
        <v>0.1</v>
      </c>
      <c r="AA19" s="622"/>
      <c r="AB19" s="622"/>
      <c r="AC19" s="622"/>
      <c r="AD19" s="623">
        <v>4795</v>
      </c>
      <c r="AE19" s="623"/>
      <c r="AF19" s="623"/>
      <c r="AG19" s="623"/>
      <c r="AH19" s="623"/>
      <c r="AI19" s="623"/>
      <c r="AJ19" s="623"/>
      <c r="AK19" s="623"/>
      <c r="AL19" s="587">
        <v>0.2</v>
      </c>
      <c r="AM19" s="353"/>
      <c r="AN19" s="353"/>
      <c r="AO19" s="624"/>
      <c r="AP19" s="582" t="s">
        <v>476</v>
      </c>
      <c r="AQ19" s="583"/>
      <c r="AR19" s="583"/>
      <c r="AS19" s="583"/>
      <c r="AT19" s="583"/>
      <c r="AU19" s="583"/>
      <c r="AV19" s="583"/>
      <c r="AW19" s="583"/>
      <c r="AX19" s="583"/>
      <c r="AY19" s="583"/>
      <c r="AZ19" s="583"/>
      <c r="BA19" s="583"/>
      <c r="BB19" s="583"/>
      <c r="BC19" s="583"/>
      <c r="BD19" s="583"/>
      <c r="BE19" s="583"/>
      <c r="BF19" s="584"/>
      <c r="BG19" s="585" t="s">
        <v>355</v>
      </c>
      <c r="BH19" s="487"/>
      <c r="BI19" s="487"/>
      <c r="BJ19" s="487"/>
      <c r="BK19" s="487"/>
      <c r="BL19" s="487"/>
      <c r="BM19" s="487"/>
      <c r="BN19" s="586"/>
      <c r="BO19" s="622" t="s">
        <v>355</v>
      </c>
      <c r="BP19" s="622"/>
      <c r="BQ19" s="622"/>
      <c r="BR19" s="622"/>
      <c r="BS19" s="589" t="s">
        <v>355</v>
      </c>
      <c r="BT19" s="487"/>
      <c r="BU19" s="487"/>
      <c r="BV19" s="487"/>
      <c r="BW19" s="487"/>
      <c r="BX19" s="487"/>
      <c r="BY19" s="487"/>
      <c r="BZ19" s="487"/>
      <c r="CA19" s="487"/>
      <c r="CB19" s="634"/>
      <c r="CD19" s="582" t="s">
        <v>450</v>
      </c>
      <c r="CE19" s="583"/>
      <c r="CF19" s="583"/>
      <c r="CG19" s="583"/>
      <c r="CH19" s="583"/>
      <c r="CI19" s="583"/>
      <c r="CJ19" s="583"/>
      <c r="CK19" s="583"/>
      <c r="CL19" s="583"/>
      <c r="CM19" s="583"/>
      <c r="CN19" s="583"/>
      <c r="CO19" s="583"/>
      <c r="CP19" s="583"/>
      <c r="CQ19" s="584"/>
      <c r="CR19" s="585" t="s">
        <v>355</v>
      </c>
      <c r="CS19" s="487"/>
      <c r="CT19" s="487"/>
      <c r="CU19" s="487"/>
      <c r="CV19" s="487"/>
      <c r="CW19" s="487"/>
      <c r="CX19" s="487"/>
      <c r="CY19" s="586"/>
      <c r="CZ19" s="622" t="s">
        <v>355</v>
      </c>
      <c r="DA19" s="622"/>
      <c r="DB19" s="622"/>
      <c r="DC19" s="622"/>
      <c r="DD19" s="589" t="s">
        <v>355</v>
      </c>
      <c r="DE19" s="487"/>
      <c r="DF19" s="487"/>
      <c r="DG19" s="487"/>
      <c r="DH19" s="487"/>
      <c r="DI19" s="487"/>
      <c r="DJ19" s="487"/>
      <c r="DK19" s="487"/>
      <c r="DL19" s="487"/>
      <c r="DM19" s="487"/>
      <c r="DN19" s="487"/>
      <c r="DO19" s="487"/>
      <c r="DP19" s="586"/>
      <c r="DQ19" s="589" t="s">
        <v>355</v>
      </c>
      <c r="DR19" s="487"/>
      <c r="DS19" s="487"/>
      <c r="DT19" s="487"/>
      <c r="DU19" s="487"/>
      <c r="DV19" s="487"/>
      <c r="DW19" s="487"/>
      <c r="DX19" s="487"/>
      <c r="DY19" s="487"/>
      <c r="DZ19" s="487"/>
      <c r="EA19" s="487"/>
      <c r="EB19" s="487"/>
      <c r="EC19" s="634"/>
    </row>
    <row r="20" spans="2:133" ht="11.25" customHeight="1" x14ac:dyDescent="0.15">
      <c r="B20" s="582" t="s">
        <v>190</v>
      </c>
      <c r="C20" s="583"/>
      <c r="D20" s="583"/>
      <c r="E20" s="583"/>
      <c r="F20" s="583"/>
      <c r="G20" s="583"/>
      <c r="H20" s="583"/>
      <c r="I20" s="583"/>
      <c r="J20" s="583"/>
      <c r="K20" s="583"/>
      <c r="L20" s="583"/>
      <c r="M20" s="583"/>
      <c r="N20" s="583"/>
      <c r="O20" s="583"/>
      <c r="P20" s="583"/>
      <c r="Q20" s="584"/>
      <c r="R20" s="585">
        <v>1076</v>
      </c>
      <c r="S20" s="487"/>
      <c r="T20" s="487"/>
      <c r="U20" s="487"/>
      <c r="V20" s="487"/>
      <c r="W20" s="487"/>
      <c r="X20" s="487"/>
      <c r="Y20" s="586"/>
      <c r="Z20" s="622">
        <v>0</v>
      </c>
      <c r="AA20" s="622"/>
      <c r="AB20" s="622"/>
      <c r="AC20" s="622"/>
      <c r="AD20" s="623">
        <v>1076</v>
      </c>
      <c r="AE20" s="623"/>
      <c r="AF20" s="623"/>
      <c r="AG20" s="623"/>
      <c r="AH20" s="623"/>
      <c r="AI20" s="623"/>
      <c r="AJ20" s="623"/>
      <c r="AK20" s="623"/>
      <c r="AL20" s="587">
        <v>0</v>
      </c>
      <c r="AM20" s="353"/>
      <c r="AN20" s="353"/>
      <c r="AO20" s="624"/>
      <c r="AP20" s="582" t="s">
        <v>321</v>
      </c>
      <c r="AQ20" s="583"/>
      <c r="AR20" s="583"/>
      <c r="AS20" s="583"/>
      <c r="AT20" s="583"/>
      <c r="AU20" s="583"/>
      <c r="AV20" s="583"/>
      <c r="AW20" s="583"/>
      <c r="AX20" s="583"/>
      <c r="AY20" s="583"/>
      <c r="AZ20" s="583"/>
      <c r="BA20" s="583"/>
      <c r="BB20" s="583"/>
      <c r="BC20" s="583"/>
      <c r="BD20" s="583"/>
      <c r="BE20" s="583"/>
      <c r="BF20" s="584"/>
      <c r="BG20" s="585" t="s">
        <v>355</v>
      </c>
      <c r="BH20" s="487"/>
      <c r="BI20" s="487"/>
      <c r="BJ20" s="487"/>
      <c r="BK20" s="487"/>
      <c r="BL20" s="487"/>
      <c r="BM20" s="487"/>
      <c r="BN20" s="586"/>
      <c r="BO20" s="622" t="s">
        <v>355</v>
      </c>
      <c r="BP20" s="622"/>
      <c r="BQ20" s="622"/>
      <c r="BR20" s="622"/>
      <c r="BS20" s="589" t="s">
        <v>355</v>
      </c>
      <c r="BT20" s="487"/>
      <c r="BU20" s="487"/>
      <c r="BV20" s="487"/>
      <c r="BW20" s="487"/>
      <c r="BX20" s="487"/>
      <c r="BY20" s="487"/>
      <c r="BZ20" s="487"/>
      <c r="CA20" s="487"/>
      <c r="CB20" s="634"/>
      <c r="CD20" s="582" t="s">
        <v>91</v>
      </c>
      <c r="CE20" s="583"/>
      <c r="CF20" s="583"/>
      <c r="CG20" s="583"/>
      <c r="CH20" s="583"/>
      <c r="CI20" s="583"/>
      <c r="CJ20" s="583"/>
      <c r="CK20" s="583"/>
      <c r="CL20" s="583"/>
      <c r="CM20" s="583"/>
      <c r="CN20" s="583"/>
      <c r="CO20" s="583"/>
      <c r="CP20" s="583"/>
      <c r="CQ20" s="584"/>
      <c r="CR20" s="585">
        <v>4955431</v>
      </c>
      <c r="CS20" s="487"/>
      <c r="CT20" s="487"/>
      <c r="CU20" s="487"/>
      <c r="CV20" s="487"/>
      <c r="CW20" s="487"/>
      <c r="CX20" s="487"/>
      <c r="CY20" s="586"/>
      <c r="CZ20" s="622">
        <v>100</v>
      </c>
      <c r="DA20" s="622"/>
      <c r="DB20" s="622"/>
      <c r="DC20" s="622"/>
      <c r="DD20" s="589">
        <v>1003455</v>
      </c>
      <c r="DE20" s="487"/>
      <c r="DF20" s="487"/>
      <c r="DG20" s="487"/>
      <c r="DH20" s="487"/>
      <c r="DI20" s="487"/>
      <c r="DJ20" s="487"/>
      <c r="DK20" s="487"/>
      <c r="DL20" s="487"/>
      <c r="DM20" s="487"/>
      <c r="DN20" s="487"/>
      <c r="DO20" s="487"/>
      <c r="DP20" s="586"/>
      <c r="DQ20" s="589">
        <v>2614297</v>
      </c>
      <c r="DR20" s="487"/>
      <c r="DS20" s="487"/>
      <c r="DT20" s="487"/>
      <c r="DU20" s="487"/>
      <c r="DV20" s="487"/>
      <c r="DW20" s="487"/>
      <c r="DX20" s="487"/>
      <c r="DY20" s="487"/>
      <c r="DZ20" s="487"/>
      <c r="EA20" s="487"/>
      <c r="EB20" s="487"/>
      <c r="EC20" s="634"/>
    </row>
    <row r="21" spans="2:133" ht="11.25" customHeight="1" x14ac:dyDescent="0.15">
      <c r="B21" s="582" t="s">
        <v>477</v>
      </c>
      <c r="C21" s="583"/>
      <c r="D21" s="583"/>
      <c r="E21" s="583"/>
      <c r="F21" s="583"/>
      <c r="G21" s="583"/>
      <c r="H21" s="583"/>
      <c r="I21" s="583"/>
      <c r="J21" s="583"/>
      <c r="K21" s="583"/>
      <c r="L21" s="583"/>
      <c r="M21" s="583"/>
      <c r="N21" s="583"/>
      <c r="O21" s="583"/>
      <c r="P21" s="583"/>
      <c r="Q21" s="584"/>
      <c r="R21" s="585">
        <v>486</v>
      </c>
      <c r="S21" s="487"/>
      <c r="T21" s="487"/>
      <c r="U21" s="487"/>
      <c r="V21" s="487"/>
      <c r="W21" s="487"/>
      <c r="X21" s="487"/>
      <c r="Y21" s="586"/>
      <c r="Z21" s="622">
        <v>0</v>
      </c>
      <c r="AA21" s="622"/>
      <c r="AB21" s="622"/>
      <c r="AC21" s="622"/>
      <c r="AD21" s="623">
        <v>486</v>
      </c>
      <c r="AE21" s="623"/>
      <c r="AF21" s="623"/>
      <c r="AG21" s="623"/>
      <c r="AH21" s="623"/>
      <c r="AI21" s="623"/>
      <c r="AJ21" s="623"/>
      <c r="AK21" s="623"/>
      <c r="AL21" s="587">
        <v>0</v>
      </c>
      <c r="AM21" s="353"/>
      <c r="AN21" s="353"/>
      <c r="AO21" s="624"/>
      <c r="AP21" s="661" t="s">
        <v>414</v>
      </c>
      <c r="AQ21" s="664"/>
      <c r="AR21" s="664"/>
      <c r="AS21" s="664"/>
      <c r="AT21" s="664"/>
      <c r="AU21" s="664"/>
      <c r="AV21" s="664"/>
      <c r="AW21" s="664"/>
      <c r="AX21" s="664"/>
      <c r="AY21" s="664"/>
      <c r="AZ21" s="664"/>
      <c r="BA21" s="664"/>
      <c r="BB21" s="664"/>
      <c r="BC21" s="664"/>
      <c r="BD21" s="664"/>
      <c r="BE21" s="664"/>
      <c r="BF21" s="663"/>
      <c r="BG21" s="585" t="s">
        <v>355</v>
      </c>
      <c r="BH21" s="487"/>
      <c r="BI21" s="487"/>
      <c r="BJ21" s="487"/>
      <c r="BK21" s="487"/>
      <c r="BL21" s="487"/>
      <c r="BM21" s="487"/>
      <c r="BN21" s="586"/>
      <c r="BO21" s="622" t="s">
        <v>355</v>
      </c>
      <c r="BP21" s="622"/>
      <c r="BQ21" s="622"/>
      <c r="BR21" s="622"/>
      <c r="BS21" s="589" t="s">
        <v>355</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399</v>
      </c>
      <c r="C22" s="583"/>
      <c r="D22" s="583"/>
      <c r="E22" s="583"/>
      <c r="F22" s="583"/>
      <c r="G22" s="583"/>
      <c r="H22" s="583"/>
      <c r="I22" s="583"/>
      <c r="J22" s="583"/>
      <c r="K22" s="583"/>
      <c r="L22" s="583"/>
      <c r="M22" s="583"/>
      <c r="N22" s="583"/>
      <c r="O22" s="583"/>
      <c r="P22" s="583"/>
      <c r="Q22" s="584"/>
      <c r="R22" s="585">
        <v>1793916</v>
      </c>
      <c r="S22" s="487"/>
      <c r="T22" s="487"/>
      <c r="U22" s="487"/>
      <c r="V22" s="487"/>
      <c r="W22" s="487"/>
      <c r="X22" s="487"/>
      <c r="Y22" s="586"/>
      <c r="Z22" s="622">
        <v>34.700000000000003</v>
      </c>
      <c r="AA22" s="622"/>
      <c r="AB22" s="622"/>
      <c r="AC22" s="622"/>
      <c r="AD22" s="623">
        <v>1475596</v>
      </c>
      <c r="AE22" s="623"/>
      <c r="AF22" s="623"/>
      <c r="AG22" s="623"/>
      <c r="AH22" s="623"/>
      <c r="AI22" s="623"/>
      <c r="AJ22" s="623"/>
      <c r="AK22" s="623"/>
      <c r="AL22" s="587">
        <v>64.900000000000006</v>
      </c>
      <c r="AM22" s="353"/>
      <c r="AN22" s="353"/>
      <c r="AO22" s="624"/>
      <c r="AP22" s="661" t="s">
        <v>478</v>
      </c>
      <c r="AQ22" s="664"/>
      <c r="AR22" s="664"/>
      <c r="AS22" s="664"/>
      <c r="AT22" s="664"/>
      <c r="AU22" s="664"/>
      <c r="AV22" s="664"/>
      <c r="AW22" s="664"/>
      <c r="AX22" s="664"/>
      <c r="AY22" s="664"/>
      <c r="AZ22" s="664"/>
      <c r="BA22" s="664"/>
      <c r="BB22" s="664"/>
      <c r="BC22" s="664"/>
      <c r="BD22" s="664"/>
      <c r="BE22" s="664"/>
      <c r="BF22" s="663"/>
      <c r="BG22" s="585" t="s">
        <v>355</v>
      </c>
      <c r="BH22" s="487"/>
      <c r="BI22" s="487"/>
      <c r="BJ22" s="487"/>
      <c r="BK22" s="487"/>
      <c r="BL22" s="487"/>
      <c r="BM22" s="487"/>
      <c r="BN22" s="586"/>
      <c r="BO22" s="622" t="s">
        <v>355</v>
      </c>
      <c r="BP22" s="622"/>
      <c r="BQ22" s="622"/>
      <c r="BR22" s="622"/>
      <c r="BS22" s="589" t="s">
        <v>355</v>
      </c>
      <c r="BT22" s="487"/>
      <c r="BU22" s="487"/>
      <c r="BV22" s="487"/>
      <c r="BW22" s="487"/>
      <c r="BX22" s="487"/>
      <c r="BY22" s="487"/>
      <c r="BZ22" s="487"/>
      <c r="CA22" s="487"/>
      <c r="CB22" s="634"/>
      <c r="CD22" s="517" t="s">
        <v>287</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448</v>
      </c>
      <c r="C23" s="583"/>
      <c r="D23" s="583"/>
      <c r="E23" s="583"/>
      <c r="F23" s="583"/>
      <c r="G23" s="583"/>
      <c r="H23" s="583"/>
      <c r="I23" s="583"/>
      <c r="J23" s="583"/>
      <c r="K23" s="583"/>
      <c r="L23" s="583"/>
      <c r="M23" s="583"/>
      <c r="N23" s="583"/>
      <c r="O23" s="583"/>
      <c r="P23" s="583"/>
      <c r="Q23" s="584"/>
      <c r="R23" s="585">
        <v>1475596</v>
      </c>
      <c r="S23" s="487"/>
      <c r="T23" s="487"/>
      <c r="U23" s="487"/>
      <c r="V23" s="487"/>
      <c r="W23" s="487"/>
      <c r="X23" s="487"/>
      <c r="Y23" s="586"/>
      <c r="Z23" s="622">
        <v>28.5</v>
      </c>
      <c r="AA23" s="622"/>
      <c r="AB23" s="622"/>
      <c r="AC23" s="622"/>
      <c r="AD23" s="623">
        <v>1475596</v>
      </c>
      <c r="AE23" s="623"/>
      <c r="AF23" s="623"/>
      <c r="AG23" s="623"/>
      <c r="AH23" s="623"/>
      <c r="AI23" s="623"/>
      <c r="AJ23" s="623"/>
      <c r="AK23" s="623"/>
      <c r="AL23" s="587">
        <v>64.900000000000006</v>
      </c>
      <c r="AM23" s="353"/>
      <c r="AN23" s="353"/>
      <c r="AO23" s="624"/>
      <c r="AP23" s="661" t="s">
        <v>181</v>
      </c>
      <c r="AQ23" s="664"/>
      <c r="AR23" s="664"/>
      <c r="AS23" s="664"/>
      <c r="AT23" s="664"/>
      <c r="AU23" s="664"/>
      <c r="AV23" s="664"/>
      <c r="AW23" s="664"/>
      <c r="AX23" s="664"/>
      <c r="AY23" s="664"/>
      <c r="AZ23" s="664"/>
      <c r="BA23" s="664"/>
      <c r="BB23" s="664"/>
      <c r="BC23" s="664"/>
      <c r="BD23" s="664"/>
      <c r="BE23" s="664"/>
      <c r="BF23" s="663"/>
      <c r="BG23" s="585" t="s">
        <v>355</v>
      </c>
      <c r="BH23" s="487"/>
      <c r="BI23" s="487"/>
      <c r="BJ23" s="487"/>
      <c r="BK23" s="487"/>
      <c r="BL23" s="487"/>
      <c r="BM23" s="487"/>
      <c r="BN23" s="586"/>
      <c r="BO23" s="622" t="s">
        <v>355</v>
      </c>
      <c r="BP23" s="622"/>
      <c r="BQ23" s="622"/>
      <c r="BR23" s="622"/>
      <c r="BS23" s="589" t="s">
        <v>355</v>
      </c>
      <c r="BT23" s="487"/>
      <c r="BU23" s="487"/>
      <c r="BV23" s="487"/>
      <c r="BW23" s="487"/>
      <c r="BX23" s="487"/>
      <c r="BY23" s="487"/>
      <c r="BZ23" s="487"/>
      <c r="CA23" s="487"/>
      <c r="CB23" s="634"/>
      <c r="CD23" s="517" t="s">
        <v>172</v>
      </c>
      <c r="CE23" s="518"/>
      <c r="CF23" s="518"/>
      <c r="CG23" s="518"/>
      <c r="CH23" s="518"/>
      <c r="CI23" s="518"/>
      <c r="CJ23" s="518"/>
      <c r="CK23" s="518"/>
      <c r="CL23" s="518"/>
      <c r="CM23" s="518"/>
      <c r="CN23" s="518"/>
      <c r="CO23" s="518"/>
      <c r="CP23" s="518"/>
      <c r="CQ23" s="560"/>
      <c r="CR23" s="517" t="s">
        <v>311</v>
      </c>
      <c r="CS23" s="518"/>
      <c r="CT23" s="518"/>
      <c r="CU23" s="518"/>
      <c r="CV23" s="518"/>
      <c r="CW23" s="518"/>
      <c r="CX23" s="518"/>
      <c r="CY23" s="560"/>
      <c r="CZ23" s="517" t="s">
        <v>480</v>
      </c>
      <c r="DA23" s="518"/>
      <c r="DB23" s="518"/>
      <c r="DC23" s="560"/>
      <c r="DD23" s="517" t="s">
        <v>299</v>
      </c>
      <c r="DE23" s="518"/>
      <c r="DF23" s="518"/>
      <c r="DG23" s="518"/>
      <c r="DH23" s="518"/>
      <c r="DI23" s="518"/>
      <c r="DJ23" s="518"/>
      <c r="DK23" s="560"/>
      <c r="DL23" s="665" t="s">
        <v>340</v>
      </c>
      <c r="DM23" s="666"/>
      <c r="DN23" s="666"/>
      <c r="DO23" s="666"/>
      <c r="DP23" s="666"/>
      <c r="DQ23" s="666"/>
      <c r="DR23" s="666"/>
      <c r="DS23" s="666"/>
      <c r="DT23" s="666"/>
      <c r="DU23" s="666"/>
      <c r="DV23" s="667"/>
      <c r="DW23" s="517" t="s">
        <v>483</v>
      </c>
      <c r="DX23" s="518"/>
      <c r="DY23" s="518"/>
      <c r="DZ23" s="518"/>
      <c r="EA23" s="518"/>
      <c r="EB23" s="518"/>
      <c r="EC23" s="560"/>
    </row>
    <row r="24" spans="2:133" ht="11.25" customHeight="1" x14ac:dyDescent="0.15">
      <c r="B24" s="582" t="s">
        <v>36</v>
      </c>
      <c r="C24" s="583"/>
      <c r="D24" s="583"/>
      <c r="E24" s="583"/>
      <c r="F24" s="583"/>
      <c r="G24" s="583"/>
      <c r="H24" s="583"/>
      <c r="I24" s="583"/>
      <c r="J24" s="583"/>
      <c r="K24" s="583"/>
      <c r="L24" s="583"/>
      <c r="M24" s="583"/>
      <c r="N24" s="583"/>
      <c r="O24" s="583"/>
      <c r="P24" s="583"/>
      <c r="Q24" s="584"/>
      <c r="R24" s="585">
        <v>318320</v>
      </c>
      <c r="S24" s="487"/>
      <c r="T24" s="487"/>
      <c r="U24" s="487"/>
      <c r="V24" s="487"/>
      <c r="W24" s="487"/>
      <c r="X24" s="487"/>
      <c r="Y24" s="586"/>
      <c r="Z24" s="622">
        <v>6.2</v>
      </c>
      <c r="AA24" s="622"/>
      <c r="AB24" s="622"/>
      <c r="AC24" s="622"/>
      <c r="AD24" s="623" t="s">
        <v>355</v>
      </c>
      <c r="AE24" s="623"/>
      <c r="AF24" s="623"/>
      <c r="AG24" s="623"/>
      <c r="AH24" s="623"/>
      <c r="AI24" s="623"/>
      <c r="AJ24" s="623"/>
      <c r="AK24" s="623"/>
      <c r="AL24" s="587" t="s">
        <v>355</v>
      </c>
      <c r="AM24" s="353"/>
      <c r="AN24" s="353"/>
      <c r="AO24" s="624"/>
      <c r="AP24" s="661" t="s">
        <v>470</v>
      </c>
      <c r="AQ24" s="664"/>
      <c r="AR24" s="664"/>
      <c r="AS24" s="664"/>
      <c r="AT24" s="664"/>
      <c r="AU24" s="664"/>
      <c r="AV24" s="664"/>
      <c r="AW24" s="664"/>
      <c r="AX24" s="664"/>
      <c r="AY24" s="664"/>
      <c r="AZ24" s="664"/>
      <c r="BA24" s="664"/>
      <c r="BB24" s="664"/>
      <c r="BC24" s="664"/>
      <c r="BD24" s="664"/>
      <c r="BE24" s="664"/>
      <c r="BF24" s="663"/>
      <c r="BG24" s="585" t="s">
        <v>355</v>
      </c>
      <c r="BH24" s="487"/>
      <c r="BI24" s="487"/>
      <c r="BJ24" s="487"/>
      <c r="BK24" s="487"/>
      <c r="BL24" s="487"/>
      <c r="BM24" s="487"/>
      <c r="BN24" s="586"/>
      <c r="BO24" s="622" t="s">
        <v>355</v>
      </c>
      <c r="BP24" s="622"/>
      <c r="BQ24" s="622"/>
      <c r="BR24" s="622"/>
      <c r="BS24" s="589" t="s">
        <v>355</v>
      </c>
      <c r="BT24" s="487"/>
      <c r="BU24" s="487"/>
      <c r="BV24" s="487"/>
      <c r="BW24" s="487"/>
      <c r="BX24" s="487"/>
      <c r="BY24" s="487"/>
      <c r="BZ24" s="487"/>
      <c r="CA24" s="487"/>
      <c r="CB24" s="634"/>
      <c r="CD24" s="642" t="s">
        <v>104</v>
      </c>
      <c r="CE24" s="643"/>
      <c r="CF24" s="643"/>
      <c r="CG24" s="643"/>
      <c r="CH24" s="643"/>
      <c r="CI24" s="643"/>
      <c r="CJ24" s="643"/>
      <c r="CK24" s="643"/>
      <c r="CL24" s="643"/>
      <c r="CM24" s="643"/>
      <c r="CN24" s="643"/>
      <c r="CO24" s="643"/>
      <c r="CP24" s="643"/>
      <c r="CQ24" s="644"/>
      <c r="CR24" s="639">
        <v>1559991</v>
      </c>
      <c r="CS24" s="640"/>
      <c r="CT24" s="640"/>
      <c r="CU24" s="640"/>
      <c r="CV24" s="640"/>
      <c r="CW24" s="640"/>
      <c r="CX24" s="640"/>
      <c r="CY24" s="668"/>
      <c r="CZ24" s="669">
        <v>31.5</v>
      </c>
      <c r="DA24" s="649"/>
      <c r="DB24" s="649"/>
      <c r="DC24" s="670"/>
      <c r="DD24" s="671">
        <v>1238942</v>
      </c>
      <c r="DE24" s="640"/>
      <c r="DF24" s="640"/>
      <c r="DG24" s="640"/>
      <c r="DH24" s="640"/>
      <c r="DI24" s="640"/>
      <c r="DJ24" s="640"/>
      <c r="DK24" s="668"/>
      <c r="DL24" s="671">
        <v>1142164</v>
      </c>
      <c r="DM24" s="640"/>
      <c r="DN24" s="640"/>
      <c r="DO24" s="640"/>
      <c r="DP24" s="640"/>
      <c r="DQ24" s="640"/>
      <c r="DR24" s="640"/>
      <c r="DS24" s="640"/>
      <c r="DT24" s="640"/>
      <c r="DU24" s="640"/>
      <c r="DV24" s="668"/>
      <c r="DW24" s="669">
        <v>48.6</v>
      </c>
      <c r="DX24" s="649"/>
      <c r="DY24" s="649"/>
      <c r="DZ24" s="649"/>
      <c r="EA24" s="649"/>
      <c r="EB24" s="649"/>
      <c r="EC24" s="672"/>
    </row>
    <row r="25" spans="2:133" ht="11.25" customHeight="1" x14ac:dyDescent="0.15">
      <c r="B25" s="582" t="s">
        <v>264</v>
      </c>
      <c r="C25" s="583"/>
      <c r="D25" s="583"/>
      <c r="E25" s="583"/>
      <c r="F25" s="583"/>
      <c r="G25" s="583"/>
      <c r="H25" s="583"/>
      <c r="I25" s="583"/>
      <c r="J25" s="583"/>
      <c r="K25" s="583"/>
      <c r="L25" s="583"/>
      <c r="M25" s="583"/>
      <c r="N25" s="583"/>
      <c r="O25" s="583"/>
      <c r="P25" s="583"/>
      <c r="Q25" s="584"/>
      <c r="R25" s="585" t="s">
        <v>355</v>
      </c>
      <c r="S25" s="487"/>
      <c r="T25" s="487"/>
      <c r="U25" s="487"/>
      <c r="V25" s="487"/>
      <c r="W25" s="487"/>
      <c r="X25" s="487"/>
      <c r="Y25" s="586"/>
      <c r="Z25" s="622" t="s">
        <v>355</v>
      </c>
      <c r="AA25" s="622"/>
      <c r="AB25" s="622"/>
      <c r="AC25" s="622"/>
      <c r="AD25" s="623" t="s">
        <v>355</v>
      </c>
      <c r="AE25" s="623"/>
      <c r="AF25" s="623"/>
      <c r="AG25" s="623"/>
      <c r="AH25" s="623"/>
      <c r="AI25" s="623"/>
      <c r="AJ25" s="623"/>
      <c r="AK25" s="623"/>
      <c r="AL25" s="587" t="s">
        <v>355</v>
      </c>
      <c r="AM25" s="353"/>
      <c r="AN25" s="353"/>
      <c r="AO25" s="624"/>
      <c r="AP25" s="661" t="s">
        <v>212</v>
      </c>
      <c r="AQ25" s="664"/>
      <c r="AR25" s="664"/>
      <c r="AS25" s="664"/>
      <c r="AT25" s="664"/>
      <c r="AU25" s="664"/>
      <c r="AV25" s="664"/>
      <c r="AW25" s="664"/>
      <c r="AX25" s="664"/>
      <c r="AY25" s="664"/>
      <c r="AZ25" s="664"/>
      <c r="BA25" s="664"/>
      <c r="BB25" s="664"/>
      <c r="BC25" s="664"/>
      <c r="BD25" s="664"/>
      <c r="BE25" s="664"/>
      <c r="BF25" s="663"/>
      <c r="BG25" s="585" t="s">
        <v>355</v>
      </c>
      <c r="BH25" s="487"/>
      <c r="BI25" s="487"/>
      <c r="BJ25" s="487"/>
      <c r="BK25" s="487"/>
      <c r="BL25" s="487"/>
      <c r="BM25" s="487"/>
      <c r="BN25" s="586"/>
      <c r="BO25" s="622" t="s">
        <v>355</v>
      </c>
      <c r="BP25" s="622"/>
      <c r="BQ25" s="622"/>
      <c r="BR25" s="622"/>
      <c r="BS25" s="589" t="s">
        <v>355</v>
      </c>
      <c r="BT25" s="487"/>
      <c r="BU25" s="487"/>
      <c r="BV25" s="487"/>
      <c r="BW25" s="487"/>
      <c r="BX25" s="487"/>
      <c r="BY25" s="487"/>
      <c r="BZ25" s="487"/>
      <c r="CA25" s="487"/>
      <c r="CB25" s="634"/>
      <c r="CD25" s="582" t="s">
        <v>202</v>
      </c>
      <c r="CE25" s="583"/>
      <c r="CF25" s="583"/>
      <c r="CG25" s="583"/>
      <c r="CH25" s="583"/>
      <c r="CI25" s="583"/>
      <c r="CJ25" s="583"/>
      <c r="CK25" s="583"/>
      <c r="CL25" s="583"/>
      <c r="CM25" s="583"/>
      <c r="CN25" s="583"/>
      <c r="CO25" s="583"/>
      <c r="CP25" s="583"/>
      <c r="CQ25" s="584"/>
      <c r="CR25" s="585">
        <v>860161</v>
      </c>
      <c r="CS25" s="612"/>
      <c r="CT25" s="612"/>
      <c r="CU25" s="612"/>
      <c r="CV25" s="612"/>
      <c r="CW25" s="612"/>
      <c r="CX25" s="612"/>
      <c r="CY25" s="613"/>
      <c r="CZ25" s="587">
        <v>17.399999999999999</v>
      </c>
      <c r="DA25" s="614"/>
      <c r="DB25" s="614"/>
      <c r="DC25" s="615"/>
      <c r="DD25" s="589">
        <v>796893</v>
      </c>
      <c r="DE25" s="612"/>
      <c r="DF25" s="612"/>
      <c r="DG25" s="612"/>
      <c r="DH25" s="612"/>
      <c r="DI25" s="612"/>
      <c r="DJ25" s="612"/>
      <c r="DK25" s="613"/>
      <c r="DL25" s="589">
        <v>706844</v>
      </c>
      <c r="DM25" s="612"/>
      <c r="DN25" s="612"/>
      <c r="DO25" s="612"/>
      <c r="DP25" s="612"/>
      <c r="DQ25" s="612"/>
      <c r="DR25" s="612"/>
      <c r="DS25" s="612"/>
      <c r="DT25" s="612"/>
      <c r="DU25" s="612"/>
      <c r="DV25" s="613"/>
      <c r="DW25" s="587">
        <v>30.1</v>
      </c>
      <c r="DX25" s="614"/>
      <c r="DY25" s="614"/>
      <c r="DZ25" s="614"/>
      <c r="EA25" s="614"/>
      <c r="EB25" s="614"/>
      <c r="EC25" s="635"/>
    </row>
    <row r="26" spans="2:133" ht="11.25" customHeight="1" x14ac:dyDescent="0.15">
      <c r="B26" s="582" t="s">
        <v>201</v>
      </c>
      <c r="C26" s="583"/>
      <c r="D26" s="583"/>
      <c r="E26" s="583"/>
      <c r="F26" s="583"/>
      <c r="G26" s="583"/>
      <c r="H26" s="583"/>
      <c r="I26" s="583"/>
      <c r="J26" s="583"/>
      <c r="K26" s="583"/>
      <c r="L26" s="583"/>
      <c r="M26" s="583"/>
      <c r="N26" s="583"/>
      <c r="O26" s="583"/>
      <c r="P26" s="583"/>
      <c r="Q26" s="584"/>
      <c r="R26" s="585">
        <v>2565135</v>
      </c>
      <c r="S26" s="487"/>
      <c r="T26" s="487"/>
      <c r="U26" s="487"/>
      <c r="V26" s="487"/>
      <c r="W26" s="487"/>
      <c r="X26" s="487"/>
      <c r="Y26" s="586"/>
      <c r="Z26" s="622">
        <v>49.6</v>
      </c>
      <c r="AA26" s="622"/>
      <c r="AB26" s="622"/>
      <c r="AC26" s="622"/>
      <c r="AD26" s="623">
        <v>2246815</v>
      </c>
      <c r="AE26" s="623"/>
      <c r="AF26" s="623"/>
      <c r="AG26" s="623"/>
      <c r="AH26" s="623"/>
      <c r="AI26" s="623"/>
      <c r="AJ26" s="623"/>
      <c r="AK26" s="623"/>
      <c r="AL26" s="587">
        <v>98.9</v>
      </c>
      <c r="AM26" s="353"/>
      <c r="AN26" s="353"/>
      <c r="AO26" s="624"/>
      <c r="AP26" s="661" t="s">
        <v>255</v>
      </c>
      <c r="AQ26" s="662"/>
      <c r="AR26" s="662"/>
      <c r="AS26" s="662"/>
      <c r="AT26" s="662"/>
      <c r="AU26" s="662"/>
      <c r="AV26" s="662"/>
      <c r="AW26" s="662"/>
      <c r="AX26" s="662"/>
      <c r="AY26" s="662"/>
      <c r="AZ26" s="662"/>
      <c r="BA26" s="662"/>
      <c r="BB26" s="662"/>
      <c r="BC26" s="662"/>
      <c r="BD26" s="662"/>
      <c r="BE26" s="662"/>
      <c r="BF26" s="663"/>
      <c r="BG26" s="585" t="s">
        <v>355</v>
      </c>
      <c r="BH26" s="487"/>
      <c r="BI26" s="487"/>
      <c r="BJ26" s="487"/>
      <c r="BK26" s="487"/>
      <c r="BL26" s="487"/>
      <c r="BM26" s="487"/>
      <c r="BN26" s="586"/>
      <c r="BO26" s="622" t="s">
        <v>355</v>
      </c>
      <c r="BP26" s="622"/>
      <c r="BQ26" s="622"/>
      <c r="BR26" s="622"/>
      <c r="BS26" s="589" t="s">
        <v>355</v>
      </c>
      <c r="BT26" s="487"/>
      <c r="BU26" s="487"/>
      <c r="BV26" s="487"/>
      <c r="BW26" s="487"/>
      <c r="BX26" s="487"/>
      <c r="BY26" s="487"/>
      <c r="BZ26" s="487"/>
      <c r="CA26" s="487"/>
      <c r="CB26" s="634"/>
      <c r="CD26" s="582" t="s">
        <v>279</v>
      </c>
      <c r="CE26" s="583"/>
      <c r="CF26" s="583"/>
      <c r="CG26" s="583"/>
      <c r="CH26" s="583"/>
      <c r="CI26" s="583"/>
      <c r="CJ26" s="583"/>
      <c r="CK26" s="583"/>
      <c r="CL26" s="583"/>
      <c r="CM26" s="583"/>
      <c r="CN26" s="583"/>
      <c r="CO26" s="583"/>
      <c r="CP26" s="583"/>
      <c r="CQ26" s="584"/>
      <c r="CR26" s="585">
        <v>521458</v>
      </c>
      <c r="CS26" s="487"/>
      <c r="CT26" s="487"/>
      <c r="CU26" s="487"/>
      <c r="CV26" s="487"/>
      <c r="CW26" s="487"/>
      <c r="CX26" s="487"/>
      <c r="CY26" s="586"/>
      <c r="CZ26" s="587">
        <v>10.5</v>
      </c>
      <c r="DA26" s="614"/>
      <c r="DB26" s="614"/>
      <c r="DC26" s="615"/>
      <c r="DD26" s="589">
        <v>464307</v>
      </c>
      <c r="DE26" s="487"/>
      <c r="DF26" s="487"/>
      <c r="DG26" s="487"/>
      <c r="DH26" s="487"/>
      <c r="DI26" s="487"/>
      <c r="DJ26" s="487"/>
      <c r="DK26" s="586"/>
      <c r="DL26" s="589" t="s">
        <v>355</v>
      </c>
      <c r="DM26" s="487"/>
      <c r="DN26" s="487"/>
      <c r="DO26" s="487"/>
      <c r="DP26" s="487"/>
      <c r="DQ26" s="487"/>
      <c r="DR26" s="487"/>
      <c r="DS26" s="487"/>
      <c r="DT26" s="487"/>
      <c r="DU26" s="487"/>
      <c r="DV26" s="586"/>
      <c r="DW26" s="587" t="s">
        <v>355</v>
      </c>
      <c r="DX26" s="614"/>
      <c r="DY26" s="614"/>
      <c r="DZ26" s="614"/>
      <c r="EA26" s="614"/>
      <c r="EB26" s="614"/>
      <c r="EC26" s="635"/>
    </row>
    <row r="27" spans="2:133" ht="11.25" customHeight="1" x14ac:dyDescent="0.15">
      <c r="B27" s="582" t="s">
        <v>430</v>
      </c>
      <c r="C27" s="583"/>
      <c r="D27" s="583"/>
      <c r="E27" s="583"/>
      <c r="F27" s="583"/>
      <c r="G27" s="583"/>
      <c r="H27" s="583"/>
      <c r="I27" s="583"/>
      <c r="J27" s="583"/>
      <c r="K27" s="583"/>
      <c r="L27" s="583"/>
      <c r="M27" s="583"/>
      <c r="N27" s="583"/>
      <c r="O27" s="583"/>
      <c r="P27" s="583"/>
      <c r="Q27" s="584"/>
      <c r="R27" s="585" t="s">
        <v>355</v>
      </c>
      <c r="S27" s="487"/>
      <c r="T27" s="487"/>
      <c r="U27" s="487"/>
      <c r="V27" s="487"/>
      <c r="W27" s="487"/>
      <c r="X27" s="487"/>
      <c r="Y27" s="586"/>
      <c r="Z27" s="622" t="s">
        <v>355</v>
      </c>
      <c r="AA27" s="622"/>
      <c r="AB27" s="622"/>
      <c r="AC27" s="622"/>
      <c r="AD27" s="623" t="s">
        <v>355</v>
      </c>
      <c r="AE27" s="623"/>
      <c r="AF27" s="623"/>
      <c r="AG27" s="623"/>
      <c r="AH27" s="623"/>
      <c r="AI27" s="623"/>
      <c r="AJ27" s="623"/>
      <c r="AK27" s="623"/>
      <c r="AL27" s="587" t="s">
        <v>355</v>
      </c>
      <c r="AM27" s="353"/>
      <c r="AN27" s="353"/>
      <c r="AO27" s="624"/>
      <c r="AP27" s="582" t="s">
        <v>192</v>
      </c>
      <c r="AQ27" s="583"/>
      <c r="AR27" s="583"/>
      <c r="AS27" s="583"/>
      <c r="AT27" s="583"/>
      <c r="AU27" s="583"/>
      <c r="AV27" s="583"/>
      <c r="AW27" s="583"/>
      <c r="AX27" s="583"/>
      <c r="AY27" s="583"/>
      <c r="AZ27" s="583"/>
      <c r="BA27" s="583"/>
      <c r="BB27" s="583"/>
      <c r="BC27" s="583"/>
      <c r="BD27" s="583"/>
      <c r="BE27" s="583"/>
      <c r="BF27" s="584"/>
      <c r="BG27" s="585">
        <v>603216</v>
      </c>
      <c r="BH27" s="487"/>
      <c r="BI27" s="487"/>
      <c r="BJ27" s="487"/>
      <c r="BK27" s="487"/>
      <c r="BL27" s="487"/>
      <c r="BM27" s="487"/>
      <c r="BN27" s="586"/>
      <c r="BO27" s="622">
        <v>100</v>
      </c>
      <c r="BP27" s="622"/>
      <c r="BQ27" s="622"/>
      <c r="BR27" s="622"/>
      <c r="BS27" s="589" t="s">
        <v>355</v>
      </c>
      <c r="BT27" s="487"/>
      <c r="BU27" s="487"/>
      <c r="BV27" s="487"/>
      <c r="BW27" s="487"/>
      <c r="BX27" s="487"/>
      <c r="BY27" s="487"/>
      <c r="BZ27" s="487"/>
      <c r="CA27" s="487"/>
      <c r="CB27" s="634"/>
      <c r="CD27" s="582" t="s">
        <v>396</v>
      </c>
      <c r="CE27" s="583"/>
      <c r="CF27" s="583"/>
      <c r="CG27" s="583"/>
      <c r="CH27" s="583"/>
      <c r="CI27" s="583"/>
      <c r="CJ27" s="583"/>
      <c r="CK27" s="583"/>
      <c r="CL27" s="583"/>
      <c r="CM27" s="583"/>
      <c r="CN27" s="583"/>
      <c r="CO27" s="583"/>
      <c r="CP27" s="583"/>
      <c r="CQ27" s="584"/>
      <c r="CR27" s="585">
        <v>353808</v>
      </c>
      <c r="CS27" s="612"/>
      <c r="CT27" s="612"/>
      <c r="CU27" s="612"/>
      <c r="CV27" s="612"/>
      <c r="CW27" s="612"/>
      <c r="CX27" s="612"/>
      <c r="CY27" s="613"/>
      <c r="CZ27" s="587">
        <v>7.1</v>
      </c>
      <c r="DA27" s="614"/>
      <c r="DB27" s="614"/>
      <c r="DC27" s="615"/>
      <c r="DD27" s="589">
        <v>97491</v>
      </c>
      <c r="DE27" s="612"/>
      <c r="DF27" s="612"/>
      <c r="DG27" s="612"/>
      <c r="DH27" s="612"/>
      <c r="DI27" s="612"/>
      <c r="DJ27" s="612"/>
      <c r="DK27" s="613"/>
      <c r="DL27" s="589">
        <v>90762</v>
      </c>
      <c r="DM27" s="612"/>
      <c r="DN27" s="612"/>
      <c r="DO27" s="612"/>
      <c r="DP27" s="612"/>
      <c r="DQ27" s="612"/>
      <c r="DR27" s="612"/>
      <c r="DS27" s="612"/>
      <c r="DT27" s="612"/>
      <c r="DU27" s="612"/>
      <c r="DV27" s="613"/>
      <c r="DW27" s="587">
        <v>3.9</v>
      </c>
      <c r="DX27" s="614"/>
      <c r="DY27" s="614"/>
      <c r="DZ27" s="614"/>
      <c r="EA27" s="614"/>
      <c r="EB27" s="614"/>
      <c r="EC27" s="635"/>
    </row>
    <row r="28" spans="2:133" ht="11.25" customHeight="1" x14ac:dyDescent="0.15">
      <c r="B28" s="582" t="s">
        <v>314</v>
      </c>
      <c r="C28" s="583"/>
      <c r="D28" s="583"/>
      <c r="E28" s="583"/>
      <c r="F28" s="583"/>
      <c r="G28" s="583"/>
      <c r="H28" s="583"/>
      <c r="I28" s="583"/>
      <c r="J28" s="583"/>
      <c r="K28" s="583"/>
      <c r="L28" s="583"/>
      <c r="M28" s="583"/>
      <c r="N28" s="583"/>
      <c r="O28" s="583"/>
      <c r="P28" s="583"/>
      <c r="Q28" s="584"/>
      <c r="R28" s="585">
        <v>31361</v>
      </c>
      <c r="S28" s="487"/>
      <c r="T28" s="487"/>
      <c r="U28" s="487"/>
      <c r="V28" s="487"/>
      <c r="W28" s="487"/>
      <c r="X28" s="487"/>
      <c r="Y28" s="586"/>
      <c r="Z28" s="622">
        <v>0.6</v>
      </c>
      <c r="AA28" s="622"/>
      <c r="AB28" s="622"/>
      <c r="AC28" s="622"/>
      <c r="AD28" s="623">
        <v>21943</v>
      </c>
      <c r="AE28" s="623"/>
      <c r="AF28" s="623"/>
      <c r="AG28" s="623"/>
      <c r="AH28" s="623"/>
      <c r="AI28" s="623"/>
      <c r="AJ28" s="623"/>
      <c r="AK28" s="623"/>
      <c r="AL28" s="587">
        <v>1</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103</v>
      </c>
      <c r="CE28" s="583"/>
      <c r="CF28" s="583"/>
      <c r="CG28" s="583"/>
      <c r="CH28" s="583"/>
      <c r="CI28" s="583"/>
      <c r="CJ28" s="583"/>
      <c r="CK28" s="583"/>
      <c r="CL28" s="583"/>
      <c r="CM28" s="583"/>
      <c r="CN28" s="583"/>
      <c r="CO28" s="583"/>
      <c r="CP28" s="583"/>
      <c r="CQ28" s="584"/>
      <c r="CR28" s="585">
        <v>346022</v>
      </c>
      <c r="CS28" s="487"/>
      <c r="CT28" s="487"/>
      <c r="CU28" s="487"/>
      <c r="CV28" s="487"/>
      <c r="CW28" s="487"/>
      <c r="CX28" s="487"/>
      <c r="CY28" s="586"/>
      <c r="CZ28" s="587">
        <v>7</v>
      </c>
      <c r="DA28" s="614"/>
      <c r="DB28" s="614"/>
      <c r="DC28" s="615"/>
      <c r="DD28" s="589">
        <v>344558</v>
      </c>
      <c r="DE28" s="487"/>
      <c r="DF28" s="487"/>
      <c r="DG28" s="487"/>
      <c r="DH28" s="487"/>
      <c r="DI28" s="487"/>
      <c r="DJ28" s="487"/>
      <c r="DK28" s="586"/>
      <c r="DL28" s="589">
        <v>344558</v>
      </c>
      <c r="DM28" s="487"/>
      <c r="DN28" s="487"/>
      <c r="DO28" s="487"/>
      <c r="DP28" s="487"/>
      <c r="DQ28" s="487"/>
      <c r="DR28" s="487"/>
      <c r="DS28" s="487"/>
      <c r="DT28" s="487"/>
      <c r="DU28" s="487"/>
      <c r="DV28" s="586"/>
      <c r="DW28" s="587">
        <v>14.7</v>
      </c>
      <c r="DX28" s="614"/>
      <c r="DY28" s="614"/>
      <c r="DZ28" s="614"/>
      <c r="EA28" s="614"/>
      <c r="EB28" s="614"/>
      <c r="EC28" s="635"/>
    </row>
    <row r="29" spans="2:133" ht="11.25" customHeight="1" x14ac:dyDescent="0.15">
      <c r="B29" s="582" t="s">
        <v>74</v>
      </c>
      <c r="C29" s="583"/>
      <c r="D29" s="583"/>
      <c r="E29" s="583"/>
      <c r="F29" s="583"/>
      <c r="G29" s="583"/>
      <c r="H29" s="583"/>
      <c r="I29" s="583"/>
      <c r="J29" s="583"/>
      <c r="K29" s="583"/>
      <c r="L29" s="583"/>
      <c r="M29" s="583"/>
      <c r="N29" s="583"/>
      <c r="O29" s="583"/>
      <c r="P29" s="583"/>
      <c r="Q29" s="584"/>
      <c r="R29" s="585">
        <v>35499</v>
      </c>
      <c r="S29" s="487"/>
      <c r="T29" s="487"/>
      <c r="U29" s="487"/>
      <c r="V29" s="487"/>
      <c r="W29" s="487"/>
      <c r="X29" s="487"/>
      <c r="Y29" s="586"/>
      <c r="Z29" s="622">
        <v>0.7</v>
      </c>
      <c r="AA29" s="622"/>
      <c r="AB29" s="622"/>
      <c r="AC29" s="622"/>
      <c r="AD29" s="623">
        <v>4139</v>
      </c>
      <c r="AE29" s="623"/>
      <c r="AF29" s="623"/>
      <c r="AG29" s="623"/>
      <c r="AH29" s="623"/>
      <c r="AI29" s="623"/>
      <c r="AJ29" s="623"/>
      <c r="AK29" s="623"/>
      <c r="AL29" s="587">
        <v>0.2</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59</v>
      </c>
      <c r="CE29" s="390"/>
      <c r="CF29" s="582" t="s">
        <v>110</v>
      </c>
      <c r="CG29" s="583"/>
      <c r="CH29" s="583"/>
      <c r="CI29" s="583"/>
      <c r="CJ29" s="583"/>
      <c r="CK29" s="583"/>
      <c r="CL29" s="583"/>
      <c r="CM29" s="583"/>
      <c r="CN29" s="583"/>
      <c r="CO29" s="583"/>
      <c r="CP29" s="583"/>
      <c r="CQ29" s="584"/>
      <c r="CR29" s="585">
        <v>346022</v>
      </c>
      <c r="CS29" s="612"/>
      <c r="CT29" s="612"/>
      <c r="CU29" s="612"/>
      <c r="CV29" s="612"/>
      <c r="CW29" s="612"/>
      <c r="CX29" s="612"/>
      <c r="CY29" s="613"/>
      <c r="CZ29" s="587">
        <v>7</v>
      </c>
      <c r="DA29" s="614"/>
      <c r="DB29" s="614"/>
      <c r="DC29" s="615"/>
      <c r="DD29" s="589">
        <v>344558</v>
      </c>
      <c r="DE29" s="612"/>
      <c r="DF29" s="612"/>
      <c r="DG29" s="612"/>
      <c r="DH29" s="612"/>
      <c r="DI29" s="612"/>
      <c r="DJ29" s="612"/>
      <c r="DK29" s="613"/>
      <c r="DL29" s="589">
        <v>344558</v>
      </c>
      <c r="DM29" s="612"/>
      <c r="DN29" s="612"/>
      <c r="DO29" s="612"/>
      <c r="DP29" s="612"/>
      <c r="DQ29" s="612"/>
      <c r="DR29" s="612"/>
      <c r="DS29" s="612"/>
      <c r="DT29" s="612"/>
      <c r="DU29" s="612"/>
      <c r="DV29" s="613"/>
      <c r="DW29" s="587">
        <v>14.7</v>
      </c>
      <c r="DX29" s="614"/>
      <c r="DY29" s="614"/>
      <c r="DZ29" s="614"/>
      <c r="EA29" s="614"/>
      <c r="EB29" s="614"/>
      <c r="EC29" s="635"/>
    </row>
    <row r="30" spans="2:133" ht="11.25" customHeight="1" x14ac:dyDescent="0.15">
      <c r="B30" s="582" t="s">
        <v>68</v>
      </c>
      <c r="C30" s="583"/>
      <c r="D30" s="583"/>
      <c r="E30" s="583"/>
      <c r="F30" s="583"/>
      <c r="G30" s="583"/>
      <c r="H30" s="583"/>
      <c r="I30" s="583"/>
      <c r="J30" s="583"/>
      <c r="K30" s="583"/>
      <c r="L30" s="583"/>
      <c r="M30" s="583"/>
      <c r="N30" s="583"/>
      <c r="O30" s="583"/>
      <c r="P30" s="583"/>
      <c r="Q30" s="584"/>
      <c r="R30" s="585">
        <v>18668</v>
      </c>
      <c r="S30" s="487"/>
      <c r="T30" s="487"/>
      <c r="U30" s="487"/>
      <c r="V30" s="487"/>
      <c r="W30" s="487"/>
      <c r="X30" s="487"/>
      <c r="Y30" s="586"/>
      <c r="Z30" s="622">
        <v>0.4</v>
      </c>
      <c r="AA30" s="622"/>
      <c r="AB30" s="622"/>
      <c r="AC30" s="622"/>
      <c r="AD30" s="623" t="s">
        <v>355</v>
      </c>
      <c r="AE30" s="623"/>
      <c r="AF30" s="623"/>
      <c r="AG30" s="623"/>
      <c r="AH30" s="623"/>
      <c r="AI30" s="623"/>
      <c r="AJ30" s="623"/>
      <c r="AK30" s="623"/>
      <c r="AL30" s="587" t="s">
        <v>355</v>
      </c>
      <c r="AM30" s="353"/>
      <c r="AN30" s="353"/>
      <c r="AO30" s="624"/>
      <c r="AP30" s="517" t="s">
        <v>172</v>
      </c>
      <c r="AQ30" s="518"/>
      <c r="AR30" s="518"/>
      <c r="AS30" s="518"/>
      <c r="AT30" s="518"/>
      <c r="AU30" s="518"/>
      <c r="AV30" s="518"/>
      <c r="AW30" s="518"/>
      <c r="AX30" s="518"/>
      <c r="AY30" s="518"/>
      <c r="AZ30" s="518"/>
      <c r="BA30" s="518"/>
      <c r="BB30" s="518"/>
      <c r="BC30" s="518"/>
      <c r="BD30" s="518"/>
      <c r="BE30" s="518"/>
      <c r="BF30" s="560"/>
      <c r="BG30" s="517" t="s">
        <v>158</v>
      </c>
      <c r="BH30" s="658"/>
      <c r="BI30" s="658"/>
      <c r="BJ30" s="658"/>
      <c r="BK30" s="658"/>
      <c r="BL30" s="658"/>
      <c r="BM30" s="658"/>
      <c r="BN30" s="658"/>
      <c r="BO30" s="658"/>
      <c r="BP30" s="658"/>
      <c r="BQ30" s="659"/>
      <c r="BR30" s="517" t="s">
        <v>289</v>
      </c>
      <c r="BS30" s="658"/>
      <c r="BT30" s="658"/>
      <c r="BU30" s="658"/>
      <c r="BV30" s="658"/>
      <c r="BW30" s="658"/>
      <c r="BX30" s="658"/>
      <c r="BY30" s="658"/>
      <c r="BZ30" s="658"/>
      <c r="CA30" s="658"/>
      <c r="CB30" s="659"/>
      <c r="CD30" s="391"/>
      <c r="CE30" s="393"/>
      <c r="CF30" s="582" t="s">
        <v>485</v>
      </c>
      <c r="CG30" s="583"/>
      <c r="CH30" s="583"/>
      <c r="CI30" s="583"/>
      <c r="CJ30" s="583"/>
      <c r="CK30" s="583"/>
      <c r="CL30" s="583"/>
      <c r="CM30" s="583"/>
      <c r="CN30" s="583"/>
      <c r="CO30" s="583"/>
      <c r="CP30" s="583"/>
      <c r="CQ30" s="584"/>
      <c r="CR30" s="585">
        <v>331980</v>
      </c>
      <c r="CS30" s="487"/>
      <c r="CT30" s="487"/>
      <c r="CU30" s="487"/>
      <c r="CV30" s="487"/>
      <c r="CW30" s="487"/>
      <c r="CX30" s="487"/>
      <c r="CY30" s="586"/>
      <c r="CZ30" s="587">
        <v>6.7</v>
      </c>
      <c r="DA30" s="614"/>
      <c r="DB30" s="614"/>
      <c r="DC30" s="615"/>
      <c r="DD30" s="589">
        <v>330565</v>
      </c>
      <c r="DE30" s="487"/>
      <c r="DF30" s="487"/>
      <c r="DG30" s="487"/>
      <c r="DH30" s="487"/>
      <c r="DI30" s="487"/>
      <c r="DJ30" s="487"/>
      <c r="DK30" s="586"/>
      <c r="DL30" s="589">
        <v>330565</v>
      </c>
      <c r="DM30" s="487"/>
      <c r="DN30" s="487"/>
      <c r="DO30" s="487"/>
      <c r="DP30" s="487"/>
      <c r="DQ30" s="487"/>
      <c r="DR30" s="487"/>
      <c r="DS30" s="487"/>
      <c r="DT30" s="487"/>
      <c r="DU30" s="487"/>
      <c r="DV30" s="586"/>
      <c r="DW30" s="587">
        <v>14.1</v>
      </c>
      <c r="DX30" s="614"/>
      <c r="DY30" s="614"/>
      <c r="DZ30" s="614"/>
      <c r="EA30" s="614"/>
      <c r="EB30" s="614"/>
      <c r="EC30" s="635"/>
    </row>
    <row r="31" spans="2:133" ht="11.25" customHeight="1" x14ac:dyDescent="0.15">
      <c r="B31" s="582" t="s">
        <v>400</v>
      </c>
      <c r="C31" s="583"/>
      <c r="D31" s="583"/>
      <c r="E31" s="583"/>
      <c r="F31" s="583"/>
      <c r="G31" s="583"/>
      <c r="H31" s="583"/>
      <c r="I31" s="583"/>
      <c r="J31" s="583"/>
      <c r="K31" s="583"/>
      <c r="L31" s="583"/>
      <c r="M31" s="583"/>
      <c r="N31" s="583"/>
      <c r="O31" s="583"/>
      <c r="P31" s="583"/>
      <c r="Q31" s="584"/>
      <c r="R31" s="585">
        <v>1253817</v>
      </c>
      <c r="S31" s="487"/>
      <c r="T31" s="487"/>
      <c r="U31" s="487"/>
      <c r="V31" s="487"/>
      <c r="W31" s="487"/>
      <c r="X31" s="487"/>
      <c r="Y31" s="586"/>
      <c r="Z31" s="622">
        <v>24.2</v>
      </c>
      <c r="AA31" s="622"/>
      <c r="AB31" s="622"/>
      <c r="AC31" s="622"/>
      <c r="AD31" s="623" t="s">
        <v>355</v>
      </c>
      <c r="AE31" s="623"/>
      <c r="AF31" s="623"/>
      <c r="AG31" s="623"/>
      <c r="AH31" s="623"/>
      <c r="AI31" s="623"/>
      <c r="AJ31" s="623"/>
      <c r="AK31" s="623"/>
      <c r="AL31" s="587" t="s">
        <v>355</v>
      </c>
      <c r="AM31" s="353"/>
      <c r="AN31" s="353"/>
      <c r="AO31" s="624"/>
      <c r="AP31" s="380" t="s">
        <v>10</v>
      </c>
      <c r="AQ31" s="381"/>
      <c r="AR31" s="381"/>
      <c r="AS31" s="381"/>
      <c r="AT31" s="645" t="s">
        <v>363</v>
      </c>
      <c r="AU31" s="47"/>
      <c r="AV31" s="47"/>
      <c r="AW31" s="47"/>
      <c r="AX31" s="642" t="s">
        <v>438</v>
      </c>
      <c r="AY31" s="643"/>
      <c r="AZ31" s="643"/>
      <c r="BA31" s="643"/>
      <c r="BB31" s="643"/>
      <c r="BC31" s="643"/>
      <c r="BD31" s="643"/>
      <c r="BE31" s="643"/>
      <c r="BF31" s="644"/>
      <c r="BG31" s="657">
        <v>99.8</v>
      </c>
      <c r="BH31" s="650"/>
      <c r="BI31" s="650"/>
      <c r="BJ31" s="650"/>
      <c r="BK31" s="650"/>
      <c r="BL31" s="650"/>
      <c r="BM31" s="649">
        <v>99.6</v>
      </c>
      <c r="BN31" s="650"/>
      <c r="BO31" s="650"/>
      <c r="BP31" s="650"/>
      <c r="BQ31" s="651"/>
      <c r="BR31" s="657">
        <v>99.9</v>
      </c>
      <c r="BS31" s="650"/>
      <c r="BT31" s="650"/>
      <c r="BU31" s="650"/>
      <c r="BV31" s="650"/>
      <c r="BW31" s="650"/>
      <c r="BX31" s="649">
        <v>99.8</v>
      </c>
      <c r="BY31" s="650"/>
      <c r="BZ31" s="650"/>
      <c r="CA31" s="650"/>
      <c r="CB31" s="651"/>
      <c r="CD31" s="391"/>
      <c r="CE31" s="393"/>
      <c r="CF31" s="582" t="s">
        <v>171</v>
      </c>
      <c r="CG31" s="583"/>
      <c r="CH31" s="583"/>
      <c r="CI31" s="583"/>
      <c r="CJ31" s="583"/>
      <c r="CK31" s="583"/>
      <c r="CL31" s="583"/>
      <c r="CM31" s="583"/>
      <c r="CN31" s="583"/>
      <c r="CO31" s="583"/>
      <c r="CP31" s="583"/>
      <c r="CQ31" s="584"/>
      <c r="CR31" s="585">
        <v>14042</v>
      </c>
      <c r="CS31" s="612"/>
      <c r="CT31" s="612"/>
      <c r="CU31" s="612"/>
      <c r="CV31" s="612"/>
      <c r="CW31" s="612"/>
      <c r="CX31" s="612"/>
      <c r="CY31" s="613"/>
      <c r="CZ31" s="587">
        <v>0.3</v>
      </c>
      <c r="DA31" s="614"/>
      <c r="DB31" s="614"/>
      <c r="DC31" s="615"/>
      <c r="DD31" s="589">
        <v>13993</v>
      </c>
      <c r="DE31" s="612"/>
      <c r="DF31" s="612"/>
      <c r="DG31" s="612"/>
      <c r="DH31" s="612"/>
      <c r="DI31" s="612"/>
      <c r="DJ31" s="612"/>
      <c r="DK31" s="613"/>
      <c r="DL31" s="589">
        <v>13993</v>
      </c>
      <c r="DM31" s="612"/>
      <c r="DN31" s="612"/>
      <c r="DO31" s="612"/>
      <c r="DP31" s="612"/>
      <c r="DQ31" s="612"/>
      <c r="DR31" s="612"/>
      <c r="DS31" s="612"/>
      <c r="DT31" s="612"/>
      <c r="DU31" s="612"/>
      <c r="DV31" s="613"/>
      <c r="DW31" s="587">
        <v>0.6</v>
      </c>
      <c r="DX31" s="614"/>
      <c r="DY31" s="614"/>
      <c r="DZ31" s="614"/>
      <c r="EA31" s="614"/>
      <c r="EB31" s="614"/>
      <c r="EC31" s="635"/>
    </row>
    <row r="32" spans="2:133" ht="11.25" customHeight="1" x14ac:dyDescent="0.15">
      <c r="B32" s="652" t="s">
        <v>55</v>
      </c>
      <c r="C32" s="653"/>
      <c r="D32" s="653"/>
      <c r="E32" s="653"/>
      <c r="F32" s="653"/>
      <c r="G32" s="653"/>
      <c r="H32" s="653"/>
      <c r="I32" s="653"/>
      <c r="J32" s="653"/>
      <c r="K32" s="653"/>
      <c r="L32" s="653"/>
      <c r="M32" s="653"/>
      <c r="N32" s="653"/>
      <c r="O32" s="653"/>
      <c r="P32" s="653"/>
      <c r="Q32" s="654"/>
      <c r="R32" s="585" t="s">
        <v>355</v>
      </c>
      <c r="S32" s="487"/>
      <c r="T32" s="487"/>
      <c r="U32" s="487"/>
      <c r="V32" s="487"/>
      <c r="W32" s="487"/>
      <c r="X32" s="487"/>
      <c r="Y32" s="586"/>
      <c r="Z32" s="622" t="s">
        <v>355</v>
      </c>
      <c r="AA32" s="622"/>
      <c r="AB32" s="622"/>
      <c r="AC32" s="622"/>
      <c r="AD32" s="623" t="s">
        <v>355</v>
      </c>
      <c r="AE32" s="623"/>
      <c r="AF32" s="623"/>
      <c r="AG32" s="623"/>
      <c r="AH32" s="623"/>
      <c r="AI32" s="623"/>
      <c r="AJ32" s="623"/>
      <c r="AK32" s="623"/>
      <c r="AL32" s="587" t="s">
        <v>355</v>
      </c>
      <c r="AM32" s="353"/>
      <c r="AN32" s="353"/>
      <c r="AO32" s="624"/>
      <c r="AP32" s="630"/>
      <c r="AQ32" s="444"/>
      <c r="AR32" s="444"/>
      <c r="AS32" s="444"/>
      <c r="AT32" s="646"/>
      <c r="AU32" s="8" t="s">
        <v>422</v>
      </c>
      <c r="AV32" s="8"/>
      <c r="AW32" s="8"/>
      <c r="AX32" s="582" t="s">
        <v>310</v>
      </c>
      <c r="AY32" s="583"/>
      <c r="AZ32" s="583"/>
      <c r="BA32" s="583"/>
      <c r="BB32" s="583"/>
      <c r="BC32" s="583"/>
      <c r="BD32" s="583"/>
      <c r="BE32" s="583"/>
      <c r="BF32" s="584"/>
      <c r="BG32" s="655">
        <v>99.9</v>
      </c>
      <c r="BH32" s="612"/>
      <c r="BI32" s="612"/>
      <c r="BJ32" s="612"/>
      <c r="BK32" s="612"/>
      <c r="BL32" s="612"/>
      <c r="BM32" s="353">
        <v>99.8</v>
      </c>
      <c r="BN32" s="656"/>
      <c r="BO32" s="656"/>
      <c r="BP32" s="656"/>
      <c r="BQ32" s="633"/>
      <c r="BR32" s="655">
        <v>100</v>
      </c>
      <c r="BS32" s="612"/>
      <c r="BT32" s="612"/>
      <c r="BU32" s="612"/>
      <c r="BV32" s="612"/>
      <c r="BW32" s="612"/>
      <c r="BX32" s="353">
        <v>99.9</v>
      </c>
      <c r="BY32" s="656"/>
      <c r="BZ32" s="656"/>
      <c r="CA32" s="656"/>
      <c r="CB32" s="633"/>
      <c r="CD32" s="394"/>
      <c r="CE32" s="396"/>
      <c r="CF32" s="582" t="s">
        <v>383</v>
      </c>
      <c r="CG32" s="583"/>
      <c r="CH32" s="583"/>
      <c r="CI32" s="583"/>
      <c r="CJ32" s="583"/>
      <c r="CK32" s="583"/>
      <c r="CL32" s="583"/>
      <c r="CM32" s="583"/>
      <c r="CN32" s="583"/>
      <c r="CO32" s="583"/>
      <c r="CP32" s="583"/>
      <c r="CQ32" s="584"/>
      <c r="CR32" s="585" t="s">
        <v>355</v>
      </c>
      <c r="CS32" s="487"/>
      <c r="CT32" s="487"/>
      <c r="CU32" s="487"/>
      <c r="CV32" s="487"/>
      <c r="CW32" s="487"/>
      <c r="CX32" s="487"/>
      <c r="CY32" s="586"/>
      <c r="CZ32" s="587" t="s">
        <v>355</v>
      </c>
      <c r="DA32" s="614"/>
      <c r="DB32" s="614"/>
      <c r="DC32" s="615"/>
      <c r="DD32" s="589" t="s">
        <v>355</v>
      </c>
      <c r="DE32" s="487"/>
      <c r="DF32" s="487"/>
      <c r="DG32" s="487"/>
      <c r="DH32" s="487"/>
      <c r="DI32" s="487"/>
      <c r="DJ32" s="487"/>
      <c r="DK32" s="586"/>
      <c r="DL32" s="589" t="s">
        <v>355</v>
      </c>
      <c r="DM32" s="487"/>
      <c r="DN32" s="487"/>
      <c r="DO32" s="487"/>
      <c r="DP32" s="487"/>
      <c r="DQ32" s="487"/>
      <c r="DR32" s="487"/>
      <c r="DS32" s="487"/>
      <c r="DT32" s="487"/>
      <c r="DU32" s="487"/>
      <c r="DV32" s="586"/>
      <c r="DW32" s="587" t="s">
        <v>355</v>
      </c>
      <c r="DX32" s="614"/>
      <c r="DY32" s="614"/>
      <c r="DZ32" s="614"/>
      <c r="EA32" s="614"/>
      <c r="EB32" s="614"/>
      <c r="EC32" s="635"/>
    </row>
    <row r="33" spans="2:133" ht="11.25" customHeight="1" x14ac:dyDescent="0.15">
      <c r="B33" s="582" t="s">
        <v>486</v>
      </c>
      <c r="C33" s="583"/>
      <c r="D33" s="583"/>
      <c r="E33" s="583"/>
      <c r="F33" s="583"/>
      <c r="G33" s="583"/>
      <c r="H33" s="583"/>
      <c r="I33" s="583"/>
      <c r="J33" s="583"/>
      <c r="K33" s="583"/>
      <c r="L33" s="583"/>
      <c r="M33" s="583"/>
      <c r="N33" s="583"/>
      <c r="O33" s="583"/>
      <c r="P33" s="583"/>
      <c r="Q33" s="584"/>
      <c r="R33" s="585">
        <v>191094</v>
      </c>
      <c r="S33" s="487"/>
      <c r="T33" s="487"/>
      <c r="U33" s="487"/>
      <c r="V33" s="487"/>
      <c r="W33" s="487"/>
      <c r="X33" s="487"/>
      <c r="Y33" s="586"/>
      <c r="Z33" s="622">
        <v>3.7</v>
      </c>
      <c r="AA33" s="622"/>
      <c r="AB33" s="622"/>
      <c r="AC33" s="622"/>
      <c r="AD33" s="623" t="s">
        <v>355</v>
      </c>
      <c r="AE33" s="623"/>
      <c r="AF33" s="623"/>
      <c r="AG33" s="623"/>
      <c r="AH33" s="623"/>
      <c r="AI33" s="623"/>
      <c r="AJ33" s="623"/>
      <c r="AK33" s="623"/>
      <c r="AL33" s="587" t="s">
        <v>355</v>
      </c>
      <c r="AM33" s="353"/>
      <c r="AN33" s="353"/>
      <c r="AO33" s="624"/>
      <c r="AP33" s="383"/>
      <c r="AQ33" s="384"/>
      <c r="AR33" s="384"/>
      <c r="AS33" s="384"/>
      <c r="AT33" s="647"/>
      <c r="AU33" s="48"/>
      <c r="AV33" s="48"/>
      <c r="AW33" s="48"/>
      <c r="AX33" s="596" t="s">
        <v>327</v>
      </c>
      <c r="AY33" s="597"/>
      <c r="AZ33" s="597"/>
      <c r="BA33" s="597"/>
      <c r="BB33" s="597"/>
      <c r="BC33" s="597"/>
      <c r="BD33" s="597"/>
      <c r="BE33" s="597"/>
      <c r="BF33" s="598"/>
      <c r="BG33" s="648">
        <v>99.7</v>
      </c>
      <c r="BH33" s="600"/>
      <c r="BI33" s="600"/>
      <c r="BJ33" s="600"/>
      <c r="BK33" s="600"/>
      <c r="BL33" s="600"/>
      <c r="BM33" s="620">
        <v>99.3</v>
      </c>
      <c r="BN33" s="600"/>
      <c r="BO33" s="600"/>
      <c r="BP33" s="600"/>
      <c r="BQ33" s="628"/>
      <c r="BR33" s="648">
        <v>99.8</v>
      </c>
      <c r="BS33" s="600"/>
      <c r="BT33" s="600"/>
      <c r="BU33" s="600"/>
      <c r="BV33" s="600"/>
      <c r="BW33" s="600"/>
      <c r="BX33" s="620">
        <v>99.6</v>
      </c>
      <c r="BY33" s="600"/>
      <c r="BZ33" s="600"/>
      <c r="CA33" s="600"/>
      <c r="CB33" s="628"/>
      <c r="CD33" s="582" t="s">
        <v>160</v>
      </c>
      <c r="CE33" s="583"/>
      <c r="CF33" s="583"/>
      <c r="CG33" s="583"/>
      <c r="CH33" s="583"/>
      <c r="CI33" s="583"/>
      <c r="CJ33" s="583"/>
      <c r="CK33" s="583"/>
      <c r="CL33" s="583"/>
      <c r="CM33" s="583"/>
      <c r="CN33" s="583"/>
      <c r="CO33" s="583"/>
      <c r="CP33" s="583"/>
      <c r="CQ33" s="584"/>
      <c r="CR33" s="585">
        <v>2391985</v>
      </c>
      <c r="CS33" s="612"/>
      <c r="CT33" s="612"/>
      <c r="CU33" s="612"/>
      <c r="CV33" s="612"/>
      <c r="CW33" s="612"/>
      <c r="CX33" s="612"/>
      <c r="CY33" s="613"/>
      <c r="CZ33" s="587">
        <v>48.3</v>
      </c>
      <c r="DA33" s="614"/>
      <c r="DB33" s="614"/>
      <c r="DC33" s="615"/>
      <c r="DD33" s="589">
        <v>1280903</v>
      </c>
      <c r="DE33" s="612"/>
      <c r="DF33" s="612"/>
      <c r="DG33" s="612"/>
      <c r="DH33" s="612"/>
      <c r="DI33" s="612"/>
      <c r="DJ33" s="612"/>
      <c r="DK33" s="613"/>
      <c r="DL33" s="589">
        <v>881230</v>
      </c>
      <c r="DM33" s="612"/>
      <c r="DN33" s="612"/>
      <c r="DO33" s="612"/>
      <c r="DP33" s="612"/>
      <c r="DQ33" s="612"/>
      <c r="DR33" s="612"/>
      <c r="DS33" s="612"/>
      <c r="DT33" s="612"/>
      <c r="DU33" s="612"/>
      <c r="DV33" s="613"/>
      <c r="DW33" s="587">
        <v>37.5</v>
      </c>
      <c r="DX33" s="614"/>
      <c r="DY33" s="614"/>
      <c r="DZ33" s="614"/>
      <c r="EA33" s="614"/>
      <c r="EB33" s="614"/>
      <c r="EC33" s="635"/>
    </row>
    <row r="34" spans="2:133" ht="11.25" customHeight="1" x14ac:dyDescent="0.15">
      <c r="B34" s="582" t="s">
        <v>125</v>
      </c>
      <c r="C34" s="583"/>
      <c r="D34" s="583"/>
      <c r="E34" s="583"/>
      <c r="F34" s="583"/>
      <c r="G34" s="583"/>
      <c r="H34" s="583"/>
      <c r="I34" s="583"/>
      <c r="J34" s="583"/>
      <c r="K34" s="583"/>
      <c r="L34" s="583"/>
      <c r="M34" s="583"/>
      <c r="N34" s="583"/>
      <c r="O34" s="583"/>
      <c r="P34" s="583"/>
      <c r="Q34" s="584"/>
      <c r="R34" s="585">
        <v>4828</v>
      </c>
      <c r="S34" s="487"/>
      <c r="T34" s="487"/>
      <c r="U34" s="487"/>
      <c r="V34" s="487"/>
      <c r="W34" s="487"/>
      <c r="X34" s="487"/>
      <c r="Y34" s="586"/>
      <c r="Z34" s="622">
        <v>0.1</v>
      </c>
      <c r="AA34" s="622"/>
      <c r="AB34" s="622"/>
      <c r="AC34" s="622"/>
      <c r="AD34" s="623" t="s">
        <v>355</v>
      </c>
      <c r="AE34" s="623"/>
      <c r="AF34" s="623"/>
      <c r="AG34" s="623"/>
      <c r="AH34" s="623"/>
      <c r="AI34" s="623"/>
      <c r="AJ34" s="623"/>
      <c r="AK34" s="623"/>
      <c r="AL34" s="587" t="s">
        <v>355</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244</v>
      </c>
      <c r="CE34" s="583"/>
      <c r="CF34" s="583"/>
      <c r="CG34" s="583"/>
      <c r="CH34" s="583"/>
      <c r="CI34" s="583"/>
      <c r="CJ34" s="583"/>
      <c r="CK34" s="583"/>
      <c r="CL34" s="583"/>
      <c r="CM34" s="583"/>
      <c r="CN34" s="583"/>
      <c r="CO34" s="583"/>
      <c r="CP34" s="583"/>
      <c r="CQ34" s="584"/>
      <c r="CR34" s="585">
        <v>656175</v>
      </c>
      <c r="CS34" s="487"/>
      <c r="CT34" s="487"/>
      <c r="CU34" s="487"/>
      <c r="CV34" s="487"/>
      <c r="CW34" s="487"/>
      <c r="CX34" s="487"/>
      <c r="CY34" s="586"/>
      <c r="CZ34" s="587">
        <v>13.2</v>
      </c>
      <c r="DA34" s="614"/>
      <c r="DB34" s="614"/>
      <c r="DC34" s="615"/>
      <c r="DD34" s="589">
        <v>385046</v>
      </c>
      <c r="DE34" s="487"/>
      <c r="DF34" s="487"/>
      <c r="DG34" s="487"/>
      <c r="DH34" s="487"/>
      <c r="DI34" s="487"/>
      <c r="DJ34" s="487"/>
      <c r="DK34" s="586"/>
      <c r="DL34" s="589">
        <v>281599</v>
      </c>
      <c r="DM34" s="487"/>
      <c r="DN34" s="487"/>
      <c r="DO34" s="487"/>
      <c r="DP34" s="487"/>
      <c r="DQ34" s="487"/>
      <c r="DR34" s="487"/>
      <c r="DS34" s="487"/>
      <c r="DT34" s="487"/>
      <c r="DU34" s="487"/>
      <c r="DV34" s="586"/>
      <c r="DW34" s="587">
        <v>12</v>
      </c>
      <c r="DX34" s="614"/>
      <c r="DY34" s="614"/>
      <c r="DZ34" s="614"/>
      <c r="EA34" s="614"/>
      <c r="EB34" s="614"/>
      <c r="EC34" s="635"/>
    </row>
    <row r="35" spans="2:133" ht="11.25" customHeight="1" x14ac:dyDescent="0.15">
      <c r="B35" s="582" t="s">
        <v>6</v>
      </c>
      <c r="C35" s="583"/>
      <c r="D35" s="583"/>
      <c r="E35" s="583"/>
      <c r="F35" s="583"/>
      <c r="G35" s="583"/>
      <c r="H35" s="583"/>
      <c r="I35" s="583"/>
      <c r="J35" s="583"/>
      <c r="K35" s="583"/>
      <c r="L35" s="583"/>
      <c r="M35" s="583"/>
      <c r="N35" s="583"/>
      <c r="O35" s="583"/>
      <c r="P35" s="583"/>
      <c r="Q35" s="584"/>
      <c r="R35" s="585">
        <v>17765</v>
      </c>
      <c r="S35" s="487"/>
      <c r="T35" s="487"/>
      <c r="U35" s="487"/>
      <c r="V35" s="487"/>
      <c r="W35" s="487"/>
      <c r="X35" s="487"/>
      <c r="Y35" s="586"/>
      <c r="Z35" s="622">
        <v>0.3</v>
      </c>
      <c r="AA35" s="622"/>
      <c r="AB35" s="622"/>
      <c r="AC35" s="622"/>
      <c r="AD35" s="623" t="s">
        <v>355</v>
      </c>
      <c r="AE35" s="623"/>
      <c r="AF35" s="623"/>
      <c r="AG35" s="623"/>
      <c r="AH35" s="623"/>
      <c r="AI35" s="623"/>
      <c r="AJ35" s="623"/>
      <c r="AK35" s="623"/>
      <c r="AL35" s="587" t="s">
        <v>355</v>
      </c>
      <c r="AM35" s="353"/>
      <c r="AN35" s="353"/>
      <c r="AO35" s="624"/>
      <c r="AP35" s="18"/>
      <c r="AQ35" s="517" t="s">
        <v>370</v>
      </c>
      <c r="AR35" s="518"/>
      <c r="AS35" s="518"/>
      <c r="AT35" s="518"/>
      <c r="AU35" s="518"/>
      <c r="AV35" s="518"/>
      <c r="AW35" s="518"/>
      <c r="AX35" s="518"/>
      <c r="AY35" s="518"/>
      <c r="AZ35" s="518"/>
      <c r="BA35" s="518"/>
      <c r="BB35" s="518"/>
      <c r="BC35" s="518"/>
      <c r="BD35" s="518"/>
      <c r="BE35" s="518"/>
      <c r="BF35" s="560"/>
      <c r="BG35" s="517" t="s">
        <v>267</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366</v>
      </c>
      <c r="CE35" s="583"/>
      <c r="CF35" s="583"/>
      <c r="CG35" s="583"/>
      <c r="CH35" s="583"/>
      <c r="CI35" s="583"/>
      <c r="CJ35" s="583"/>
      <c r="CK35" s="583"/>
      <c r="CL35" s="583"/>
      <c r="CM35" s="583"/>
      <c r="CN35" s="583"/>
      <c r="CO35" s="583"/>
      <c r="CP35" s="583"/>
      <c r="CQ35" s="584"/>
      <c r="CR35" s="585">
        <v>7201</v>
      </c>
      <c r="CS35" s="612"/>
      <c r="CT35" s="612"/>
      <c r="CU35" s="612"/>
      <c r="CV35" s="612"/>
      <c r="CW35" s="612"/>
      <c r="CX35" s="612"/>
      <c r="CY35" s="613"/>
      <c r="CZ35" s="587">
        <v>0.1</v>
      </c>
      <c r="DA35" s="614"/>
      <c r="DB35" s="614"/>
      <c r="DC35" s="615"/>
      <c r="DD35" s="589">
        <v>5884</v>
      </c>
      <c r="DE35" s="612"/>
      <c r="DF35" s="612"/>
      <c r="DG35" s="612"/>
      <c r="DH35" s="612"/>
      <c r="DI35" s="612"/>
      <c r="DJ35" s="612"/>
      <c r="DK35" s="613"/>
      <c r="DL35" s="589">
        <v>309</v>
      </c>
      <c r="DM35" s="612"/>
      <c r="DN35" s="612"/>
      <c r="DO35" s="612"/>
      <c r="DP35" s="612"/>
      <c r="DQ35" s="612"/>
      <c r="DR35" s="612"/>
      <c r="DS35" s="612"/>
      <c r="DT35" s="612"/>
      <c r="DU35" s="612"/>
      <c r="DV35" s="613"/>
      <c r="DW35" s="587">
        <v>0</v>
      </c>
      <c r="DX35" s="614"/>
      <c r="DY35" s="614"/>
      <c r="DZ35" s="614"/>
      <c r="EA35" s="614"/>
      <c r="EB35" s="614"/>
      <c r="EC35" s="635"/>
    </row>
    <row r="36" spans="2:133" ht="11.25" customHeight="1" x14ac:dyDescent="0.15">
      <c r="B36" s="582" t="s">
        <v>137</v>
      </c>
      <c r="C36" s="583"/>
      <c r="D36" s="583"/>
      <c r="E36" s="583"/>
      <c r="F36" s="583"/>
      <c r="G36" s="583"/>
      <c r="H36" s="583"/>
      <c r="I36" s="583"/>
      <c r="J36" s="583"/>
      <c r="K36" s="583"/>
      <c r="L36" s="583"/>
      <c r="M36" s="583"/>
      <c r="N36" s="583"/>
      <c r="O36" s="583"/>
      <c r="P36" s="583"/>
      <c r="Q36" s="584"/>
      <c r="R36" s="585">
        <v>75735</v>
      </c>
      <c r="S36" s="487"/>
      <c r="T36" s="487"/>
      <c r="U36" s="487"/>
      <c r="V36" s="487"/>
      <c r="W36" s="487"/>
      <c r="X36" s="487"/>
      <c r="Y36" s="586"/>
      <c r="Z36" s="622">
        <v>1.5</v>
      </c>
      <c r="AA36" s="622"/>
      <c r="AB36" s="622"/>
      <c r="AC36" s="622"/>
      <c r="AD36" s="623" t="s">
        <v>355</v>
      </c>
      <c r="AE36" s="623"/>
      <c r="AF36" s="623"/>
      <c r="AG36" s="623"/>
      <c r="AH36" s="623"/>
      <c r="AI36" s="623"/>
      <c r="AJ36" s="623"/>
      <c r="AK36" s="623"/>
      <c r="AL36" s="587" t="s">
        <v>355</v>
      </c>
      <c r="AM36" s="353"/>
      <c r="AN36" s="353"/>
      <c r="AO36" s="624"/>
      <c r="AP36" s="18"/>
      <c r="AQ36" s="636" t="s">
        <v>192</v>
      </c>
      <c r="AR36" s="637"/>
      <c r="AS36" s="637"/>
      <c r="AT36" s="637"/>
      <c r="AU36" s="637"/>
      <c r="AV36" s="637"/>
      <c r="AW36" s="637"/>
      <c r="AX36" s="637"/>
      <c r="AY36" s="638"/>
      <c r="AZ36" s="639">
        <v>551765</v>
      </c>
      <c r="BA36" s="640"/>
      <c r="BB36" s="640"/>
      <c r="BC36" s="640"/>
      <c r="BD36" s="640"/>
      <c r="BE36" s="640"/>
      <c r="BF36" s="641"/>
      <c r="BG36" s="642" t="s">
        <v>488</v>
      </c>
      <c r="BH36" s="643"/>
      <c r="BI36" s="643"/>
      <c r="BJ36" s="643"/>
      <c r="BK36" s="643"/>
      <c r="BL36" s="643"/>
      <c r="BM36" s="643"/>
      <c r="BN36" s="643"/>
      <c r="BO36" s="643"/>
      <c r="BP36" s="643"/>
      <c r="BQ36" s="643"/>
      <c r="BR36" s="643"/>
      <c r="BS36" s="643"/>
      <c r="BT36" s="643"/>
      <c r="BU36" s="644"/>
      <c r="BV36" s="639">
        <v>11341</v>
      </c>
      <c r="BW36" s="640"/>
      <c r="BX36" s="640"/>
      <c r="BY36" s="640"/>
      <c r="BZ36" s="640"/>
      <c r="CA36" s="640"/>
      <c r="CB36" s="641"/>
      <c r="CD36" s="582" t="s">
        <v>82</v>
      </c>
      <c r="CE36" s="583"/>
      <c r="CF36" s="583"/>
      <c r="CG36" s="583"/>
      <c r="CH36" s="583"/>
      <c r="CI36" s="583"/>
      <c r="CJ36" s="583"/>
      <c r="CK36" s="583"/>
      <c r="CL36" s="583"/>
      <c r="CM36" s="583"/>
      <c r="CN36" s="583"/>
      <c r="CO36" s="583"/>
      <c r="CP36" s="583"/>
      <c r="CQ36" s="584"/>
      <c r="CR36" s="585">
        <v>1095680</v>
      </c>
      <c r="CS36" s="487"/>
      <c r="CT36" s="487"/>
      <c r="CU36" s="487"/>
      <c r="CV36" s="487"/>
      <c r="CW36" s="487"/>
      <c r="CX36" s="487"/>
      <c r="CY36" s="586"/>
      <c r="CZ36" s="587">
        <v>22.1</v>
      </c>
      <c r="DA36" s="614"/>
      <c r="DB36" s="614"/>
      <c r="DC36" s="615"/>
      <c r="DD36" s="589">
        <v>329324</v>
      </c>
      <c r="DE36" s="487"/>
      <c r="DF36" s="487"/>
      <c r="DG36" s="487"/>
      <c r="DH36" s="487"/>
      <c r="DI36" s="487"/>
      <c r="DJ36" s="487"/>
      <c r="DK36" s="586"/>
      <c r="DL36" s="589">
        <v>289241</v>
      </c>
      <c r="DM36" s="487"/>
      <c r="DN36" s="487"/>
      <c r="DO36" s="487"/>
      <c r="DP36" s="487"/>
      <c r="DQ36" s="487"/>
      <c r="DR36" s="487"/>
      <c r="DS36" s="487"/>
      <c r="DT36" s="487"/>
      <c r="DU36" s="487"/>
      <c r="DV36" s="586"/>
      <c r="DW36" s="587">
        <v>12.3</v>
      </c>
      <c r="DX36" s="614"/>
      <c r="DY36" s="614"/>
      <c r="DZ36" s="614"/>
      <c r="EA36" s="614"/>
      <c r="EB36" s="614"/>
      <c r="EC36" s="635"/>
    </row>
    <row r="37" spans="2:133" ht="11.25" customHeight="1" x14ac:dyDescent="0.15">
      <c r="B37" s="582" t="s">
        <v>312</v>
      </c>
      <c r="C37" s="583"/>
      <c r="D37" s="583"/>
      <c r="E37" s="583"/>
      <c r="F37" s="583"/>
      <c r="G37" s="583"/>
      <c r="H37" s="583"/>
      <c r="I37" s="583"/>
      <c r="J37" s="583"/>
      <c r="K37" s="583"/>
      <c r="L37" s="583"/>
      <c r="M37" s="583"/>
      <c r="N37" s="583"/>
      <c r="O37" s="583"/>
      <c r="P37" s="583"/>
      <c r="Q37" s="584"/>
      <c r="R37" s="585">
        <v>93600</v>
      </c>
      <c r="S37" s="487"/>
      <c r="T37" s="487"/>
      <c r="U37" s="487"/>
      <c r="V37" s="487"/>
      <c r="W37" s="487"/>
      <c r="X37" s="487"/>
      <c r="Y37" s="586"/>
      <c r="Z37" s="622">
        <v>1.8</v>
      </c>
      <c r="AA37" s="622"/>
      <c r="AB37" s="622"/>
      <c r="AC37" s="622"/>
      <c r="AD37" s="623" t="s">
        <v>355</v>
      </c>
      <c r="AE37" s="623"/>
      <c r="AF37" s="623"/>
      <c r="AG37" s="623"/>
      <c r="AH37" s="623"/>
      <c r="AI37" s="623"/>
      <c r="AJ37" s="623"/>
      <c r="AK37" s="623"/>
      <c r="AL37" s="587" t="s">
        <v>355</v>
      </c>
      <c r="AM37" s="353"/>
      <c r="AN37" s="353"/>
      <c r="AO37" s="624"/>
      <c r="AQ37" s="631" t="s">
        <v>489</v>
      </c>
      <c r="AR37" s="498"/>
      <c r="AS37" s="498"/>
      <c r="AT37" s="498"/>
      <c r="AU37" s="498"/>
      <c r="AV37" s="498"/>
      <c r="AW37" s="498"/>
      <c r="AX37" s="498"/>
      <c r="AY37" s="632"/>
      <c r="AZ37" s="585">
        <v>179559</v>
      </c>
      <c r="BA37" s="487"/>
      <c r="BB37" s="487"/>
      <c r="BC37" s="487"/>
      <c r="BD37" s="612"/>
      <c r="BE37" s="612"/>
      <c r="BF37" s="633"/>
      <c r="BG37" s="582" t="s">
        <v>458</v>
      </c>
      <c r="BH37" s="583"/>
      <c r="BI37" s="583"/>
      <c r="BJ37" s="583"/>
      <c r="BK37" s="583"/>
      <c r="BL37" s="583"/>
      <c r="BM37" s="583"/>
      <c r="BN37" s="583"/>
      <c r="BO37" s="583"/>
      <c r="BP37" s="583"/>
      <c r="BQ37" s="583"/>
      <c r="BR37" s="583"/>
      <c r="BS37" s="583"/>
      <c r="BT37" s="583"/>
      <c r="BU37" s="584"/>
      <c r="BV37" s="585">
        <v>11341</v>
      </c>
      <c r="BW37" s="487"/>
      <c r="BX37" s="487"/>
      <c r="BY37" s="487"/>
      <c r="BZ37" s="487"/>
      <c r="CA37" s="487"/>
      <c r="CB37" s="634"/>
      <c r="CD37" s="582" t="s">
        <v>329</v>
      </c>
      <c r="CE37" s="583"/>
      <c r="CF37" s="583"/>
      <c r="CG37" s="583"/>
      <c r="CH37" s="583"/>
      <c r="CI37" s="583"/>
      <c r="CJ37" s="583"/>
      <c r="CK37" s="583"/>
      <c r="CL37" s="583"/>
      <c r="CM37" s="583"/>
      <c r="CN37" s="583"/>
      <c r="CO37" s="583"/>
      <c r="CP37" s="583"/>
      <c r="CQ37" s="584"/>
      <c r="CR37" s="585">
        <v>218921</v>
      </c>
      <c r="CS37" s="612"/>
      <c r="CT37" s="612"/>
      <c r="CU37" s="612"/>
      <c r="CV37" s="612"/>
      <c r="CW37" s="612"/>
      <c r="CX37" s="612"/>
      <c r="CY37" s="613"/>
      <c r="CZ37" s="587">
        <v>4.4000000000000004</v>
      </c>
      <c r="DA37" s="614"/>
      <c r="DB37" s="614"/>
      <c r="DC37" s="615"/>
      <c r="DD37" s="589">
        <v>197977</v>
      </c>
      <c r="DE37" s="612"/>
      <c r="DF37" s="612"/>
      <c r="DG37" s="612"/>
      <c r="DH37" s="612"/>
      <c r="DI37" s="612"/>
      <c r="DJ37" s="612"/>
      <c r="DK37" s="613"/>
      <c r="DL37" s="589">
        <v>175760</v>
      </c>
      <c r="DM37" s="612"/>
      <c r="DN37" s="612"/>
      <c r="DO37" s="612"/>
      <c r="DP37" s="612"/>
      <c r="DQ37" s="612"/>
      <c r="DR37" s="612"/>
      <c r="DS37" s="612"/>
      <c r="DT37" s="612"/>
      <c r="DU37" s="612"/>
      <c r="DV37" s="613"/>
      <c r="DW37" s="587">
        <v>7.5</v>
      </c>
      <c r="DX37" s="614"/>
      <c r="DY37" s="614"/>
      <c r="DZ37" s="614"/>
      <c r="EA37" s="614"/>
      <c r="EB37" s="614"/>
      <c r="EC37" s="635"/>
    </row>
    <row r="38" spans="2:133" ht="11.25" customHeight="1" x14ac:dyDescent="0.15">
      <c r="B38" s="582" t="s">
        <v>159</v>
      </c>
      <c r="C38" s="583"/>
      <c r="D38" s="583"/>
      <c r="E38" s="583"/>
      <c r="F38" s="583"/>
      <c r="G38" s="583"/>
      <c r="H38" s="583"/>
      <c r="I38" s="583"/>
      <c r="J38" s="583"/>
      <c r="K38" s="583"/>
      <c r="L38" s="583"/>
      <c r="M38" s="583"/>
      <c r="N38" s="583"/>
      <c r="O38" s="583"/>
      <c r="P38" s="583"/>
      <c r="Q38" s="584"/>
      <c r="R38" s="585">
        <v>18133</v>
      </c>
      <c r="S38" s="487"/>
      <c r="T38" s="487"/>
      <c r="U38" s="487"/>
      <c r="V38" s="487"/>
      <c r="W38" s="487"/>
      <c r="X38" s="487"/>
      <c r="Y38" s="586"/>
      <c r="Z38" s="622">
        <v>0.4</v>
      </c>
      <c r="AA38" s="622"/>
      <c r="AB38" s="622"/>
      <c r="AC38" s="622"/>
      <c r="AD38" s="623">
        <v>4</v>
      </c>
      <c r="AE38" s="623"/>
      <c r="AF38" s="623"/>
      <c r="AG38" s="623"/>
      <c r="AH38" s="623"/>
      <c r="AI38" s="623"/>
      <c r="AJ38" s="623"/>
      <c r="AK38" s="623"/>
      <c r="AL38" s="587">
        <v>0</v>
      </c>
      <c r="AM38" s="353"/>
      <c r="AN38" s="353"/>
      <c r="AO38" s="624"/>
      <c r="AQ38" s="631" t="s">
        <v>317</v>
      </c>
      <c r="AR38" s="498"/>
      <c r="AS38" s="498"/>
      <c r="AT38" s="498"/>
      <c r="AU38" s="498"/>
      <c r="AV38" s="498"/>
      <c r="AW38" s="498"/>
      <c r="AX38" s="498"/>
      <c r="AY38" s="632"/>
      <c r="AZ38" s="585">
        <v>46228</v>
      </c>
      <c r="BA38" s="487"/>
      <c r="BB38" s="487"/>
      <c r="BC38" s="487"/>
      <c r="BD38" s="612"/>
      <c r="BE38" s="612"/>
      <c r="BF38" s="633"/>
      <c r="BG38" s="582" t="s">
        <v>490</v>
      </c>
      <c r="BH38" s="583"/>
      <c r="BI38" s="583"/>
      <c r="BJ38" s="583"/>
      <c r="BK38" s="583"/>
      <c r="BL38" s="583"/>
      <c r="BM38" s="583"/>
      <c r="BN38" s="583"/>
      <c r="BO38" s="583"/>
      <c r="BP38" s="583"/>
      <c r="BQ38" s="583"/>
      <c r="BR38" s="583"/>
      <c r="BS38" s="583"/>
      <c r="BT38" s="583"/>
      <c r="BU38" s="584"/>
      <c r="BV38" s="585">
        <v>1008</v>
      </c>
      <c r="BW38" s="487"/>
      <c r="BX38" s="487"/>
      <c r="BY38" s="487"/>
      <c r="BZ38" s="487"/>
      <c r="CA38" s="487"/>
      <c r="CB38" s="634"/>
      <c r="CD38" s="582" t="s">
        <v>235</v>
      </c>
      <c r="CE38" s="583"/>
      <c r="CF38" s="583"/>
      <c r="CG38" s="583"/>
      <c r="CH38" s="583"/>
      <c r="CI38" s="583"/>
      <c r="CJ38" s="583"/>
      <c r="CK38" s="583"/>
      <c r="CL38" s="583"/>
      <c r="CM38" s="583"/>
      <c r="CN38" s="583"/>
      <c r="CO38" s="583"/>
      <c r="CP38" s="583"/>
      <c r="CQ38" s="584"/>
      <c r="CR38" s="585">
        <v>505537</v>
      </c>
      <c r="CS38" s="487"/>
      <c r="CT38" s="487"/>
      <c r="CU38" s="487"/>
      <c r="CV38" s="487"/>
      <c r="CW38" s="487"/>
      <c r="CX38" s="487"/>
      <c r="CY38" s="586"/>
      <c r="CZ38" s="587">
        <v>10.199999999999999</v>
      </c>
      <c r="DA38" s="614"/>
      <c r="DB38" s="614"/>
      <c r="DC38" s="615"/>
      <c r="DD38" s="589">
        <v>448782</v>
      </c>
      <c r="DE38" s="487"/>
      <c r="DF38" s="487"/>
      <c r="DG38" s="487"/>
      <c r="DH38" s="487"/>
      <c r="DI38" s="487"/>
      <c r="DJ38" s="487"/>
      <c r="DK38" s="586"/>
      <c r="DL38" s="589">
        <v>310081</v>
      </c>
      <c r="DM38" s="487"/>
      <c r="DN38" s="487"/>
      <c r="DO38" s="487"/>
      <c r="DP38" s="487"/>
      <c r="DQ38" s="487"/>
      <c r="DR38" s="487"/>
      <c r="DS38" s="487"/>
      <c r="DT38" s="487"/>
      <c r="DU38" s="487"/>
      <c r="DV38" s="586"/>
      <c r="DW38" s="587">
        <v>13.2</v>
      </c>
      <c r="DX38" s="614"/>
      <c r="DY38" s="614"/>
      <c r="DZ38" s="614"/>
      <c r="EA38" s="614"/>
      <c r="EB38" s="614"/>
      <c r="EC38" s="635"/>
    </row>
    <row r="39" spans="2:133" ht="11.25" customHeight="1" x14ac:dyDescent="0.15">
      <c r="B39" s="582" t="s">
        <v>170</v>
      </c>
      <c r="C39" s="583"/>
      <c r="D39" s="583"/>
      <c r="E39" s="583"/>
      <c r="F39" s="583"/>
      <c r="G39" s="583"/>
      <c r="H39" s="583"/>
      <c r="I39" s="583"/>
      <c r="J39" s="583"/>
      <c r="K39" s="583"/>
      <c r="L39" s="583"/>
      <c r="M39" s="583"/>
      <c r="N39" s="583"/>
      <c r="O39" s="583"/>
      <c r="P39" s="583"/>
      <c r="Q39" s="584"/>
      <c r="R39" s="585">
        <v>866705</v>
      </c>
      <c r="S39" s="487"/>
      <c r="T39" s="487"/>
      <c r="U39" s="487"/>
      <c r="V39" s="487"/>
      <c r="W39" s="487"/>
      <c r="X39" s="487"/>
      <c r="Y39" s="586"/>
      <c r="Z39" s="622">
        <v>16.8</v>
      </c>
      <c r="AA39" s="622"/>
      <c r="AB39" s="622"/>
      <c r="AC39" s="622"/>
      <c r="AD39" s="623" t="s">
        <v>355</v>
      </c>
      <c r="AE39" s="623"/>
      <c r="AF39" s="623"/>
      <c r="AG39" s="623"/>
      <c r="AH39" s="623"/>
      <c r="AI39" s="623"/>
      <c r="AJ39" s="623"/>
      <c r="AK39" s="623"/>
      <c r="AL39" s="587" t="s">
        <v>355</v>
      </c>
      <c r="AM39" s="353"/>
      <c r="AN39" s="353"/>
      <c r="AO39" s="624"/>
      <c r="AQ39" s="631" t="s">
        <v>217</v>
      </c>
      <c r="AR39" s="498"/>
      <c r="AS39" s="498"/>
      <c r="AT39" s="498"/>
      <c r="AU39" s="498"/>
      <c r="AV39" s="498"/>
      <c r="AW39" s="498"/>
      <c r="AX39" s="498"/>
      <c r="AY39" s="632"/>
      <c r="AZ39" s="585" t="s">
        <v>355</v>
      </c>
      <c r="BA39" s="487"/>
      <c r="BB39" s="487"/>
      <c r="BC39" s="487"/>
      <c r="BD39" s="612"/>
      <c r="BE39" s="612"/>
      <c r="BF39" s="633"/>
      <c r="BG39" s="582" t="s">
        <v>274</v>
      </c>
      <c r="BH39" s="583"/>
      <c r="BI39" s="583"/>
      <c r="BJ39" s="583"/>
      <c r="BK39" s="583"/>
      <c r="BL39" s="583"/>
      <c r="BM39" s="583"/>
      <c r="BN39" s="583"/>
      <c r="BO39" s="583"/>
      <c r="BP39" s="583"/>
      <c r="BQ39" s="583"/>
      <c r="BR39" s="583"/>
      <c r="BS39" s="583"/>
      <c r="BT39" s="583"/>
      <c r="BU39" s="584"/>
      <c r="BV39" s="585">
        <v>1635</v>
      </c>
      <c r="BW39" s="487"/>
      <c r="BX39" s="487"/>
      <c r="BY39" s="487"/>
      <c r="BZ39" s="487"/>
      <c r="CA39" s="487"/>
      <c r="CB39" s="634"/>
      <c r="CD39" s="582" t="s">
        <v>87</v>
      </c>
      <c r="CE39" s="583"/>
      <c r="CF39" s="583"/>
      <c r="CG39" s="583"/>
      <c r="CH39" s="583"/>
      <c r="CI39" s="583"/>
      <c r="CJ39" s="583"/>
      <c r="CK39" s="583"/>
      <c r="CL39" s="583"/>
      <c r="CM39" s="583"/>
      <c r="CN39" s="583"/>
      <c r="CO39" s="583"/>
      <c r="CP39" s="583"/>
      <c r="CQ39" s="584"/>
      <c r="CR39" s="585">
        <v>127392</v>
      </c>
      <c r="CS39" s="612"/>
      <c r="CT39" s="612"/>
      <c r="CU39" s="612"/>
      <c r="CV39" s="612"/>
      <c r="CW39" s="612"/>
      <c r="CX39" s="612"/>
      <c r="CY39" s="613"/>
      <c r="CZ39" s="587">
        <v>2.6</v>
      </c>
      <c r="DA39" s="614"/>
      <c r="DB39" s="614"/>
      <c r="DC39" s="615"/>
      <c r="DD39" s="589">
        <v>111867</v>
      </c>
      <c r="DE39" s="612"/>
      <c r="DF39" s="612"/>
      <c r="DG39" s="612"/>
      <c r="DH39" s="612"/>
      <c r="DI39" s="612"/>
      <c r="DJ39" s="612"/>
      <c r="DK39" s="613"/>
      <c r="DL39" s="589" t="s">
        <v>355</v>
      </c>
      <c r="DM39" s="612"/>
      <c r="DN39" s="612"/>
      <c r="DO39" s="612"/>
      <c r="DP39" s="612"/>
      <c r="DQ39" s="612"/>
      <c r="DR39" s="612"/>
      <c r="DS39" s="612"/>
      <c r="DT39" s="612"/>
      <c r="DU39" s="612"/>
      <c r="DV39" s="613"/>
      <c r="DW39" s="587" t="s">
        <v>355</v>
      </c>
      <c r="DX39" s="614"/>
      <c r="DY39" s="614"/>
      <c r="DZ39" s="614"/>
      <c r="EA39" s="614"/>
      <c r="EB39" s="614"/>
      <c r="EC39" s="635"/>
    </row>
    <row r="40" spans="2:133" ht="11.25" customHeight="1" x14ac:dyDescent="0.15">
      <c r="B40" s="582" t="s">
        <v>491</v>
      </c>
      <c r="C40" s="583"/>
      <c r="D40" s="583"/>
      <c r="E40" s="583"/>
      <c r="F40" s="583"/>
      <c r="G40" s="583"/>
      <c r="H40" s="583"/>
      <c r="I40" s="583"/>
      <c r="J40" s="583"/>
      <c r="K40" s="583"/>
      <c r="L40" s="583"/>
      <c r="M40" s="583"/>
      <c r="N40" s="583"/>
      <c r="O40" s="583"/>
      <c r="P40" s="583"/>
      <c r="Q40" s="584"/>
      <c r="R40" s="585" t="s">
        <v>355</v>
      </c>
      <c r="S40" s="487"/>
      <c r="T40" s="487"/>
      <c r="U40" s="487"/>
      <c r="V40" s="487"/>
      <c r="W40" s="487"/>
      <c r="X40" s="487"/>
      <c r="Y40" s="586"/>
      <c r="Z40" s="622" t="s">
        <v>355</v>
      </c>
      <c r="AA40" s="622"/>
      <c r="AB40" s="622"/>
      <c r="AC40" s="622"/>
      <c r="AD40" s="623" t="s">
        <v>355</v>
      </c>
      <c r="AE40" s="623"/>
      <c r="AF40" s="623"/>
      <c r="AG40" s="623"/>
      <c r="AH40" s="623"/>
      <c r="AI40" s="623"/>
      <c r="AJ40" s="623"/>
      <c r="AK40" s="623"/>
      <c r="AL40" s="587" t="s">
        <v>355</v>
      </c>
      <c r="AM40" s="353"/>
      <c r="AN40" s="353"/>
      <c r="AO40" s="624"/>
      <c r="AQ40" s="631" t="s">
        <v>492</v>
      </c>
      <c r="AR40" s="498"/>
      <c r="AS40" s="498"/>
      <c r="AT40" s="498"/>
      <c r="AU40" s="498"/>
      <c r="AV40" s="498"/>
      <c r="AW40" s="498"/>
      <c r="AX40" s="498"/>
      <c r="AY40" s="632"/>
      <c r="AZ40" s="585" t="s">
        <v>355</v>
      </c>
      <c r="BA40" s="487"/>
      <c r="BB40" s="487"/>
      <c r="BC40" s="487"/>
      <c r="BD40" s="612"/>
      <c r="BE40" s="612"/>
      <c r="BF40" s="633"/>
      <c r="BG40" s="630" t="s">
        <v>386</v>
      </c>
      <c r="BH40" s="444"/>
      <c r="BI40" s="444"/>
      <c r="BJ40" s="444"/>
      <c r="BK40" s="444"/>
      <c r="BL40" s="7"/>
      <c r="BM40" s="583" t="s">
        <v>263</v>
      </c>
      <c r="BN40" s="583"/>
      <c r="BO40" s="583"/>
      <c r="BP40" s="583"/>
      <c r="BQ40" s="583"/>
      <c r="BR40" s="583"/>
      <c r="BS40" s="583"/>
      <c r="BT40" s="583"/>
      <c r="BU40" s="584"/>
      <c r="BV40" s="585">
        <v>87</v>
      </c>
      <c r="BW40" s="487"/>
      <c r="BX40" s="487"/>
      <c r="BY40" s="487"/>
      <c r="BZ40" s="487"/>
      <c r="CA40" s="487"/>
      <c r="CB40" s="634"/>
      <c r="CD40" s="582" t="s">
        <v>479</v>
      </c>
      <c r="CE40" s="583"/>
      <c r="CF40" s="583"/>
      <c r="CG40" s="583"/>
      <c r="CH40" s="583"/>
      <c r="CI40" s="583"/>
      <c r="CJ40" s="583"/>
      <c r="CK40" s="583"/>
      <c r="CL40" s="583"/>
      <c r="CM40" s="583"/>
      <c r="CN40" s="583"/>
      <c r="CO40" s="583"/>
      <c r="CP40" s="583"/>
      <c r="CQ40" s="584"/>
      <c r="CR40" s="585" t="s">
        <v>355</v>
      </c>
      <c r="CS40" s="487"/>
      <c r="CT40" s="487"/>
      <c r="CU40" s="487"/>
      <c r="CV40" s="487"/>
      <c r="CW40" s="487"/>
      <c r="CX40" s="487"/>
      <c r="CY40" s="586"/>
      <c r="CZ40" s="587" t="s">
        <v>355</v>
      </c>
      <c r="DA40" s="614"/>
      <c r="DB40" s="614"/>
      <c r="DC40" s="615"/>
      <c r="DD40" s="589" t="s">
        <v>355</v>
      </c>
      <c r="DE40" s="487"/>
      <c r="DF40" s="487"/>
      <c r="DG40" s="487"/>
      <c r="DH40" s="487"/>
      <c r="DI40" s="487"/>
      <c r="DJ40" s="487"/>
      <c r="DK40" s="586"/>
      <c r="DL40" s="589" t="s">
        <v>355</v>
      </c>
      <c r="DM40" s="487"/>
      <c r="DN40" s="487"/>
      <c r="DO40" s="487"/>
      <c r="DP40" s="487"/>
      <c r="DQ40" s="487"/>
      <c r="DR40" s="487"/>
      <c r="DS40" s="487"/>
      <c r="DT40" s="487"/>
      <c r="DU40" s="487"/>
      <c r="DV40" s="586"/>
      <c r="DW40" s="587" t="s">
        <v>355</v>
      </c>
      <c r="DX40" s="614"/>
      <c r="DY40" s="614"/>
      <c r="DZ40" s="614"/>
      <c r="EA40" s="614"/>
      <c r="EB40" s="614"/>
      <c r="EC40" s="635"/>
    </row>
    <row r="41" spans="2:133" ht="11.25" customHeight="1" x14ac:dyDescent="0.15">
      <c r="B41" s="582" t="s">
        <v>359</v>
      </c>
      <c r="C41" s="583"/>
      <c r="D41" s="583"/>
      <c r="E41" s="583"/>
      <c r="F41" s="583"/>
      <c r="G41" s="583"/>
      <c r="H41" s="583"/>
      <c r="I41" s="583"/>
      <c r="J41" s="583"/>
      <c r="K41" s="583"/>
      <c r="L41" s="583"/>
      <c r="M41" s="583"/>
      <c r="N41" s="583"/>
      <c r="O41" s="583"/>
      <c r="P41" s="583"/>
      <c r="Q41" s="584"/>
      <c r="R41" s="585" t="s">
        <v>355</v>
      </c>
      <c r="S41" s="487"/>
      <c r="T41" s="487"/>
      <c r="U41" s="487"/>
      <c r="V41" s="487"/>
      <c r="W41" s="487"/>
      <c r="X41" s="487"/>
      <c r="Y41" s="586"/>
      <c r="Z41" s="622" t="s">
        <v>355</v>
      </c>
      <c r="AA41" s="622"/>
      <c r="AB41" s="622"/>
      <c r="AC41" s="622"/>
      <c r="AD41" s="623" t="s">
        <v>355</v>
      </c>
      <c r="AE41" s="623"/>
      <c r="AF41" s="623"/>
      <c r="AG41" s="623"/>
      <c r="AH41" s="623"/>
      <c r="AI41" s="623"/>
      <c r="AJ41" s="623"/>
      <c r="AK41" s="623"/>
      <c r="AL41" s="587" t="s">
        <v>355</v>
      </c>
      <c r="AM41" s="353"/>
      <c r="AN41" s="353"/>
      <c r="AO41" s="624"/>
      <c r="AQ41" s="631" t="s">
        <v>493</v>
      </c>
      <c r="AR41" s="498"/>
      <c r="AS41" s="498"/>
      <c r="AT41" s="498"/>
      <c r="AU41" s="498"/>
      <c r="AV41" s="498"/>
      <c r="AW41" s="498"/>
      <c r="AX41" s="498"/>
      <c r="AY41" s="632"/>
      <c r="AZ41" s="585">
        <v>55813</v>
      </c>
      <c r="BA41" s="487"/>
      <c r="BB41" s="487"/>
      <c r="BC41" s="487"/>
      <c r="BD41" s="612"/>
      <c r="BE41" s="612"/>
      <c r="BF41" s="633"/>
      <c r="BG41" s="630"/>
      <c r="BH41" s="444"/>
      <c r="BI41" s="444"/>
      <c r="BJ41" s="444"/>
      <c r="BK41" s="444"/>
      <c r="BL41" s="7"/>
      <c r="BM41" s="583" t="s">
        <v>400</v>
      </c>
      <c r="BN41" s="583"/>
      <c r="BO41" s="583"/>
      <c r="BP41" s="583"/>
      <c r="BQ41" s="583"/>
      <c r="BR41" s="583"/>
      <c r="BS41" s="583"/>
      <c r="BT41" s="583"/>
      <c r="BU41" s="584"/>
      <c r="BV41" s="585" t="s">
        <v>355</v>
      </c>
      <c r="BW41" s="487"/>
      <c r="BX41" s="487"/>
      <c r="BY41" s="487"/>
      <c r="BZ41" s="487"/>
      <c r="CA41" s="487"/>
      <c r="CB41" s="634"/>
      <c r="CD41" s="582" t="s">
        <v>222</v>
      </c>
      <c r="CE41" s="583"/>
      <c r="CF41" s="583"/>
      <c r="CG41" s="583"/>
      <c r="CH41" s="583"/>
      <c r="CI41" s="583"/>
      <c r="CJ41" s="583"/>
      <c r="CK41" s="583"/>
      <c r="CL41" s="583"/>
      <c r="CM41" s="583"/>
      <c r="CN41" s="583"/>
      <c r="CO41" s="583"/>
      <c r="CP41" s="583"/>
      <c r="CQ41" s="584"/>
      <c r="CR41" s="585" t="s">
        <v>355</v>
      </c>
      <c r="CS41" s="612"/>
      <c r="CT41" s="612"/>
      <c r="CU41" s="612"/>
      <c r="CV41" s="612"/>
      <c r="CW41" s="612"/>
      <c r="CX41" s="612"/>
      <c r="CY41" s="613"/>
      <c r="CZ41" s="587" t="s">
        <v>355</v>
      </c>
      <c r="DA41" s="614"/>
      <c r="DB41" s="614"/>
      <c r="DC41" s="615"/>
      <c r="DD41" s="589" t="s">
        <v>355</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27</v>
      </c>
      <c r="C42" s="583"/>
      <c r="D42" s="583"/>
      <c r="E42" s="583"/>
      <c r="F42" s="583"/>
      <c r="G42" s="583"/>
      <c r="H42" s="583"/>
      <c r="I42" s="583"/>
      <c r="J42" s="583"/>
      <c r="K42" s="583"/>
      <c r="L42" s="583"/>
      <c r="M42" s="583"/>
      <c r="N42" s="583"/>
      <c r="O42" s="583"/>
      <c r="P42" s="583"/>
      <c r="Q42" s="584"/>
      <c r="R42" s="585">
        <v>75905</v>
      </c>
      <c r="S42" s="487"/>
      <c r="T42" s="487"/>
      <c r="U42" s="487"/>
      <c r="V42" s="487"/>
      <c r="W42" s="487"/>
      <c r="X42" s="487"/>
      <c r="Y42" s="586"/>
      <c r="Z42" s="622">
        <v>1.5</v>
      </c>
      <c r="AA42" s="622"/>
      <c r="AB42" s="622"/>
      <c r="AC42" s="622"/>
      <c r="AD42" s="623" t="s">
        <v>355</v>
      </c>
      <c r="AE42" s="623"/>
      <c r="AF42" s="623"/>
      <c r="AG42" s="623"/>
      <c r="AH42" s="623"/>
      <c r="AI42" s="623"/>
      <c r="AJ42" s="623"/>
      <c r="AK42" s="623"/>
      <c r="AL42" s="587" t="s">
        <v>355</v>
      </c>
      <c r="AM42" s="353"/>
      <c r="AN42" s="353"/>
      <c r="AO42" s="624"/>
      <c r="AQ42" s="625" t="s">
        <v>494</v>
      </c>
      <c r="AR42" s="626"/>
      <c r="AS42" s="626"/>
      <c r="AT42" s="626"/>
      <c r="AU42" s="626"/>
      <c r="AV42" s="626"/>
      <c r="AW42" s="626"/>
      <c r="AX42" s="626"/>
      <c r="AY42" s="627"/>
      <c r="AZ42" s="599">
        <v>270165</v>
      </c>
      <c r="BA42" s="616"/>
      <c r="BB42" s="616"/>
      <c r="BC42" s="616"/>
      <c r="BD42" s="600"/>
      <c r="BE42" s="600"/>
      <c r="BF42" s="628"/>
      <c r="BG42" s="383"/>
      <c r="BH42" s="384"/>
      <c r="BI42" s="384"/>
      <c r="BJ42" s="384"/>
      <c r="BK42" s="384"/>
      <c r="BL42" s="23"/>
      <c r="BM42" s="597" t="s">
        <v>341</v>
      </c>
      <c r="BN42" s="597"/>
      <c r="BO42" s="597"/>
      <c r="BP42" s="597"/>
      <c r="BQ42" s="597"/>
      <c r="BR42" s="597"/>
      <c r="BS42" s="597"/>
      <c r="BT42" s="597"/>
      <c r="BU42" s="598"/>
      <c r="BV42" s="599">
        <v>319</v>
      </c>
      <c r="BW42" s="616"/>
      <c r="BX42" s="616"/>
      <c r="BY42" s="616"/>
      <c r="BZ42" s="616"/>
      <c r="CA42" s="616"/>
      <c r="CB42" s="629"/>
      <c r="CD42" s="582" t="s">
        <v>440</v>
      </c>
      <c r="CE42" s="583"/>
      <c r="CF42" s="583"/>
      <c r="CG42" s="583"/>
      <c r="CH42" s="583"/>
      <c r="CI42" s="583"/>
      <c r="CJ42" s="583"/>
      <c r="CK42" s="583"/>
      <c r="CL42" s="583"/>
      <c r="CM42" s="583"/>
      <c r="CN42" s="583"/>
      <c r="CO42" s="583"/>
      <c r="CP42" s="583"/>
      <c r="CQ42" s="584"/>
      <c r="CR42" s="585">
        <v>1003455</v>
      </c>
      <c r="CS42" s="487"/>
      <c r="CT42" s="487"/>
      <c r="CU42" s="487"/>
      <c r="CV42" s="487"/>
      <c r="CW42" s="487"/>
      <c r="CX42" s="487"/>
      <c r="CY42" s="586"/>
      <c r="CZ42" s="587">
        <v>20.2</v>
      </c>
      <c r="DA42" s="353"/>
      <c r="DB42" s="353"/>
      <c r="DC42" s="588"/>
      <c r="DD42" s="589">
        <v>94452</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26</v>
      </c>
      <c r="C43" s="597"/>
      <c r="D43" s="597"/>
      <c r="E43" s="597"/>
      <c r="F43" s="597"/>
      <c r="G43" s="597"/>
      <c r="H43" s="597"/>
      <c r="I43" s="597"/>
      <c r="J43" s="597"/>
      <c r="K43" s="597"/>
      <c r="L43" s="597"/>
      <c r="M43" s="597"/>
      <c r="N43" s="597"/>
      <c r="O43" s="597"/>
      <c r="P43" s="597"/>
      <c r="Q43" s="598"/>
      <c r="R43" s="599">
        <v>5172340</v>
      </c>
      <c r="S43" s="616"/>
      <c r="T43" s="616"/>
      <c r="U43" s="616"/>
      <c r="V43" s="616"/>
      <c r="W43" s="616"/>
      <c r="X43" s="616"/>
      <c r="Y43" s="617"/>
      <c r="Z43" s="618">
        <v>100</v>
      </c>
      <c r="AA43" s="618"/>
      <c r="AB43" s="618"/>
      <c r="AC43" s="618"/>
      <c r="AD43" s="619">
        <v>2272901</v>
      </c>
      <c r="AE43" s="619"/>
      <c r="AF43" s="619"/>
      <c r="AG43" s="619"/>
      <c r="AH43" s="619"/>
      <c r="AI43" s="619"/>
      <c r="AJ43" s="619"/>
      <c r="AK43" s="619"/>
      <c r="AL43" s="602">
        <v>100</v>
      </c>
      <c r="AM43" s="620"/>
      <c r="AN43" s="620"/>
      <c r="AO43" s="621"/>
      <c r="CD43" s="582" t="s">
        <v>207</v>
      </c>
      <c r="CE43" s="583"/>
      <c r="CF43" s="583"/>
      <c r="CG43" s="583"/>
      <c r="CH43" s="583"/>
      <c r="CI43" s="583"/>
      <c r="CJ43" s="583"/>
      <c r="CK43" s="583"/>
      <c r="CL43" s="583"/>
      <c r="CM43" s="583"/>
      <c r="CN43" s="583"/>
      <c r="CO43" s="583"/>
      <c r="CP43" s="583"/>
      <c r="CQ43" s="584"/>
      <c r="CR43" s="585">
        <v>48529</v>
      </c>
      <c r="CS43" s="612"/>
      <c r="CT43" s="612"/>
      <c r="CU43" s="612"/>
      <c r="CV43" s="612"/>
      <c r="CW43" s="612"/>
      <c r="CX43" s="612"/>
      <c r="CY43" s="613"/>
      <c r="CZ43" s="587">
        <v>1</v>
      </c>
      <c r="DA43" s="614"/>
      <c r="DB43" s="614"/>
      <c r="DC43" s="615"/>
      <c r="DD43" s="589">
        <v>48529</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59</v>
      </c>
      <c r="CE44" s="390"/>
      <c r="CF44" s="582" t="s">
        <v>388</v>
      </c>
      <c r="CG44" s="583"/>
      <c r="CH44" s="583"/>
      <c r="CI44" s="583"/>
      <c r="CJ44" s="583"/>
      <c r="CK44" s="583"/>
      <c r="CL44" s="583"/>
      <c r="CM44" s="583"/>
      <c r="CN44" s="583"/>
      <c r="CO44" s="583"/>
      <c r="CP44" s="583"/>
      <c r="CQ44" s="584"/>
      <c r="CR44" s="585">
        <v>1003455</v>
      </c>
      <c r="CS44" s="487"/>
      <c r="CT44" s="487"/>
      <c r="CU44" s="487"/>
      <c r="CV44" s="487"/>
      <c r="CW44" s="487"/>
      <c r="CX44" s="487"/>
      <c r="CY44" s="586"/>
      <c r="CZ44" s="587">
        <v>20.2</v>
      </c>
      <c r="DA44" s="353"/>
      <c r="DB44" s="353"/>
      <c r="DC44" s="588"/>
      <c r="DD44" s="589">
        <v>94452</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76</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495</v>
      </c>
      <c r="CG45" s="583"/>
      <c r="CH45" s="583"/>
      <c r="CI45" s="583"/>
      <c r="CJ45" s="583"/>
      <c r="CK45" s="583"/>
      <c r="CL45" s="583"/>
      <c r="CM45" s="583"/>
      <c r="CN45" s="583"/>
      <c r="CO45" s="583"/>
      <c r="CP45" s="583"/>
      <c r="CQ45" s="584"/>
      <c r="CR45" s="585">
        <v>933121</v>
      </c>
      <c r="CS45" s="612"/>
      <c r="CT45" s="612"/>
      <c r="CU45" s="612"/>
      <c r="CV45" s="612"/>
      <c r="CW45" s="612"/>
      <c r="CX45" s="612"/>
      <c r="CY45" s="613"/>
      <c r="CZ45" s="587">
        <v>18.8</v>
      </c>
      <c r="DA45" s="614"/>
      <c r="DB45" s="614"/>
      <c r="DC45" s="615"/>
      <c r="DD45" s="589">
        <v>36518</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368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157</v>
      </c>
      <c r="CG46" s="583"/>
      <c r="CH46" s="583"/>
      <c r="CI46" s="583"/>
      <c r="CJ46" s="583"/>
      <c r="CK46" s="583"/>
      <c r="CL46" s="583"/>
      <c r="CM46" s="583"/>
      <c r="CN46" s="583"/>
      <c r="CO46" s="583"/>
      <c r="CP46" s="583"/>
      <c r="CQ46" s="584"/>
      <c r="CR46" s="585">
        <v>70334</v>
      </c>
      <c r="CS46" s="487"/>
      <c r="CT46" s="487"/>
      <c r="CU46" s="487"/>
      <c r="CV46" s="487"/>
      <c r="CW46" s="487"/>
      <c r="CX46" s="487"/>
      <c r="CY46" s="586"/>
      <c r="CZ46" s="587">
        <v>1.4</v>
      </c>
      <c r="DA46" s="353"/>
      <c r="DB46" s="353"/>
      <c r="DC46" s="588"/>
      <c r="DD46" s="589">
        <v>57934</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166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412</v>
      </c>
      <c r="CG47" s="583"/>
      <c r="CH47" s="583"/>
      <c r="CI47" s="583"/>
      <c r="CJ47" s="583"/>
      <c r="CK47" s="583"/>
      <c r="CL47" s="583"/>
      <c r="CM47" s="583"/>
      <c r="CN47" s="583"/>
      <c r="CO47" s="583"/>
      <c r="CP47" s="583"/>
      <c r="CQ47" s="584"/>
      <c r="CR47" s="585" t="s">
        <v>355</v>
      </c>
      <c r="CS47" s="612"/>
      <c r="CT47" s="612"/>
      <c r="CU47" s="612"/>
      <c r="CV47" s="612"/>
      <c r="CW47" s="612"/>
      <c r="CX47" s="612"/>
      <c r="CY47" s="613"/>
      <c r="CZ47" s="587" t="s">
        <v>355</v>
      </c>
      <c r="DA47" s="614"/>
      <c r="DB47" s="614"/>
      <c r="DC47" s="615"/>
      <c r="DD47" s="589" t="s">
        <v>355</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177</v>
      </c>
      <c r="CG48" s="583"/>
      <c r="CH48" s="583"/>
      <c r="CI48" s="583"/>
      <c r="CJ48" s="583"/>
      <c r="CK48" s="583"/>
      <c r="CL48" s="583"/>
      <c r="CM48" s="583"/>
      <c r="CN48" s="583"/>
      <c r="CO48" s="583"/>
      <c r="CP48" s="583"/>
      <c r="CQ48" s="584"/>
      <c r="CR48" s="585" t="s">
        <v>355</v>
      </c>
      <c r="CS48" s="487"/>
      <c r="CT48" s="487"/>
      <c r="CU48" s="487"/>
      <c r="CV48" s="487"/>
      <c r="CW48" s="487"/>
      <c r="CX48" s="487"/>
      <c r="CY48" s="586"/>
      <c r="CZ48" s="587" t="s">
        <v>355</v>
      </c>
      <c r="DA48" s="353"/>
      <c r="DB48" s="353"/>
      <c r="DC48" s="588"/>
      <c r="DD48" s="589" t="s">
        <v>355</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91</v>
      </c>
      <c r="CE49" s="597"/>
      <c r="CF49" s="597"/>
      <c r="CG49" s="597"/>
      <c r="CH49" s="597"/>
      <c r="CI49" s="597"/>
      <c r="CJ49" s="597"/>
      <c r="CK49" s="597"/>
      <c r="CL49" s="597"/>
      <c r="CM49" s="597"/>
      <c r="CN49" s="597"/>
      <c r="CO49" s="597"/>
      <c r="CP49" s="597"/>
      <c r="CQ49" s="598"/>
      <c r="CR49" s="599">
        <v>4955431</v>
      </c>
      <c r="CS49" s="600"/>
      <c r="CT49" s="600"/>
      <c r="CU49" s="600"/>
      <c r="CV49" s="600"/>
      <c r="CW49" s="600"/>
      <c r="CX49" s="600"/>
      <c r="CY49" s="601"/>
      <c r="CZ49" s="602">
        <v>100</v>
      </c>
      <c r="DA49" s="603"/>
      <c r="DB49" s="603"/>
      <c r="DC49" s="604"/>
      <c r="DD49" s="605">
        <v>2614297</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Gd9FFuP21vS5VI9I5gi6JPK9wfvz9pvbphW9mUSae1fA0P6sxSuy21LxmWQC1oR6FoHsRYyQRK4G57hjBmAfFw==" saltValue="wNP7m+LtQZxy3Afma2EV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ageMargins left="0.59055118110236227" right="0" top="0.59055118110236227" bottom="0.59055118110236227" header="0.39370078740157483" footer="0.39370078740157483"/>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407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445</v>
      </c>
      <c r="DK2" s="1015"/>
      <c r="DL2" s="1015"/>
      <c r="DM2" s="1015"/>
      <c r="DN2" s="1015"/>
      <c r="DO2" s="1016"/>
      <c r="DP2" s="70"/>
      <c r="DQ2" s="1014" t="s">
        <v>120</v>
      </c>
      <c r="DR2" s="1015"/>
      <c r="DS2" s="1015"/>
      <c r="DT2" s="1015"/>
      <c r="DU2" s="1015"/>
      <c r="DV2" s="1015"/>
      <c r="DW2" s="1015"/>
      <c r="DX2" s="1015"/>
      <c r="DY2" s="1015"/>
      <c r="DZ2" s="101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5" t="s">
        <v>375</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497</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498</v>
      </c>
      <c r="B5" s="694"/>
      <c r="C5" s="694"/>
      <c r="D5" s="694"/>
      <c r="E5" s="694"/>
      <c r="F5" s="694"/>
      <c r="G5" s="694"/>
      <c r="H5" s="694"/>
      <c r="I5" s="694"/>
      <c r="J5" s="694"/>
      <c r="K5" s="694"/>
      <c r="L5" s="694"/>
      <c r="M5" s="694"/>
      <c r="N5" s="694"/>
      <c r="O5" s="694"/>
      <c r="P5" s="695"/>
      <c r="Q5" s="685" t="s">
        <v>130</v>
      </c>
      <c r="R5" s="686"/>
      <c r="S5" s="686"/>
      <c r="T5" s="686"/>
      <c r="U5" s="687"/>
      <c r="V5" s="685" t="s">
        <v>265</v>
      </c>
      <c r="W5" s="686"/>
      <c r="X5" s="686"/>
      <c r="Y5" s="686"/>
      <c r="Z5" s="687"/>
      <c r="AA5" s="685" t="s">
        <v>499</v>
      </c>
      <c r="AB5" s="686"/>
      <c r="AC5" s="686"/>
      <c r="AD5" s="686"/>
      <c r="AE5" s="686"/>
      <c r="AF5" s="769" t="s">
        <v>305</v>
      </c>
      <c r="AG5" s="686"/>
      <c r="AH5" s="686"/>
      <c r="AI5" s="686"/>
      <c r="AJ5" s="691"/>
      <c r="AK5" s="686" t="s">
        <v>77</v>
      </c>
      <c r="AL5" s="686"/>
      <c r="AM5" s="686"/>
      <c r="AN5" s="686"/>
      <c r="AO5" s="687"/>
      <c r="AP5" s="685" t="s">
        <v>52</v>
      </c>
      <c r="AQ5" s="686"/>
      <c r="AR5" s="686"/>
      <c r="AS5" s="686"/>
      <c r="AT5" s="687"/>
      <c r="AU5" s="685" t="s">
        <v>500</v>
      </c>
      <c r="AV5" s="686"/>
      <c r="AW5" s="686"/>
      <c r="AX5" s="686"/>
      <c r="AY5" s="691"/>
      <c r="AZ5" s="73"/>
      <c r="BA5" s="73"/>
      <c r="BB5" s="73"/>
      <c r="BC5" s="73"/>
      <c r="BD5" s="73"/>
      <c r="BE5" s="85"/>
      <c r="BF5" s="85"/>
      <c r="BG5" s="85"/>
      <c r="BH5" s="85"/>
      <c r="BI5" s="85"/>
      <c r="BJ5" s="85"/>
      <c r="BK5" s="85"/>
      <c r="BL5" s="85"/>
      <c r="BM5" s="85"/>
      <c r="BN5" s="85"/>
      <c r="BO5" s="85"/>
      <c r="BP5" s="85"/>
      <c r="BQ5" s="693" t="s">
        <v>449</v>
      </c>
      <c r="BR5" s="694"/>
      <c r="BS5" s="694"/>
      <c r="BT5" s="694"/>
      <c r="BU5" s="694"/>
      <c r="BV5" s="694"/>
      <c r="BW5" s="694"/>
      <c r="BX5" s="694"/>
      <c r="BY5" s="694"/>
      <c r="BZ5" s="694"/>
      <c r="CA5" s="694"/>
      <c r="CB5" s="694"/>
      <c r="CC5" s="694"/>
      <c r="CD5" s="694"/>
      <c r="CE5" s="694"/>
      <c r="CF5" s="694"/>
      <c r="CG5" s="695"/>
      <c r="CH5" s="685" t="s">
        <v>320</v>
      </c>
      <c r="CI5" s="686"/>
      <c r="CJ5" s="686"/>
      <c r="CK5" s="686"/>
      <c r="CL5" s="687"/>
      <c r="CM5" s="685" t="s">
        <v>462</v>
      </c>
      <c r="CN5" s="686"/>
      <c r="CO5" s="686"/>
      <c r="CP5" s="686"/>
      <c r="CQ5" s="687"/>
      <c r="CR5" s="685" t="s">
        <v>131</v>
      </c>
      <c r="CS5" s="686"/>
      <c r="CT5" s="686"/>
      <c r="CU5" s="686"/>
      <c r="CV5" s="687"/>
      <c r="CW5" s="685" t="s">
        <v>56</v>
      </c>
      <c r="CX5" s="686"/>
      <c r="CY5" s="686"/>
      <c r="CZ5" s="686"/>
      <c r="DA5" s="687"/>
      <c r="DB5" s="685" t="s">
        <v>316</v>
      </c>
      <c r="DC5" s="686"/>
      <c r="DD5" s="686"/>
      <c r="DE5" s="686"/>
      <c r="DF5" s="687"/>
      <c r="DG5" s="1026" t="s">
        <v>15</v>
      </c>
      <c r="DH5" s="1027"/>
      <c r="DI5" s="1027"/>
      <c r="DJ5" s="1027"/>
      <c r="DK5" s="1028"/>
      <c r="DL5" s="1026" t="s">
        <v>84</v>
      </c>
      <c r="DM5" s="1027"/>
      <c r="DN5" s="1027"/>
      <c r="DO5" s="1027"/>
      <c r="DP5" s="1028"/>
      <c r="DQ5" s="685" t="s">
        <v>501</v>
      </c>
      <c r="DR5" s="686"/>
      <c r="DS5" s="686"/>
      <c r="DT5" s="686"/>
      <c r="DU5" s="687"/>
      <c r="DV5" s="685" t="s">
        <v>500</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15">
      <c r="A7" s="59">
        <v>1</v>
      </c>
      <c r="B7" s="968" t="s">
        <v>61</v>
      </c>
      <c r="C7" s="969"/>
      <c r="D7" s="969"/>
      <c r="E7" s="969"/>
      <c r="F7" s="969"/>
      <c r="G7" s="969"/>
      <c r="H7" s="969"/>
      <c r="I7" s="969"/>
      <c r="J7" s="969"/>
      <c r="K7" s="969"/>
      <c r="L7" s="969"/>
      <c r="M7" s="969"/>
      <c r="N7" s="969"/>
      <c r="O7" s="969"/>
      <c r="P7" s="970"/>
      <c r="Q7" s="971">
        <v>5172</v>
      </c>
      <c r="R7" s="972"/>
      <c r="S7" s="972"/>
      <c r="T7" s="972"/>
      <c r="U7" s="972"/>
      <c r="V7" s="972">
        <v>4955</v>
      </c>
      <c r="W7" s="972"/>
      <c r="X7" s="972"/>
      <c r="Y7" s="972"/>
      <c r="Z7" s="972"/>
      <c r="AA7" s="972">
        <v>217</v>
      </c>
      <c r="AB7" s="972"/>
      <c r="AC7" s="972"/>
      <c r="AD7" s="972"/>
      <c r="AE7" s="1017"/>
      <c r="AF7" s="1018">
        <v>150</v>
      </c>
      <c r="AG7" s="1019"/>
      <c r="AH7" s="1019"/>
      <c r="AI7" s="1019"/>
      <c r="AJ7" s="1020"/>
      <c r="AK7" s="1021">
        <v>0</v>
      </c>
      <c r="AL7" s="972"/>
      <c r="AM7" s="972"/>
      <c r="AN7" s="972"/>
      <c r="AO7" s="972"/>
      <c r="AP7" s="972">
        <v>3684</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c r="BT7" s="969"/>
      <c r="BU7" s="969"/>
      <c r="BV7" s="969"/>
      <c r="BW7" s="969"/>
      <c r="BX7" s="969"/>
      <c r="BY7" s="969"/>
      <c r="BZ7" s="969"/>
      <c r="CA7" s="969"/>
      <c r="CB7" s="969"/>
      <c r="CC7" s="969"/>
      <c r="CD7" s="969"/>
      <c r="CE7" s="969"/>
      <c r="CF7" s="969"/>
      <c r="CG7" s="970"/>
      <c r="CH7" s="1022"/>
      <c r="CI7" s="1023"/>
      <c r="CJ7" s="1023"/>
      <c r="CK7" s="1023"/>
      <c r="CL7" s="1024"/>
      <c r="CM7" s="1022"/>
      <c r="CN7" s="1023"/>
      <c r="CO7" s="1023"/>
      <c r="CP7" s="1023"/>
      <c r="CQ7" s="1024"/>
      <c r="CR7" s="1022"/>
      <c r="CS7" s="1023"/>
      <c r="CT7" s="1023"/>
      <c r="CU7" s="1023"/>
      <c r="CV7" s="1024"/>
      <c r="CW7" s="1022"/>
      <c r="CX7" s="1023"/>
      <c r="CY7" s="1023"/>
      <c r="CZ7" s="1023"/>
      <c r="DA7" s="1024"/>
      <c r="DB7" s="1022"/>
      <c r="DC7" s="1023"/>
      <c r="DD7" s="1023"/>
      <c r="DE7" s="1023"/>
      <c r="DF7" s="1024"/>
      <c r="DG7" s="1022"/>
      <c r="DH7" s="1023"/>
      <c r="DI7" s="1023"/>
      <c r="DJ7" s="1023"/>
      <c r="DK7" s="1024"/>
      <c r="DL7" s="1022"/>
      <c r="DM7" s="1023"/>
      <c r="DN7" s="1023"/>
      <c r="DO7" s="1023"/>
      <c r="DP7" s="1024"/>
      <c r="DQ7" s="1022"/>
      <c r="DR7" s="1023"/>
      <c r="DS7" s="1023"/>
      <c r="DT7" s="1023"/>
      <c r="DU7" s="1024"/>
      <c r="DV7" s="968"/>
      <c r="DW7" s="969"/>
      <c r="DX7" s="969"/>
      <c r="DY7" s="969"/>
      <c r="DZ7" s="1025"/>
      <c r="EA7" s="82"/>
    </row>
    <row r="8" spans="1:131" s="54" customFormat="1" ht="26.25" customHeight="1" x14ac:dyDescent="0.15">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c r="BT8" s="958"/>
      <c r="BU8" s="958"/>
      <c r="BV8" s="958"/>
      <c r="BW8" s="958"/>
      <c r="BX8" s="958"/>
      <c r="BY8" s="958"/>
      <c r="BZ8" s="958"/>
      <c r="CA8" s="958"/>
      <c r="CB8" s="958"/>
      <c r="CC8" s="958"/>
      <c r="CD8" s="958"/>
      <c r="CE8" s="958"/>
      <c r="CF8" s="958"/>
      <c r="CG8" s="959"/>
      <c r="CH8" s="964"/>
      <c r="CI8" s="965"/>
      <c r="CJ8" s="965"/>
      <c r="CK8" s="965"/>
      <c r="CL8" s="975"/>
      <c r="CM8" s="964"/>
      <c r="CN8" s="965"/>
      <c r="CO8" s="965"/>
      <c r="CP8" s="965"/>
      <c r="CQ8" s="975"/>
      <c r="CR8" s="964"/>
      <c r="CS8" s="965"/>
      <c r="CT8" s="965"/>
      <c r="CU8" s="965"/>
      <c r="CV8" s="975"/>
      <c r="CW8" s="964"/>
      <c r="CX8" s="965"/>
      <c r="CY8" s="965"/>
      <c r="CZ8" s="965"/>
      <c r="DA8" s="975"/>
      <c r="DB8" s="964"/>
      <c r="DC8" s="965"/>
      <c r="DD8" s="965"/>
      <c r="DE8" s="965"/>
      <c r="DF8" s="975"/>
      <c r="DG8" s="964"/>
      <c r="DH8" s="965"/>
      <c r="DI8" s="965"/>
      <c r="DJ8" s="965"/>
      <c r="DK8" s="975"/>
      <c r="DL8" s="964"/>
      <c r="DM8" s="965"/>
      <c r="DN8" s="965"/>
      <c r="DO8" s="965"/>
      <c r="DP8" s="975"/>
      <c r="DQ8" s="964"/>
      <c r="DR8" s="965"/>
      <c r="DS8" s="965"/>
      <c r="DT8" s="965"/>
      <c r="DU8" s="975"/>
      <c r="DV8" s="957"/>
      <c r="DW8" s="958"/>
      <c r="DX8" s="958"/>
      <c r="DY8" s="958"/>
      <c r="DZ8" s="976"/>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c r="BT9" s="958"/>
      <c r="BU9" s="958"/>
      <c r="BV9" s="958"/>
      <c r="BW9" s="958"/>
      <c r="BX9" s="958"/>
      <c r="BY9" s="958"/>
      <c r="BZ9" s="958"/>
      <c r="CA9" s="958"/>
      <c r="CB9" s="958"/>
      <c r="CC9" s="958"/>
      <c r="CD9" s="958"/>
      <c r="CE9" s="958"/>
      <c r="CF9" s="958"/>
      <c r="CG9" s="959"/>
      <c r="CH9" s="964"/>
      <c r="CI9" s="965"/>
      <c r="CJ9" s="965"/>
      <c r="CK9" s="965"/>
      <c r="CL9" s="975"/>
      <c r="CM9" s="964"/>
      <c r="CN9" s="965"/>
      <c r="CO9" s="965"/>
      <c r="CP9" s="965"/>
      <c r="CQ9" s="975"/>
      <c r="CR9" s="964"/>
      <c r="CS9" s="965"/>
      <c r="CT9" s="965"/>
      <c r="CU9" s="965"/>
      <c r="CV9" s="975"/>
      <c r="CW9" s="964"/>
      <c r="CX9" s="965"/>
      <c r="CY9" s="965"/>
      <c r="CZ9" s="965"/>
      <c r="DA9" s="975"/>
      <c r="DB9" s="964"/>
      <c r="DC9" s="965"/>
      <c r="DD9" s="965"/>
      <c r="DE9" s="965"/>
      <c r="DF9" s="975"/>
      <c r="DG9" s="964"/>
      <c r="DH9" s="965"/>
      <c r="DI9" s="965"/>
      <c r="DJ9" s="965"/>
      <c r="DK9" s="975"/>
      <c r="DL9" s="964"/>
      <c r="DM9" s="965"/>
      <c r="DN9" s="965"/>
      <c r="DO9" s="965"/>
      <c r="DP9" s="975"/>
      <c r="DQ9" s="964"/>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112</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101</v>
      </c>
      <c r="B23" s="935" t="s">
        <v>96</v>
      </c>
      <c r="C23" s="936"/>
      <c r="D23" s="936"/>
      <c r="E23" s="936"/>
      <c r="F23" s="936"/>
      <c r="G23" s="936"/>
      <c r="H23" s="936"/>
      <c r="I23" s="936"/>
      <c r="J23" s="936"/>
      <c r="K23" s="936"/>
      <c r="L23" s="936"/>
      <c r="M23" s="936"/>
      <c r="N23" s="936"/>
      <c r="O23" s="936"/>
      <c r="P23" s="937"/>
      <c r="Q23" s="1006">
        <v>5172</v>
      </c>
      <c r="R23" s="947"/>
      <c r="S23" s="947"/>
      <c r="T23" s="947"/>
      <c r="U23" s="947"/>
      <c r="V23" s="947">
        <v>4955</v>
      </c>
      <c r="W23" s="947"/>
      <c r="X23" s="947"/>
      <c r="Y23" s="947"/>
      <c r="Z23" s="947"/>
      <c r="AA23" s="947">
        <v>217</v>
      </c>
      <c r="AB23" s="947"/>
      <c r="AC23" s="947"/>
      <c r="AD23" s="947"/>
      <c r="AE23" s="1007"/>
      <c r="AF23" s="978">
        <v>150</v>
      </c>
      <c r="AG23" s="947"/>
      <c r="AH23" s="947"/>
      <c r="AI23" s="947"/>
      <c r="AJ23" s="979"/>
      <c r="AK23" s="980"/>
      <c r="AL23" s="946"/>
      <c r="AM23" s="946"/>
      <c r="AN23" s="946"/>
      <c r="AO23" s="946"/>
      <c r="AP23" s="947">
        <v>3684</v>
      </c>
      <c r="AQ23" s="947"/>
      <c r="AR23" s="947"/>
      <c r="AS23" s="947"/>
      <c r="AT23" s="947"/>
      <c r="AU23" s="948"/>
      <c r="AV23" s="948"/>
      <c r="AW23" s="948"/>
      <c r="AX23" s="948"/>
      <c r="AY23" s="949"/>
      <c r="AZ23" s="982" t="s">
        <v>355</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4" t="s">
        <v>431</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5" t="s">
        <v>89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498</v>
      </c>
      <c r="B26" s="694"/>
      <c r="C26" s="694"/>
      <c r="D26" s="694"/>
      <c r="E26" s="694"/>
      <c r="F26" s="694"/>
      <c r="G26" s="694"/>
      <c r="H26" s="694"/>
      <c r="I26" s="694"/>
      <c r="J26" s="694"/>
      <c r="K26" s="694"/>
      <c r="L26" s="694"/>
      <c r="M26" s="694"/>
      <c r="N26" s="694"/>
      <c r="O26" s="694"/>
      <c r="P26" s="695"/>
      <c r="Q26" s="685" t="s">
        <v>330</v>
      </c>
      <c r="R26" s="686"/>
      <c r="S26" s="686"/>
      <c r="T26" s="686"/>
      <c r="U26" s="687"/>
      <c r="V26" s="685" t="s">
        <v>378</v>
      </c>
      <c r="W26" s="686"/>
      <c r="X26" s="686"/>
      <c r="Y26" s="686"/>
      <c r="Z26" s="687"/>
      <c r="AA26" s="685" t="s">
        <v>446</v>
      </c>
      <c r="AB26" s="686"/>
      <c r="AC26" s="686"/>
      <c r="AD26" s="686"/>
      <c r="AE26" s="686"/>
      <c r="AF26" s="771" t="s">
        <v>423</v>
      </c>
      <c r="AG26" s="700"/>
      <c r="AH26" s="700"/>
      <c r="AI26" s="700"/>
      <c r="AJ26" s="772"/>
      <c r="AK26" s="686" t="s">
        <v>193</v>
      </c>
      <c r="AL26" s="686"/>
      <c r="AM26" s="686"/>
      <c r="AN26" s="686"/>
      <c r="AO26" s="687"/>
      <c r="AP26" s="685" t="s">
        <v>197</v>
      </c>
      <c r="AQ26" s="686"/>
      <c r="AR26" s="686"/>
      <c r="AS26" s="686"/>
      <c r="AT26" s="687"/>
      <c r="AU26" s="685" t="s">
        <v>503</v>
      </c>
      <c r="AV26" s="686"/>
      <c r="AW26" s="686"/>
      <c r="AX26" s="686"/>
      <c r="AY26" s="687"/>
      <c r="AZ26" s="685" t="s">
        <v>419</v>
      </c>
      <c r="BA26" s="686"/>
      <c r="BB26" s="686"/>
      <c r="BC26" s="686"/>
      <c r="BD26" s="687"/>
      <c r="BE26" s="685" t="s">
        <v>500</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416</v>
      </c>
      <c r="C28" s="969"/>
      <c r="D28" s="969"/>
      <c r="E28" s="969"/>
      <c r="F28" s="969"/>
      <c r="G28" s="969"/>
      <c r="H28" s="969"/>
      <c r="I28" s="969"/>
      <c r="J28" s="969"/>
      <c r="K28" s="969"/>
      <c r="L28" s="969"/>
      <c r="M28" s="969"/>
      <c r="N28" s="969"/>
      <c r="O28" s="969"/>
      <c r="P28" s="970"/>
      <c r="Q28" s="995">
        <v>731</v>
      </c>
      <c r="R28" s="996"/>
      <c r="S28" s="996"/>
      <c r="T28" s="996"/>
      <c r="U28" s="996"/>
      <c r="V28" s="996">
        <v>720</v>
      </c>
      <c r="W28" s="996"/>
      <c r="X28" s="996"/>
      <c r="Y28" s="996"/>
      <c r="Z28" s="996"/>
      <c r="AA28" s="996">
        <v>11</v>
      </c>
      <c r="AB28" s="996"/>
      <c r="AC28" s="996"/>
      <c r="AD28" s="996"/>
      <c r="AE28" s="997"/>
      <c r="AF28" s="998">
        <v>11</v>
      </c>
      <c r="AG28" s="996"/>
      <c r="AH28" s="996"/>
      <c r="AI28" s="996"/>
      <c r="AJ28" s="999"/>
      <c r="AK28" s="1000">
        <v>56</v>
      </c>
      <c r="AL28" s="996"/>
      <c r="AM28" s="996"/>
      <c r="AN28" s="996"/>
      <c r="AO28" s="996"/>
      <c r="AP28" s="996" t="s">
        <v>355</v>
      </c>
      <c r="AQ28" s="996"/>
      <c r="AR28" s="996"/>
      <c r="AS28" s="996"/>
      <c r="AT28" s="996"/>
      <c r="AU28" s="996" t="s">
        <v>355</v>
      </c>
      <c r="AV28" s="996"/>
      <c r="AW28" s="996"/>
      <c r="AX28" s="996"/>
      <c r="AY28" s="996"/>
      <c r="AZ28" s="1001" t="s">
        <v>355</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115</v>
      </c>
      <c r="C29" s="958"/>
      <c r="D29" s="958"/>
      <c r="E29" s="958"/>
      <c r="F29" s="958"/>
      <c r="G29" s="958"/>
      <c r="H29" s="958"/>
      <c r="I29" s="958"/>
      <c r="J29" s="958"/>
      <c r="K29" s="958"/>
      <c r="L29" s="958"/>
      <c r="M29" s="958"/>
      <c r="N29" s="958"/>
      <c r="O29" s="958"/>
      <c r="P29" s="959"/>
      <c r="Q29" s="960">
        <v>822</v>
      </c>
      <c r="R29" s="961"/>
      <c r="S29" s="961"/>
      <c r="T29" s="961"/>
      <c r="U29" s="961"/>
      <c r="V29" s="961">
        <v>791</v>
      </c>
      <c r="W29" s="961"/>
      <c r="X29" s="961"/>
      <c r="Y29" s="961"/>
      <c r="Z29" s="961"/>
      <c r="AA29" s="961">
        <v>32</v>
      </c>
      <c r="AB29" s="961"/>
      <c r="AC29" s="961"/>
      <c r="AD29" s="961"/>
      <c r="AE29" s="967"/>
      <c r="AF29" s="987">
        <v>32</v>
      </c>
      <c r="AG29" s="965"/>
      <c r="AH29" s="965"/>
      <c r="AI29" s="965"/>
      <c r="AJ29" s="988"/>
      <c r="AK29" s="966">
        <v>134</v>
      </c>
      <c r="AL29" s="961"/>
      <c r="AM29" s="961"/>
      <c r="AN29" s="961"/>
      <c r="AO29" s="961"/>
      <c r="AP29" s="961" t="s">
        <v>355</v>
      </c>
      <c r="AQ29" s="961"/>
      <c r="AR29" s="961"/>
      <c r="AS29" s="961"/>
      <c r="AT29" s="961"/>
      <c r="AU29" s="961" t="s">
        <v>355</v>
      </c>
      <c r="AV29" s="961"/>
      <c r="AW29" s="961"/>
      <c r="AX29" s="961"/>
      <c r="AY29" s="961"/>
      <c r="AZ29" s="994" t="s">
        <v>355</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404</v>
      </c>
      <c r="C30" s="958"/>
      <c r="D30" s="958"/>
      <c r="E30" s="958"/>
      <c r="F30" s="958"/>
      <c r="G30" s="958"/>
      <c r="H30" s="958"/>
      <c r="I30" s="958"/>
      <c r="J30" s="958"/>
      <c r="K30" s="958"/>
      <c r="L30" s="958"/>
      <c r="M30" s="958"/>
      <c r="N30" s="958"/>
      <c r="O30" s="958"/>
      <c r="P30" s="959"/>
      <c r="Q30" s="960">
        <v>137</v>
      </c>
      <c r="R30" s="961"/>
      <c r="S30" s="961"/>
      <c r="T30" s="961"/>
      <c r="U30" s="961"/>
      <c r="V30" s="961">
        <v>137</v>
      </c>
      <c r="W30" s="961"/>
      <c r="X30" s="961"/>
      <c r="Y30" s="961"/>
      <c r="Z30" s="961"/>
      <c r="AA30" s="961">
        <v>0</v>
      </c>
      <c r="AB30" s="961"/>
      <c r="AC30" s="961"/>
      <c r="AD30" s="961"/>
      <c r="AE30" s="967"/>
      <c r="AF30" s="987">
        <v>0</v>
      </c>
      <c r="AG30" s="965"/>
      <c r="AH30" s="965"/>
      <c r="AI30" s="965"/>
      <c r="AJ30" s="988"/>
      <c r="AK30" s="966">
        <v>41</v>
      </c>
      <c r="AL30" s="961"/>
      <c r="AM30" s="961"/>
      <c r="AN30" s="961"/>
      <c r="AO30" s="961"/>
      <c r="AP30" s="961" t="s">
        <v>355</v>
      </c>
      <c r="AQ30" s="961"/>
      <c r="AR30" s="961"/>
      <c r="AS30" s="961"/>
      <c r="AT30" s="961"/>
      <c r="AU30" s="961" t="s">
        <v>355</v>
      </c>
      <c r="AV30" s="961"/>
      <c r="AW30" s="961"/>
      <c r="AX30" s="961"/>
      <c r="AY30" s="961"/>
      <c r="AZ30" s="994" t="s">
        <v>355</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214</v>
      </c>
      <c r="C31" s="958"/>
      <c r="D31" s="958"/>
      <c r="E31" s="958"/>
      <c r="F31" s="958"/>
      <c r="G31" s="958"/>
      <c r="H31" s="958"/>
      <c r="I31" s="958"/>
      <c r="J31" s="958"/>
      <c r="K31" s="958"/>
      <c r="L31" s="958"/>
      <c r="M31" s="958"/>
      <c r="N31" s="958"/>
      <c r="O31" s="958"/>
      <c r="P31" s="959"/>
      <c r="Q31" s="960">
        <v>167</v>
      </c>
      <c r="R31" s="961"/>
      <c r="S31" s="961"/>
      <c r="T31" s="961"/>
      <c r="U31" s="961"/>
      <c r="V31" s="961">
        <v>197</v>
      </c>
      <c r="W31" s="961"/>
      <c r="X31" s="961"/>
      <c r="Y31" s="961"/>
      <c r="Z31" s="961"/>
      <c r="AA31" s="961">
        <v>-30</v>
      </c>
      <c r="AB31" s="961"/>
      <c r="AC31" s="961"/>
      <c r="AD31" s="961"/>
      <c r="AE31" s="967"/>
      <c r="AF31" s="987">
        <v>433</v>
      </c>
      <c r="AG31" s="965"/>
      <c r="AH31" s="965"/>
      <c r="AI31" s="965"/>
      <c r="AJ31" s="988"/>
      <c r="AK31" s="966">
        <v>0</v>
      </c>
      <c r="AL31" s="961"/>
      <c r="AM31" s="961"/>
      <c r="AN31" s="961"/>
      <c r="AO31" s="961"/>
      <c r="AP31" s="961">
        <v>116</v>
      </c>
      <c r="AQ31" s="961"/>
      <c r="AR31" s="961"/>
      <c r="AS31" s="961"/>
      <c r="AT31" s="961"/>
      <c r="AU31" s="961" t="s">
        <v>355</v>
      </c>
      <c r="AV31" s="961"/>
      <c r="AW31" s="961"/>
      <c r="AX31" s="961"/>
      <c r="AY31" s="961"/>
      <c r="AZ31" s="994" t="s">
        <v>355</v>
      </c>
      <c r="BA31" s="994"/>
      <c r="BB31" s="994"/>
      <c r="BC31" s="994"/>
      <c r="BD31" s="994"/>
      <c r="BE31" s="962" t="s">
        <v>504</v>
      </c>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505</v>
      </c>
      <c r="C32" s="958"/>
      <c r="D32" s="958"/>
      <c r="E32" s="958"/>
      <c r="F32" s="958"/>
      <c r="G32" s="958"/>
      <c r="H32" s="958"/>
      <c r="I32" s="958"/>
      <c r="J32" s="958"/>
      <c r="K32" s="958"/>
      <c r="L32" s="958"/>
      <c r="M32" s="958"/>
      <c r="N32" s="958"/>
      <c r="O32" s="958"/>
      <c r="P32" s="959"/>
      <c r="Q32" s="960">
        <v>323</v>
      </c>
      <c r="R32" s="961"/>
      <c r="S32" s="961"/>
      <c r="T32" s="961"/>
      <c r="U32" s="961"/>
      <c r="V32" s="961">
        <v>319</v>
      </c>
      <c r="W32" s="961"/>
      <c r="X32" s="961"/>
      <c r="Y32" s="961"/>
      <c r="Z32" s="961"/>
      <c r="AA32" s="961">
        <v>4</v>
      </c>
      <c r="AB32" s="961"/>
      <c r="AC32" s="961"/>
      <c r="AD32" s="961"/>
      <c r="AE32" s="967"/>
      <c r="AF32" s="987">
        <v>4</v>
      </c>
      <c r="AG32" s="965"/>
      <c r="AH32" s="965"/>
      <c r="AI32" s="965"/>
      <c r="AJ32" s="988"/>
      <c r="AK32" s="966">
        <v>180</v>
      </c>
      <c r="AL32" s="961"/>
      <c r="AM32" s="961"/>
      <c r="AN32" s="961"/>
      <c r="AO32" s="961"/>
      <c r="AP32" s="961">
        <v>1759</v>
      </c>
      <c r="AQ32" s="961"/>
      <c r="AR32" s="961"/>
      <c r="AS32" s="961"/>
      <c r="AT32" s="961"/>
      <c r="AU32" s="961">
        <v>1353</v>
      </c>
      <c r="AV32" s="961"/>
      <c r="AW32" s="961"/>
      <c r="AX32" s="961"/>
      <c r="AY32" s="961"/>
      <c r="AZ32" s="994" t="s">
        <v>355</v>
      </c>
      <c r="BA32" s="994"/>
      <c r="BB32" s="994"/>
      <c r="BC32" s="994"/>
      <c r="BD32" s="994"/>
      <c r="BE32" s="962" t="s">
        <v>109</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c r="C33" s="958"/>
      <c r="D33" s="958"/>
      <c r="E33" s="958"/>
      <c r="F33" s="958"/>
      <c r="G33" s="958"/>
      <c r="H33" s="958"/>
      <c r="I33" s="958"/>
      <c r="J33" s="958"/>
      <c r="K33" s="958"/>
      <c r="L33" s="958"/>
      <c r="M33" s="958"/>
      <c r="N33" s="958"/>
      <c r="O33" s="958"/>
      <c r="P33" s="959"/>
      <c r="Q33" s="960"/>
      <c r="R33" s="961"/>
      <c r="S33" s="961"/>
      <c r="T33" s="961"/>
      <c r="U33" s="961"/>
      <c r="V33" s="961"/>
      <c r="W33" s="961"/>
      <c r="X33" s="961"/>
      <c r="Y33" s="961"/>
      <c r="Z33" s="961"/>
      <c r="AA33" s="961"/>
      <c r="AB33" s="961"/>
      <c r="AC33" s="961"/>
      <c r="AD33" s="961"/>
      <c r="AE33" s="967"/>
      <c r="AF33" s="987"/>
      <c r="AG33" s="965"/>
      <c r="AH33" s="965"/>
      <c r="AI33" s="965"/>
      <c r="AJ33" s="988"/>
      <c r="AK33" s="966"/>
      <c r="AL33" s="961"/>
      <c r="AM33" s="961"/>
      <c r="AN33" s="961"/>
      <c r="AO33" s="961"/>
      <c r="AP33" s="961"/>
      <c r="AQ33" s="961"/>
      <c r="AR33" s="961"/>
      <c r="AS33" s="961"/>
      <c r="AT33" s="961"/>
      <c r="AU33" s="961"/>
      <c r="AV33" s="961"/>
      <c r="AW33" s="961"/>
      <c r="AX33" s="961"/>
      <c r="AY33" s="961"/>
      <c r="AZ33" s="994"/>
      <c r="BA33" s="994"/>
      <c r="BB33" s="994"/>
      <c r="BC33" s="994"/>
      <c r="BD33" s="994"/>
      <c r="BE33" s="962"/>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c r="C34" s="958"/>
      <c r="D34" s="958"/>
      <c r="E34" s="958"/>
      <c r="F34" s="958"/>
      <c r="G34" s="958"/>
      <c r="H34" s="958"/>
      <c r="I34" s="958"/>
      <c r="J34" s="958"/>
      <c r="K34" s="958"/>
      <c r="L34" s="958"/>
      <c r="M34" s="958"/>
      <c r="N34" s="958"/>
      <c r="O34" s="958"/>
      <c r="P34" s="959"/>
      <c r="Q34" s="960"/>
      <c r="R34" s="961"/>
      <c r="S34" s="961"/>
      <c r="T34" s="961"/>
      <c r="U34" s="961"/>
      <c r="V34" s="961"/>
      <c r="W34" s="961"/>
      <c r="X34" s="961"/>
      <c r="Y34" s="961"/>
      <c r="Z34" s="961"/>
      <c r="AA34" s="961"/>
      <c r="AB34" s="961"/>
      <c r="AC34" s="961"/>
      <c r="AD34" s="961"/>
      <c r="AE34" s="967"/>
      <c r="AF34" s="987"/>
      <c r="AG34" s="965"/>
      <c r="AH34" s="965"/>
      <c r="AI34" s="965"/>
      <c r="AJ34" s="988"/>
      <c r="AK34" s="966"/>
      <c r="AL34" s="961"/>
      <c r="AM34" s="961"/>
      <c r="AN34" s="961"/>
      <c r="AO34" s="961"/>
      <c r="AP34" s="961"/>
      <c r="AQ34" s="961"/>
      <c r="AR34" s="961"/>
      <c r="AS34" s="961"/>
      <c r="AT34" s="961"/>
      <c r="AU34" s="961"/>
      <c r="AV34" s="961"/>
      <c r="AW34" s="961"/>
      <c r="AX34" s="961"/>
      <c r="AY34" s="961"/>
      <c r="AZ34" s="994"/>
      <c r="BA34" s="994"/>
      <c r="BB34" s="994"/>
      <c r="BC34" s="994"/>
      <c r="BD34" s="994"/>
      <c r="BE34" s="962"/>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434</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101</v>
      </c>
      <c r="B63" s="935" t="s">
        <v>481</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480</v>
      </c>
      <c r="AG63" s="947"/>
      <c r="AH63" s="947"/>
      <c r="AI63" s="947"/>
      <c r="AJ63" s="979"/>
      <c r="AK63" s="980"/>
      <c r="AL63" s="946"/>
      <c r="AM63" s="946"/>
      <c r="AN63" s="946"/>
      <c r="AO63" s="946"/>
      <c r="AP63" s="947">
        <v>1875</v>
      </c>
      <c r="AQ63" s="947"/>
      <c r="AR63" s="947"/>
      <c r="AS63" s="947"/>
      <c r="AT63" s="947"/>
      <c r="AU63" s="947">
        <v>1353</v>
      </c>
      <c r="AV63" s="947"/>
      <c r="AW63" s="947"/>
      <c r="AX63" s="947"/>
      <c r="AY63" s="947"/>
      <c r="AZ63" s="981"/>
      <c r="BA63" s="981"/>
      <c r="BB63" s="981"/>
      <c r="BC63" s="981"/>
      <c r="BD63" s="981"/>
      <c r="BE63" s="948"/>
      <c r="BF63" s="948"/>
      <c r="BG63" s="948"/>
      <c r="BH63" s="948"/>
      <c r="BI63" s="949"/>
      <c r="BJ63" s="982" t="s">
        <v>355</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60</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315</v>
      </c>
      <c r="B66" s="694"/>
      <c r="C66" s="694"/>
      <c r="D66" s="694"/>
      <c r="E66" s="694"/>
      <c r="F66" s="694"/>
      <c r="G66" s="694"/>
      <c r="H66" s="694"/>
      <c r="I66" s="694"/>
      <c r="J66" s="694"/>
      <c r="K66" s="694"/>
      <c r="L66" s="694"/>
      <c r="M66" s="694"/>
      <c r="N66" s="694"/>
      <c r="O66" s="694"/>
      <c r="P66" s="695"/>
      <c r="Q66" s="685" t="s">
        <v>330</v>
      </c>
      <c r="R66" s="686"/>
      <c r="S66" s="686"/>
      <c r="T66" s="686"/>
      <c r="U66" s="687"/>
      <c r="V66" s="685" t="s">
        <v>378</v>
      </c>
      <c r="W66" s="686"/>
      <c r="X66" s="686"/>
      <c r="Y66" s="686"/>
      <c r="Z66" s="687"/>
      <c r="AA66" s="685" t="s">
        <v>446</v>
      </c>
      <c r="AB66" s="686"/>
      <c r="AC66" s="686"/>
      <c r="AD66" s="686"/>
      <c r="AE66" s="687"/>
      <c r="AF66" s="699" t="s">
        <v>423</v>
      </c>
      <c r="AG66" s="700"/>
      <c r="AH66" s="700"/>
      <c r="AI66" s="700"/>
      <c r="AJ66" s="701"/>
      <c r="AK66" s="685" t="s">
        <v>193</v>
      </c>
      <c r="AL66" s="694"/>
      <c r="AM66" s="694"/>
      <c r="AN66" s="694"/>
      <c r="AO66" s="695"/>
      <c r="AP66" s="685" t="s">
        <v>197</v>
      </c>
      <c r="AQ66" s="686"/>
      <c r="AR66" s="686"/>
      <c r="AS66" s="686"/>
      <c r="AT66" s="687"/>
      <c r="AU66" s="685" t="s">
        <v>429</v>
      </c>
      <c r="AV66" s="686"/>
      <c r="AW66" s="686"/>
      <c r="AX66" s="686"/>
      <c r="AY66" s="687"/>
      <c r="AZ66" s="685" t="s">
        <v>500</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541</v>
      </c>
      <c r="C68" s="969"/>
      <c r="D68" s="969"/>
      <c r="E68" s="969"/>
      <c r="F68" s="969"/>
      <c r="G68" s="969"/>
      <c r="H68" s="969"/>
      <c r="I68" s="969"/>
      <c r="J68" s="969"/>
      <c r="K68" s="969"/>
      <c r="L68" s="969"/>
      <c r="M68" s="969"/>
      <c r="N68" s="969"/>
      <c r="O68" s="969"/>
      <c r="P68" s="970"/>
      <c r="Q68" s="971">
        <v>251</v>
      </c>
      <c r="R68" s="972"/>
      <c r="S68" s="972"/>
      <c r="T68" s="972"/>
      <c r="U68" s="972"/>
      <c r="V68" s="972">
        <v>214</v>
      </c>
      <c r="W68" s="972"/>
      <c r="X68" s="972"/>
      <c r="Y68" s="972"/>
      <c r="Z68" s="972"/>
      <c r="AA68" s="972">
        <v>37</v>
      </c>
      <c r="AB68" s="972"/>
      <c r="AC68" s="972"/>
      <c r="AD68" s="972"/>
      <c r="AE68" s="972"/>
      <c r="AF68" s="972">
        <v>37</v>
      </c>
      <c r="AG68" s="972"/>
      <c r="AH68" s="972"/>
      <c r="AI68" s="972"/>
      <c r="AJ68" s="972"/>
      <c r="AK68" s="972">
        <v>0</v>
      </c>
      <c r="AL68" s="972"/>
      <c r="AM68" s="972"/>
      <c r="AN68" s="972"/>
      <c r="AO68" s="972"/>
      <c r="AP68" s="972">
        <v>261</v>
      </c>
      <c r="AQ68" s="972"/>
      <c r="AR68" s="972"/>
      <c r="AS68" s="972"/>
      <c r="AT68" s="972"/>
      <c r="AU68" s="972">
        <v>105</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542</v>
      </c>
      <c r="C69" s="958"/>
      <c r="D69" s="958"/>
      <c r="E69" s="958"/>
      <c r="F69" s="958"/>
      <c r="G69" s="958"/>
      <c r="H69" s="958"/>
      <c r="I69" s="958"/>
      <c r="J69" s="958"/>
      <c r="K69" s="958"/>
      <c r="L69" s="958"/>
      <c r="M69" s="958"/>
      <c r="N69" s="958"/>
      <c r="O69" s="958"/>
      <c r="P69" s="959"/>
      <c r="Q69" s="960">
        <v>5026</v>
      </c>
      <c r="R69" s="961"/>
      <c r="S69" s="961"/>
      <c r="T69" s="961"/>
      <c r="U69" s="961"/>
      <c r="V69" s="961">
        <v>5010</v>
      </c>
      <c r="W69" s="961"/>
      <c r="X69" s="961"/>
      <c r="Y69" s="961"/>
      <c r="Z69" s="961"/>
      <c r="AA69" s="961">
        <v>16</v>
      </c>
      <c r="AB69" s="961"/>
      <c r="AC69" s="961"/>
      <c r="AD69" s="961"/>
      <c r="AE69" s="961"/>
      <c r="AF69" s="961" t="s">
        <v>355</v>
      </c>
      <c r="AG69" s="961"/>
      <c r="AH69" s="961"/>
      <c r="AI69" s="961"/>
      <c r="AJ69" s="961"/>
      <c r="AK69" s="961">
        <v>64</v>
      </c>
      <c r="AL69" s="961"/>
      <c r="AM69" s="961"/>
      <c r="AN69" s="961"/>
      <c r="AO69" s="961"/>
      <c r="AP69" s="961" t="s">
        <v>355</v>
      </c>
      <c r="AQ69" s="961"/>
      <c r="AR69" s="961"/>
      <c r="AS69" s="961"/>
      <c r="AT69" s="961"/>
      <c r="AU69" s="961" t="s">
        <v>355</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543</v>
      </c>
      <c r="C70" s="958"/>
      <c r="D70" s="958"/>
      <c r="E70" s="958"/>
      <c r="F70" s="958"/>
      <c r="G70" s="958"/>
      <c r="H70" s="958"/>
      <c r="I70" s="958"/>
      <c r="J70" s="958"/>
      <c r="K70" s="958"/>
      <c r="L70" s="958"/>
      <c r="M70" s="958"/>
      <c r="N70" s="958"/>
      <c r="O70" s="958"/>
      <c r="P70" s="959"/>
      <c r="Q70" s="960">
        <v>107</v>
      </c>
      <c r="R70" s="961"/>
      <c r="S70" s="961"/>
      <c r="T70" s="961"/>
      <c r="U70" s="961"/>
      <c r="V70" s="961">
        <v>101</v>
      </c>
      <c r="W70" s="961"/>
      <c r="X70" s="961"/>
      <c r="Y70" s="961"/>
      <c r="Z70" s="961"/>
      <c r="AA70" s="961">
        <v>6</v>
      </c>
      <c r="AB70" s="961"/>
      <c r="AC70" s="961"/>
      <c r="AD70" s="961"/>
      <c r="AE70" s="961"/>
      <c r="AF70" s="961" t="s">
        <v>355</v>
      </c>
      <c r="AG70" s="961"/>
      <c r="AH70" s="961"/>
      <c r="AI70" s="961"/>
      <c r="AJ70" s="961"/>
      <c r="AK70" s="961">
        <v>14</v>
      </c>
      <c r="AL70" s="961"/>
      <c r="AM70" s="961"/>
      <c r="AN70" s="961"/>
      <c r="AO70" s="961"/>
      <c r="AP70" s="961" t="s">
        <v>355</v>
      </c>
      <c r="AQ70" s="961"/>
      <c r="AR70" s="961"/>
      <c r="AS70" s="961"/>
      <c r="AT70" s="961"/>
      <c r="AU70" s="961" t="s">
        <v>355</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514</v>
      </c>
      <c r="C71" s="958"/>
      <c r="D71" s="958"/>
      <c r="E71" s="958"/>
      <c r="F71" s="958"/>
      <c r="G71" s="958"/>
      <c r="H71" s="958"/>
      <c r="I71" s="958"/>
      <c r="J71" s="958"/>
      <c r="K71" s="958"/>
      <c r="L71" s="958"/>
      <c r="M71" s="958"/>
      <c r="N71" s="958"/>
      <c r="O71" s="958"/>
      <c r="P71" s="959"/>
      <c r="Q71" s="960">
        <v>149</v>
      </c>
      <c r="R71" s="961"/>
      <c r="S71" s="961"/>
      <c r="T71" s="961"/>
      <c r="U71" s="961"/>
      <c r="V71" s="961">
        <v>145</v>
      </c>
      <c r="W71" s="961"/>
      <c r="X71" s="961"/>
      <c r="Y71" s="961"/>
      <c r="Z71" s="961"/>
      <c r="AA71" s="961">
        <v>4</v>
      </c>
      <c r="AB71" s="961"/>
      <c r="AC71" s="961"/>
      <c r="AD71" s="961"/>
      <c r="AE71" s="961"/>
      <c r="AF71" s="961" t="s">
        <v>355</v>
      </c>
      <c r="AG71" s="961"/>
      <c r="AH71" s="961"/>
      <c r="AI71" s="961"/>
      <c r="AJ71" s="961"/>
      <c r="AK71" s="961">
        <v>0</v>
      </c>
      <c r="AL71" s="961"/>
      <c r="AM71" s="961"/>
      <c r="AN71" s="961"/>
      <c r="AO71" s="961"/>
      <c r="AP71" s="961" t="s">
        <v>355</v>
      </c>
      <c r="AQ71" s="961"/>
      <c r="AR71" s="961"/>
      <c r="AS71" s="961"/>
      <c r="AT71" s="961"/>
      <c r="AU71" s="961" t="s">
        <v>355</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544</v>
      </c>
      <c r="C72" s="958"/>
      <c r="D72" s="958"/>
      <c r="E72" s="958"/>
      <c r="F72" s="958"/>
      <c r="G72" s="958"/>
      <c r="H72" s="958"/>
      <c r="I72" s="958"/>
      <c r="J72" s="958"/>
      <c r="K72" s="958"/>
      <c r="L72" s="958"/>
      <c r="M72" s="958"/>
      <c r="N72" s="958"/>
      <c r="O72" s="958"/>
      <c r="P72" s="959"/>
      <c r="Q72" s="960">
        <v>134</v>
      </c>
      <c r="R72" s="961"/>
      <c r="S72" s="961"/>
      <c r="T72" s="961"/>
      <c r="U72" s="961"/>
      <c r="V72" s="961">
        <v>92</v>
      </c>
      <c r="W72" s="961"/>
      <c r="X72" s="961"/>
      <c r="Y72" s="961"/>
      <c r="Z72" s="961"/>
      <c r="AA72" s="961">
        <v>42</v>
      </c>
      <c r="AB72" s="961"/>
      <c r="AC72" s="961"/>
      <c r="AD72" s="961"/>
      <c r="AE72" s="961"/>
      <c r="AF72" s="961" t="s">
        <v>355</v>
      </c>
      <c r="AG72" s="961"/>
      <c r="AH72" s="961"/>
      <c r="AI72" s="961"/>
      <c r="AJ72" s="961"/>
      <c r="AK72" s="961">
        <v>0</v>
      </c>
      <c r="AL72" s="961"/>
      <c r="AM72" s="961"/>
      <c r="AN72" s="961"/>
      <c r="AO72" s="961"/>
      <c r="AP72" s="961" t="s">
        <v>355</v>
      </c>
      <c r="AQ72" s="961"/>
      <c r="AR72" s="961"/>
      <c r="AS72" s="961"/>
      <c r="AT72" s="961"/>
      <c r="AU72" s="961" t="s">
        <v>355</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381</v>
      </c>
      <c r="C73" s="958"/>
      <c r="D73" s="958"/>
      <c r="E73" s="958"/>
      <c r="F73" s="958"/>
      <c r="G73" s="958"/>
      <c r="H73" s="958"/>
      <c r="I73" s="958"/>
      <c r="J73" s="958"/>
      <c r="K73" s="958"/>
      <c r="L73" s="958"/>
      <c r="M73" s="958"/>
      <c r="N73" s="958"/>
      <c r="O73" s="958"/>
      <c r="P73" s="959"/>
      <c r="Q73" s="960">
        <v>15308</v>
      </c>
      <c r="R73" s="961"/>
      <c r="S73" s="961"/>
      <c r="T73" s="961"/>
      <c r="U73" s="961"/>
      <c r="V73" s="961">
        <v>14789</v>
      </c>
      <c r="W73" s="961"/>
      <c r="X73" s="961"/>
      <c r="Y73" s="961"/>
      <c r="Z73" s="961"/>
      <c r="AA73" s="961">
        <v>519</v>
      </c>
      <c r="AB73" s="961"/>
      <c r="AC73" s="961"/>
      <c r="AD73" s="961"/>
      <c r="AE73" s="961"/>
      <c r="AF73" s="961">
        <v>515</v>
      </c>
      <c r="AG73" s="961"/>
      <c r="AH73" s="961"/>
      <c r="AI73" s="961"/>
      <c r="AJ73" s="961"/>
      <c r="AK73" s="961">
        <v>1469</v>
      </c>
      <c r="AL73" s="961"/>
      <c r="AM73" s="961"/>
      <c r="AN73" s="961"/>
      <c r="AO73" s="961"/>
      <c r="AP73" s="961">
        <v>3655</v>
      </c>
      <c r="AQ73" s="961"/>
      <c r="AR73" s="961"/>
      <c r="AS73" s="961"/>
      <c r="AT73" s="961"/>
      <c r="AU73" s="961">
        <v>141</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71</v>
      </c>
      <c r="C74" s="958"/>
      <c r="D74" s="958"/>
      <c r="E74" s="958"/>
      <c r="F74" s="958"/>
      <c r="G74" s="958"/>
      <c r="H74" s="958"/>
      <c r="I74" s="958"/>
      <c r="J74" s="958"/>
      <c r="K74" s="958"/>
      <c r="L74" s="958"/>
      <c r="M74" s="958"/>
      <c r="N74" s="958"/>
      <c r="O74" s="958"/>
      <c r="P74" s="959"/>
      <c r="Q74" s="960">
        <v>3557</v>
      </c>
      <c r="R74" s="961"/>
      <c r="S74" s="961"/>
      <c r="T74" s="961"/>
      <c r="U74" s="961"/>
      <c r="V74" s="961">
        <v>3259</v>
      </c>
      <c r="W74" s="961"/>
      <c r="X74" s="961"/>
      <c r="Y74" s="961"/>
      <c r="Z74" s="961"/>
      <c r="AA74" s="961">
        <v>299</v>
      </c>
      <c r="AB74" s="961"/>
      <c r="AC74" s="961"/>
      <c r="AD74" s="961"/>
      <c r="AE74" s="961"/>
      <c r="AF74" s="961">
        <v>2546</v>
      </c>
      <c r="AG74" s="961"/>
      <c r="AH74" s="961"/>
      <c r="AI74" s="961"/>
      <c r="AJ74" s="961"/>
      <c r="AK74" s="961">
        <v>306</v>
      </c>
      <c r="AL74" s="961"/>
      <c r="AM74" s="961"/>
      <c r="AN74" s="961"/>
      <c r="AO74" s="961"/>
      <c r="AP74" s="961">
        <v>1229</v>
      </c>
      <c r="AQ74" s="961"/>
      <c r="AR74" s="961"/>
      <c r="AS74" s="961"/>
      <c r="AT74" s="961"/>
      <c r="AU74" s="961">
        <v>100</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t="s">
        <v>395</v>
      </c>
      <c r="C75" s="958"/>
      <c r="D75" s="958"/>
      <c r="E75" s="958"/>
      <c r="F75" s="958"/>
      <c r="G75" s="958"/>
      <c r="H75" s="958"/>
      <c r="I75" s="958"/>
      <c r="J75" s="958"/>
      <c r="K75" s="958"/>
      <c r="L75" s="958"/>
      <c r="M75" s="958"/>
      <c r="N75" s="958"/>
      <c r="O75" s="958"/>
      <c r="P75" s="959"/>
      <c r="Q75" s="964">
        <v>541</v>
      </c>
      <c r="R75" s="965"/>
      <c r="S75" s="965"/>
      <c r="T75" s="965"/>
      <c r="U75" s="966"/>
      <c r="V75" s="967">
        <v>517</v>
      </c>
      <c r="W75" s="965"/>
      <c r="X75" s="965"/>
      <c r="Y75" s="965"/>
      <c r="Z75" s="966"/>
      <c r="AA75" s="967">
        <v>24</v>
      </c>
      <c r="AB75" s="965"/>
      <c r="AC75" s="965"/>
      <c r="AD75" s="965"/>
      <c r="AE75" s="966"/>
      <c r="AF75" s="967" t="s">
        <v>355</v>
      </c>
      <c r="AG75" s="965"/>
      <c r="AH75" s="965"/>
      <c r="AI75" s="965"/>
      <c r="AJ75" s="966"/>
      <c r="AK75" s="967">
        <v>197</v>
      </c>
      <c r="AL75" s="965"/>
      <c r="AM75" s="965"/>
      <c r="AN75" s="965"/>
      <c r="AO75" s="966"/>
      <c r="AP75" s="967" t="s">
        <v>355</v>
      </c>
      <c r="AQ75" s="965"/>
      <c r="AR75" s="965"/>
      <c r="AS75" s="965"/>
      <c r="AT75" s="966"/>
      <c r="AU75" s="967" t="s">
        <v>355</v>
      </c>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101</v>
      </c>
      <c r="B88" s="935" t="s">
        <v>362</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3098</v>
      </c>
      <c r="AG88" s="947"/>
      <c r="AH88" s="947"/>
      <c r="AI88" s="947"/>
      <c r="AJ88" s="947"/>
      <c r="AK88" s="946"/>
      <c r="AL88" s="946"/>
      <c r="AM88" s="946"/>
      <c r="AN88" s="946"/>
      <c r="AO88" s="946"/>
      <c r="AP88" s="947">
        <v>5145</v>
      </c>
      <c r="AQ88" s="947"/>
      <c r="AR88" s="947"/>
      <c r="AS88" s="947"/>
      <c r="AT88" s="947"/>
      <c r="AU88" s="947">
        <v>345</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101</v>
      </c>
      <c r="BR102" s="935" t="s">
        <v>502</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c r="CS102" s="942"/>
      <c r="CT102" s="942"/>
      <c r="CU102" s="942"/>
      <c r="CV102" s="943"/>
      <c r="CW102" s="941"/>
      <c r="CX102" s="942"/>
      <c r="CY102" s="942"/>
      <c r="CZ102" s="942"/>
      <c r="DA102" s="943"/>
      <c r="DB102" s="941"/>
      <c r="DC102" s="942"/>
      <c r="DD102" s="942"/>
      <c r="DE102" s="942"/>
      <c r="DF102" s="943"/>
      <c r="DG102" s="941"/>
      <c r="DH102" s="942"/>
      <c r="DI102" s="942"/>
      <c r="DJ102" s="942"/>
      <c r="DK102" s="943"/>
      <c r="DL102" s="941"/>
      <c r="DM102" s="942"/>
      <c r="DN102" s="942"/>
      <c r="DO102" s="942"/>
      <c r="DP102" s="943"/>
      <c r="DQ102" s="941"/>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138</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325</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371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93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506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269</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507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508</v>
      </c>
      <c r="AB109" s="903"/>
      <c r="AC109" s="903"/>
      <c r="AD109" s="903"/>
      <c r="AE109" s="904"/>
      <c r="AF109" s="905" t="s">
        <v>338</v>
      </c>
      <c r="AG109" s="903"/>
      <c r="AH109" s="903"/>
      <c r="AI109" s="903"/>
      <c r="AJ109" s="904"/>
      <c r="AK109" s="905" t="s">
        <v>158</v>
      </c>
      <c r="AL109" s="903"/>
      <c r="AM109" s="903"/>
      <c r="AN109" s="903"/>
      <c r="AO109" s="904"/>
      <c r="AP109" s="905" t="s">
        <v>232</v>
      </c>
      <c r="AQ109" s="903"/>
      <c r="AR109" s="903"/>
      <c r="AS109" s="903"/>
      <c r="AT109" s="906"/>
      <c r="AU109" s="902" t="s">
        <v>507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508</v>
      </c>
      <c r="BR109" s="903"/>
      <c r="BS109" s="903"/>
      <c r="BT109" s="903"/>
      <c r="BU109" s="904"/>
      <c r="BV109" s="905" t="s">
        <v>338</v>
      </c>
      <c r="BW109" s="903"/>
      <c r="BX109" s="903"/>
      <c r="BY109" s="903"/>
      <c r="BZ109" s="904"/>
      <c r="CA109" s="905" t="s">
        <v>158</v>
      </c>
      <c r="CB109" s="903"/>
      <c r="CC109" s="903"/>
      <c r="CD109" s="903"/>
      <c r="CE109" s="904"/>
      <c r="CF109" s="927" t="s">
        <v>232</v>
      </c>
      <c r="CG109" s="927"/>
      <c r="CH109" s="927"/>
      <c r="CI109" s="927"/>
      <c r="CJ109" s="927"/>
      <c r="CK109" s="905" t="s">
        <v>239</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508</v>
      </c>
      <c r="DH109" s="903"/>
      <c r="DI109" s="903"/>
      <c r="DJ109" s="903"/>
      <c r="DK109" s="904"/>
      <c r="DL109" s="905" t="s">
        <v>338</v>
      </c>
      <c r="DM109" s="903"/>
      <c r="DN109" s="903"/>
      <c r="DO109" s="903"/>
      <c r="DP109" s="904"/>
      <c r="DQ109" s="905" t="s">
        <v>158</v>
      </c>
      <c r="DR109" s="903"/>
      <c r="DS109" s="903"/>
      <c r="DT109" s="903"/>
      <c r="DU109" s="904"/>
      <c r="DV109" s="905" t="s">
        <v>232</v>
      </c>
      <c r="DW109" s="903"/>
      <c r="DX109" s="903"/>
      <c r="DY109" s="903"/>
      <c r="DZ109" s="906"/>
    </row>
    <row r="110" spans="1:131" s="55" customFormat="1" ht="26.25" customHeight="1" x14ac:dyDescent="0.15">
      <c r="A110" s="827" t="s">
        <v>169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312445</v>
      </c>
      <c r="AB110" s="821"/>
      <c r="AC110" s="821"/>
      <c r="AD110" s="821"/>
      <c r="AE110" s="822"/>
      <c r="AF110" s="823">
        <v>322174</v>
      </c>
      <c r="AG110" s="821"/>
      <c r="AH110" s="821"/>
      <c r="AI110" s="821"/>
      <c r="AJ110" s="822"/>
      <c r="AK110" s="823">
        <v>346022</v>
      </c>
      <c r="AL110" s="821"/>
      <c r="AM110" s="821"/>
      <c r="AN110" s="821"/>
      <c r="AO110" s="822"/>
      <c r="AP110" s="910">
        <v>17.399999999999999</v>
      </c>
      <c r="AQ110" s="911"/>
      <c r="AR110" s="911"/>
      <c r="AS110" s="911"/>
      <c r="AT110" s="912"/>
      <c r="AU110" s="737" t="s">
        <v>277</v>
      </c>
      <c r="AV110" s="738"/>
      <c r="AW110" s="738"/>
      <c r="AX110" s="738"/>
      <c r="AY110" s="738"/>
      <c r="AZ110" s="875" t="s">
        <v>509</v>
      </c>
      <c r="BA110" s="828"/>
      <c r="BB110" s="828"/>
      <c r="BC110" s="828"/>
      <c r="BD110" s="828"/>
      <c r="BE110" s="828"/>
      <c r="BF110" s="828"/>
      <c r="BG110" s="828"/>
      <c r="BH110" s="828"/>
      <c r="BI110" s="828"/>
      <c r="BJ110" s="828"/>
      <c r="BK110" s="828"/>
      <c r="BL110" s="828"/>
      <c r="BM110" s="828"/>
      <c r="BN110" s="828"/>
      <c r="BO110" s="828"/>
      <c r="BP110" s="829"/>
      <c r="BQ110" s="876">
        <v>3189028</v>
      </c>
      <c r="BR110" s="877"/>
      <c r="BS110" s="877"/>
      <c r="BT110" s="877"/>
      <c r="BU110" s="877"/>
      <c r="BV110" s="877">
        <v>3149634</v>
      </c>
      <c r="BW110" s="877"/>
      <c r="BX110" s="877"/>
      <c r="BY110" s="877"/>
      <c r="BZ110" s="877"/>
      <c r="CA110" s="877">
        <v>3684359</v>
      </c>
      <c r="CB110" s="877"/>
      <c r="CC110" s="877"/>
      <c r="CD110" s="877"/>
      <c r="CE110" s="877"/>
      <c r="CF110" s="892">
        <v>185.4</v>
      </c>
      <c r="CG110" s="893"/>
      <c r="CH110" s="893"/>
      <c r="CI110" s="893"/>
      <c r="CJ110" s="893"/>
      <c r="CK110" s="743" t="s">
        <v>256</v>
      </c>
      <c r="CL110" s="744"/>
      <c r="CM110" s="907" t="s">
        <v>510</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355</v>
      </c>
      <c r="DH110" s="877"/>
      <c r="DI110" s="877"/>
      <c r="DJ110" s="877"/>
      <c r="DK110" s="877"/>
      <c r="DL110" s="877" t="s">
        <v>355</v>
      </c>
      <c r="DM110" s="877"/>
      <c r="DN110" s="877"/>
      <c r="DO110" s="877"/>
      <c r="DP110" s="877"/>
      <c r="DQ110" s="877" t="s">
        <v>355</v>
      </c>
      <c r="DR110" s="877"/>
      <c r="DS110" s="877"/>
      <c r="DT110" s="877"/>
      <c r="DU110" s="877"/>
      <c r="DV110" s="878" t="s">
        <v>355</v>
      </c>
      <c r="DW110" s="878"/>
      <c r="DX110" s="878"/>
      <c r="DY110" s="878"/>
      <c r="DZ110" s="879"/>
    </row>
    <row r="111" spans="1:131" s="55" customFormat="1" ht="26.25" customHeight="1" x14ac:dyDescent="0.15">
      <c r="A111" s="775" t="s">
        <v>111</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355</v>
      </c>
      <c r="AB111" s="781"/>
      <c r="AC111" s="781"/>
      <c r="AD111" s="781"/>
      <c r="AE111" s="782"/>
      <c r="AF111" s="783" t="s">
        <v>355</v>
      </c>
      <c r="AG111" s="781"/>
      <c r="AH111" s="781"/>
      <c r="AI111" s="781"/>
      <c r="AJ111" s="782"/>
      <c r="AK111" s="783" t="s">
        <v>355</v>
      </c>
      <c r="AL111" s="781"/>
      <c r="AM111" s="781"/>
      <c r="AN111" s="781"/>
      <c r="AO111" s="782"/>
      <c r="AP111" s="847" t="s">
        <v>355</v>
      </c>
      <c r="AQ111" s="848"/>
      <c r="AR111" s="848"/>
      <c r="AS111" s="848"/>
      <c r="AT111" s="849"/>
      <c r="AU111" s="739"/>
      <c r="AV111" s="740"/>
      <c r="AW111" s="740"/>
      <c r="AX111" s="740"/>
      <c r="AY111" s="740"/>
      <c r="AZ111" s="850" t="s">
        <v>515</v>
      </c>
      <c r="BA111" s="788"/>
      <c r="BB111" s="788"/>
      <c r="BC111" s="788"/>
      <c r="BD111" s="788"/>
      <c r="BE111" s="788"/>
      <c r="BF111" s="788"/>
      <c r="BG111" s="788"/>
      <c r="BH111" s="788"/>
      <c r="BI111" s="788"/>
      <c r="BJ111" s="788"/>
      <c r="BK111" s="788"/>
      <c r="BL111" s="788"/>
      <c r="BM111" s="788"/>
      <c r="BN111" s="788"/>
      <c r="BO111" s="788"/>
      <c r="BP111" s="789"/>
      <c r="BQ111" s="851" t="s">
        <v>355</v>
      </c>
      <c r="BR111" s="852"/>
      <c r="BS111" s="852"/>
      <c r="BT111" s="852"/>
      <c r="BU111" s="852"/>
      <c r="BV111" s="852" t="s">
        <v>355</v>
      </c>
      <c r="BW111" s="852"/>
      <c r="BX111" s="852"/>
      <c r="BY111" s="852"/>
      <c r="BZ111" s="852"/>
      <c r="CA111" s="852" t="s">
        <v>355</v>
      </c>
      <c r="CB111" s="852"/>
      <c r="CC111" s="852"/>
      <c r="CD111" s="852"/>
      <c r="CE111" s="852"/>
      <c r="CF111" s="900" t="s">
        <v>355</v>
      </c>
      <c r="CG111" s="901"/>
      <c r="CH111" s="901"/>
      <c r="CI111" s="901"/>
      <c r="CJ111" s="901"/>
      <c r="CK111" s="745"/>
      <c r="CL111" s="746"/>
      <c r="CM111" s="844" t="s">
        <v>105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355</v>
      </c>
      <c r="DH111" s="852"/>
      <c r="DI111" s="852"/>
      <c r="DJ111" s="852"/>
      <c r="DK111" s="852"/>
      <c r="DL111" s="852" t="s">
        <v>355</v>
      </c>
      <c r="DM111" s="852"/>
      <c r="DN111" s="852"/>
      <c r="DO111" s="852"/>
      <c r="DP111" s="852"/>
      <c r="DQ111" s="852" t="s">
        <v>355</v>
      </c>
      <c r="DR111" s="852"/>
      <c r="DS111" s="852"/>
      <c r="DT111" s="852"/>
      <c r="DU111" s="852"/>
      <c r="DV111" s="853" t="s">
        <v>355</v>
      </c>
      <c r="DW111" s="853"/>
      <c r="DX111" s="853"/>
      <c r="DY111" s="853"/>
      <c r="DZ111" s="854"/>
    </row>
    <row r="112" spans="1:131" s="55" customFormat="1" ht="26.25" customHeight="1" x14ac:dyDescent="0.15">
      <c r="A112" s="706" t="s">
        <v>308</v>
      </c>
      <c r="B112" s="707"/>
      <c r="C112" s="788" t="s">
        <v>136</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355</v>
      </c>
      <c r="AB112" s="781"/>
      <c r="AC112" s="781"/>
      <c r="AD112" s="781"/>
      <c r="AE112" s="782"/>
      <c r="AF112" s="783" t="s">
        <v>355</v>
      </c>
      <c r="AG112" s="781"/>
      <c r="AH112" s="781"/>
      <c r="AI112" s="781"/>
      <c r="AJ112" s="782"/>
      <c r="AK112" s="783" t="s">
        <v>355</v>
      </c>
      <c r="AL112" s="781"/>
      <c r="AM112" s="781"/>
      <c r="AN112" s="781"/>
      <c r="AO112" s="782"/>
      <c r="AP112" s="847" t="s">
        <v>355</v>
      </c>
      <c r="AQ112" s="848"/>
      <c r="AR112" s="848"/>
      <c r="AS112" s="848"/>
      <c r="AT112" s="849"/>
      <c r="AU112" s="739"/>
      <c r="AV112" s="740"/>
      <c r="AW112" s="740"/>
      <c r="AX112" s="740"/>
      <c r="AY112" s="740"/>
      <c r="AZ112" s="850" t="s">
        <v>323</v>
      </c>
      <c r="BA112" s="788"/>
      <c r="BB112" s="788"/>
      <c r="BC112" s="788"/>
      <c r="BD112" s="788"/>
      <c r="BE112" s="788"/>
      <c r="BF112" s="788"/>
      <c r="BG112" s="788"/>
      <c r="BH112" s="788"/>
      <c r="BI112" s="788"/>
      <c r="BJ112" s="788"/>
      <c r="BK112" s="788"/>
      <c r="BL112" s="788"/>
      <c r="BM112" s="788"/>
      <c r="BN112" s="788"/>
      <c r="BO112" s="788"/>
      <c r="BP112" s="789"/>
      <c r="BQ112" s="851">
        <v>1597253</v>
      </c>
      <c r="BR112" s="852"/>
      <c r="BS112" s="852"/>
      <c r="BT112" s="852"/>
      <c r="BU112" s="852"/>
      <c r="BV112" s="852">
        <v>1504535</v>
      </c>
      <c r="BW112" s="852"/>
      <c r="BX112" s="852"/>
      <c r="BY112" s="852"/>
      <c r="BZ112" s="852"/>
      <c r="CA112" s="852">
        <v>1352535</v>
      </c>
      <c r="CB112" s="852"/>
      <c r="CC112" s="852"/>
      <c r="CD112" s="852"/>
      <c r="CE112" s="852"/>
      <c r="CF112" s="900">
        <v>68.099999999999994</v>
      </c>
      <c r="CG112" s="901"/>
      <c r="CH112" s="901"/>
      <c r="CI112" s="901"/>
      <c r="CJ112" s="901"/>
      <c r="CK112" s="745"/>
      <c r="CL112" s="746"/>
      <c r="CM112" s="844" t="s">
        <v>384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355</v>
      </c>
      <c r="DH112" s="852"/>
      <c r="DI112" s="852"/>
      <c r="DJ112" s="852"/>
      <c r="DK112" s="852"/>
      <c r="DL112" s="852" t="s">
        <v>355</v>
      </c>
      <c r="DM112" s="852"/>
      <c r="DN112" s="852"/>
      <c r="DO112" s="852"/>
      <c r="DP112" s="852"/>
      <c r="DQ112" s="852" t="s">
        <v>355</v>
      </c>
      <c r="DR112" s="852"/>
      <c r="DS112" s="852"/>
      <c r="DT112" s="852"/>
      <c r="DU112" s="852"/>
      <c r="DV112" s="853" t="s">
        <v>355</v>
      </c>
      <c r="DW112" s="853"/>
      <c r="DX112" s="853"/>
      <c r="DY112" s="853"/>
      <c r="DZ112" s="854"/>
    </row>
    <row r="113" spans="1:130" s="55" customFormat="1" ht="26.25" customHeight="1" x14ac:dyDescent="0.15">
      <c r="A113" s="708"/>
      <c r="B113" s="709"/>
      <c r="C113" s="788" t="s">
        <v>155</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161388</v>
      </c>
      <c r="AB113" s="781"/>
      <c r="AC113" s="781"/>
      <c r="AD113" s="781"/>
      <c r="AE113" s="782"/>
      <c r="AF113" s="783">
        <v>163540</v>
      </c>
      <c r="AG113" s="781"/>
      <c r="AH113" s="781"/>
      <c r="AI113" s="781"/>
      <c r="AJ113" s="782"/>
      <c r="AK113" s="783">
        <v>159547</v>
      </c>
      <c r="AL113" s="781"/>
      <c r="AM113" s="781"/>
      <c r="AN113" s="781"/>
      <c r="AO113" s="782"/>
      <c r="AP113" s="847">
        <v>8</v>
      </c>
      <c r="AQ113" s="848"/>
      <c r="AR113" s="848"/>
      <c r="AS113" s="848"/>
      <c r="AT113" s="849"/>
      <c r="AU113" s="739"/>
      <c r="AV113" s="740"/>
      <c r="AW113" s="740"/>
      <c r="AX113" s="740"/>
      <c r="AY113" s="740"/>
      <c r="AZ113" s="850" t="s">
        <v>401</v>
      </c>
      <c r="BA113" s="788"/>
      <c r="BB113" s="788"/>
      <c r="BC113" s="788"/>
      <c r="BD113" s="788"/>
      <c r="BE113" s="788"/>
      <c r="BF113" s="788"/>
      <c r="BG113" s="788"/>
      <c r="BH113" s="788"/>
      <c r="BI113" s="788"/>
      <c r="BJ113" s="788"/>
      <c r="BK113" s="788"/>
      <c r="BL113" s="788"/>
      <c r="BM113" s="788"/>
      <c r="BN113" s="788"/>
      <c r="BO113" s="788"/>
      <c r="BP113" s="789"/>
      <c r="BQ113" s="851">
        <v>381429</v>
      </c>
      <c r="BR113" s="852"/>
      <c r="BS113" s="852"/>
      <c r="BT113" s="852"/>
      <c r="BU113" s="852"/>
      <c r="BV113" s="852">
        <v>365375</v>
      </c>
      <c r="BW113" s="852"/>
      <c r="BX113" s="852"/>
      <c r="BY113" s="852"/>
      <c r="BZ113" s="852"/>
      <c r="CA113" s="852">
        <v>344791</v>
      </c>
      <c r="CB113" s="852"/>
      <c r="CC113" s="852"/>
      <c r="CD113" s="852"/>
      <c r="CE113" s="852"/>
      <c r="CF113" s="900">
        <v>17.399999999999999</v>
      </c>
      <c r="CG113" s="901"/>
      <c r="CH113" s="901"/>
      <c r="CI113" s="901"/>
      <c r="CJ113" s="901"/>
      <c r="CK113" s="745"/>
      <c r="CL113" s="746"/>
      <c r="CM113" s="844" t="s">
        <v>367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355</v>
      </c>
      <c r="DH113" s="781"/>
      <c r="DI113" s="781"/>
      <c r="DJ113" s="781"/>
      <c r="DK113" s="782"/>
      <c r="DL113" s="783" t="s">
        <v>355</v>
      </c>
      <c r="DM113" s="781"/>
      <c r="DN113" s="781"/>
      <c r="DO113" s="781"/>
      <c r="DP113" s="782"/>
      <c r="DQ113" s="783" t="s">
        <v>355</v>
      </c>
      <c r="DR113" s="781"/>
      <c r="DS113" s="781"/>
      <c r="DT113" s="781"/>
      <c r="DU113" s="782"/>
      <c r="DV113" s="847" t="s">
        <v>355</v>
      </c>
      <c r="DW113" s="848"/>
      <c r="DX113" s="848"/>
      <c r="DY113" s="848"/>
      <c r="DZ113" s="849"/>
    </row>
    <row r="114" spans="1:130" s="55" customFormat="1" ht="26.25" customHeight="1" x14ac:dyDescent="0.15">
      <c r="A114" s="708"/>
      <c r="B114" s="709"/>
      <c r="C114" s="788" t="s">
        <v>335</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51303</v>
      </c>
      <c r="AB114" s="781"/>
      <c r="AC114" s="781"/>
      <c r="AD114" s="781"/>
      <c r="AE114" s="782"/>
      <c r="AF114" s="783">
        <v>52214</v>
      </c>
      <c r="AG114" s="781"/>
      <c r="AH114" s="781"/>
      <c r="AI114" s="781"/>
      <c r="AJ114" s="782"/>
      <c r="AK114" s="783">
        <v>54914</v>
      </c>
      <c r="AL114" s="781"/>
      <c r="AM114" s="781"/>
      <c r="AN114" s="781"/>
      <c r="AO114" s="782"/>
      <c r="AP114" s="847">
        <v>2.8</v>
      </c>
      <c r="AQ114" s="848"/>
      <c r="AR114" s="848"/>
      <c r="AS114" s="848"/>
      <c r="AT114" s="849"/>
      <c r="AU114" s="739"/>
      <c r="AV114" s="740"/>
      <c r="AW114" s="740"/>
      <c r="AX114" s="740"/>
      <c r="AY114" s="740"/>
      <c r="AZ114" s="850" t="s">
        <v>516</v>
      </c>
      <c r="BA114" s="788"/>
      <c r="BB114" s="788"/>
      <c r="BC114" s="788"/>
      <c r="BD114" s="788"/>
      <c r="BE114" s="788"/>
      <c r="BF114" s="788"/>
      <c r="BG114" s="788"/>
      <c r="BH114" s="788"/>
      <c r="BI114" s="788"/>
      <c r="BJ114" s="788"/>
      <c r="BK114" s="788"/>
      <c r="BL114" s="788"/>
      <c r="BM114" s="788"/>
      <c r="BN114" s="788"/>
      <c r="BO114" s="788"/>
      <c r="BP114" s="789"/>
      <c r="BQ114" s="851">
        <v>467601</v>
      </c>
      <c r="BR114" s="852"/>
      <c r="BS114" s="852"/>
      <c r="BT114" s="852"/>
      <c r="BU114" s="852"/>
      <c r="BV114" s="852">
        <v>429680</v>
      </c>
      <c r="BW114" s="852"/>
      <c r="BX114" s="852"/>
      <c r="BY114" s="852"/>
      <c r="BZ114" s="852"/>
      <c r="CA114" s="852">
        <v>391005</v>
      </c>
      <c r="CB114" s="852"/>
      <c r="CC114" s="852"/>
      <c r="CD114" s="852"/>
      <c r="CE114" s="852"/>
      <c r="CF114" s="900">
        <v>19.7</v>
      </c>
      <c r="CG114" s="901"/>
      <c r="CH114" s="901"/>
      <c r="CI114" s="901"/>
      <c r="CJ114" s="901"/>
      <c r="CK114" s="745"/>
      <c r="CL114" s="746"/>
      <c r="CM114" s="844" t="s">
        <v>517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355</v>
      </c>
      <c r="DH114" s="781"/>
      <c r="DI114" s="781"/>
      <c r="DJ114" s="781"/>
      <c r="DK114" s="782"/>
      <c r="DL114" s="783" t="s">
        <v>355</v>
      </c>
      <c r="DM114" s="781"/>
      <c r="DN114" s="781"/>
      <c r="DO114" s="781"/>
      <c r="DP114" s="782"/>
      <c r="DQ114" s="783" t="s">
        <v>355</v>
      </c>
      <c r="DR114" s="781"/>
      <c r="DS114" s="781"/>
      <c r="DT114" s="781"/>
      <c r="DU114" s="782"/>
      <c r="DV114" s="847" t="s">
        <v>355</v>
      </c>
      <c r="DW114" s="848"/>
      <c r="DX114" s="848"/>
      <c r="DY114" s="848"/>
      <c r="DZ114" s="849"/>
    </row>
    <row r="115" spans="1:130" s="55" customFormat="1" ht="26.25" customHeight="1" x14ac:dyDescent="0.15">
      <c r="A115" s="708"/>
      <c r="B115" s="709"/>
      <c r="C115" s="788" t="s">
        <v>482</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t="s">
        <v>355</v>
      </c>
      <c r="AB115" s="781"/>
      <c r="AC115" s="781"/>
      <c r="AD115" s="781"/>
      <c r="AE115" s="782"/>
      <c r="AF115" s="783" t="s">
        <v>355</v>
      </c>
      <c r="AG115" s="781"/>
      <c r="AH115" s="781"/>
      <c r="AI115" s="781"/>
      <c r="AJ115" s="782"/>
      <c r="AK115" s="783" t="s">
        <v>355</v>
      </c>
      <c r="AL115" s="781"/>
      <c r="AM115" s="781"/>
      <c r="AN115" s="781"/>
      <c r="AO115" s="782"/>
      <c r="AP115" s="847" t="s">
        <v>355</v>
      </c>
      <c r="AQ115" s="848"/>
      <c r="AR115" s="848"/>
      <c r="AS115" s="848"/>
      <c r="AT115" s="849"/>
      <c r="AU115" s="739"/>
      <c r="AV115" s="740"/>
      <c r="AW115" s="740"/>
      <c r="AX115" s="740"/>
      <c r="AY115" s="740"/>
      <c r="AZ115" s="850" t="s">
        <v>123</v>
      </c>
      <c r="BA115" s="788"/>
      <c r="BB115" s="788"/>
      <c r="BC115" s="788"/>
      <c r="BD115" s="788"/>
      <c r="BE115" s="788"/>
      <c r="BF115" s="788"/>
      <c r="BG115" s="788"/>
      <c r="BH115" s="788"/>
      <c r="BI115" s="788"/>
      <c r="BJ115" s="788"/>
      <c r="BK115" s="788"/>
      <c r="BL115" s="788"/>
      <c r="BM115" s="788"/>
      <c r="BN115" s="788"/>
      <c r="BO115" s="788"/>
      <c r="BP115" s="789"/>
      <c r="BQ115" s="851" t="s">
        <v>355</v>
      </c>
      <c r="BR115" s="852"/>
      <c r="BS115" s="852"/>
      <c r="BT115" s="852"/>
      <c r="BU115" s="852"/>
      <c r="BV115" s="852" t="s">
        <v>355</v>
      </c>
      <c r="BW115" s="852"/>
      <c r="BX115" s="852"/>
      <c r="BY115" s="852"/>
      <c r="BZ115" s="852"/>
      <c r="CA115" s="852" t="s">
        <v>355</v>
      </c>
      <c r="CB115" s="852"/>
      <c r="CC115" s="852"/>
      <c r="CD115" s="852"/>
      <c r="CE115" s="852"/>
      <c r="CF115" s="900" t="s">
        <v>355</v>
      </c>
      <c r="CG115" s="901"/>
      <c r="CH115" s="901"/>
      <c r="CI115" s="901"/>
      <c r="CJ115" s="901"/>
      <c r="CK115" s="745"/>
      <c r="CL115" s="746"/>
      <c r="CM115" s="850" t="s">
        <v>133</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355</v>
      </c>
      <c r="DH115" s="781"/>
      <c r="DI115" s="781"/>
      <c r="DJ115" s="781"/>
      <c r="DK115" s="782"/>
      <c r="DL115" s="783" t="s">
        <v>355</v>
      </c>
      <c r="DM115" s="781"/>
      <c r="DN115" s="781"/>
      <c r="DO115" s="781"/>
      <c r="DP115" s="782"/>
      <c r="DQ115" s="783" t="s">
        <v>355</v>
      </c>
      <c r="DR115" s="781"/>
      <c r="DS115" s="781"/>
      <c r="DT115" s="781"/>
      <c r="DU115" s="782"/>
      <c r="DV115" s="847" t="s">
        <v>355</v>
      </c>
      <c r="DW115" s="848"/>
      <c r="DX115" s="848"/>
      <c r="DY115" s="848"/>
      <c r="DZ115" s="849"/>
    </row>
    <row r="116" spans="1:130" s="55" customFormat="1" ht="26.25" customHeight="1" x14ac:dyDescent="0.15">
      <c r="A116" s="710"/>
      <c r="B116" s="711"/>
      <c r="C116" s="881" t="s">
        <v>8</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355</v>
      </c>
      <c r="AB116" s="781"/>
      <c r="AC116" s="781"/>
      <c r="AD116" s="781"/>
      <c r="AE116" s="782"/>
      <c r="AF116" s="783" t="s">
        <v>355</v>
      </c>
      <c r="AG116" s="781"/>
      <c r="AH116" s="781"/>
      <c r="AI116" s="781"/>
      <c r="AJ116" s="782"/>
      <c r="AK116" s="783" t="s">
        <v>355</v>
      </c>
      <c r="AL116" s="781"/>
      <c r="AM116" s="781"/>
      <c r="AN116" s="781"/>
      <c r="AO116" s="782"/>
      <c r="AP116" s="847" t="s">
        <v>355</v>
      </c>
      <c r="AQ116" s="848"/>
      <c r="AR116" s="848"/>
      <c r="AS116" s="848"/>
      <c r="AT116" s="849"/>
      <c r="AU116" s="739"/>
      <c r="AV116" s="740"/>
      <c r="AW116" s="740"/>
      <c r="AX116" s="740"/>
      <c r="AY116" s="740"/>
      <c r="AZ116" s="897" t="s">
        <v>397</v>
      </c>
      <c r="BA116" s="898"/>
      <c r="BB116" s="898"/>
      <c r="BC116" s="898"/>
      <c r="BD116" s="898"/>
      <c r="BE116" s="898"/>
      <c r="BF116" s="898"/>
      <c r="BG116" s="898"/>
      <c r="BH116" s="898"/>
      <c r="BI116" s="898"/>
      <c r="BJ116" s="898"/>
      <c r="BK116" s="898"/>
      <c r="BL116" s="898"/>
      <c r="BM116" s="898"/>
      <c r="BN116" s="898"/>
      <c r="BO116" s="898"/>
      <c r="BP116" s="899"/>
      <c r="BQ116" s="851" t="s">
        <v>355</v>
      </c>
      <c r="BR116" s="852"/>
      <c r="BS116" s="852"/>
      <c r="BT116" s="852"/>
      <c r="BU116" s="852"/>
      <c r="BV116" s="852" t="s">
        <v>355</v>
      </c>
      <c r="BW116" s="852"/>
      <c r="BX116" s="852"/>
      <c r="BY116" s="852"/>
      <c r="BZ116" s="852"/>
      <c r="CA116" s="852" t="s">
        <v>355</v>
      </c>
      <c r="CB116" s="852"/>
      <c r="CC116" s="852"/>
      <c r="CD116" s="852"/>
      <c r="CE116" s="852"/>
      <c r="CF116" s="900" t="s">
        <v>355</v>
      </c>
      <c r="CG116" s="901"/>
      <c r="CH116" s="901"/>
      <c r="CI116" s="901"/>
      <c r="CJ116" s="901"/>
      <c r="CK116" s="745"/>
      <c r="CL116" s="746"/>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355</v>
      </c>
      <c r="DH116" s="781"/>
      <c r="DI116" s="781"/>
      <c r="DJ116" s="781"/>
      <c r="DK116" s="782"/>
      <c r="DL116" s="783" t="s">
        <v>355</v>
      </c>
      <c r="DM116" s="781"/>
      <c r="DN116" s="781"/>
      <c r="DO116" s="781"/>
      <c r="DP116" s="782"/>
      <c r="DQ116" s="783" t="s">
        <v>355</v>
      </c>
      <c r="DR116" s="781"/>
      <c r="DS116" s="781"/>
      <c r="DT116" s="781"/>
      <c r="DU116" s="782"/>
      <c r="DV116" s="847" t="s">
        <v>355</v>
      </c>
      <c r="DW116" s="848"/>
      <c r="DX116" s="848"/>
      <c r="DY116" s="848"/>
      <c r="DZ116" s="849"/>
    </row>
    <row r="117" spans="1:130" s="55" customFormat="1" ht="26.25" customHeight="1" x14ac:dyDescent="0.15">
      <c r="A117" s="902" t="s">
        <v>438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377</v>
      </c>
      <c r="Z117" s="904"/>
      <c r="AA117" s="913">
        <v>525136</v>
      </c>
      <c r="AB117" s="914"/>
      <c r="AC117" s="914"/>
      <c r="AD117" s="914"/>
      <c r="AE117" s="915"/>
      <c r="AF117" s="916">
        <v>537928</v>
      </c>
      <c r="AG117" s="914"/>
      <c r="AH117" s="914"/>
      <c r="AI117" s="914"/>
      <c r="AJ117" s="915"/>
      <c r="AK117" s="916">
        <v>560483</v>
      </c>
      <c r="AL117" s="914"/>
      <c r="AM117" s="914"/>
      <c r="AN117" s="914"/>
      <c r="AO117" s="915"/>
      <c r="AP117" s="917"/>
      <c r="AQ117" s="918"/>
      <c r="AR117" s="918"/>
      <c r="AS117" s="918"/>
      <c r="AT117" s="919"/>
      <c r="AU117" s="739"/>
      <c r="AV117" s="740"/>
      <c r="AW117" s="740"/>
      <c r="AX117" s="740"/>
      <c r="AY117" s="740"/>
      <c r="AZ117" s="897" t="s">
        <v>518</v>
      </c>
      <c r="BA117" s="898"/>
      <c r="BB117" s="898"/>
      <c r="BC117" s="898"/>
      <c r="BD117" s="898"/>
      <c r="BE117" s="898"/>
      <c r="BF117" s="898"/>
      <c r="BG117" s="898"/>
      <c r="BH117" s="898"/>
      <c r="BI117" s="898"/>
      <c r="BJ117" s="898"/>
      <c r="BK117" s="898"/>
      <c r="BL117" s="898"/>
      <c r="BM117" s="898"/>
      <c r="BN117" s="898"/>
      <c r="BO117" s="898"/>
      <c r="BP117" s="899"/>
      <c r="BQ117" s="851" t="s">
        <v>355</v>
      </c>
      <c r="BR117" s="852"/>
      <c r="BS117" s="852"/>
      <c r="BT117" s="852"/>
      <c r="BU117" s="852"/>
      <c r="BV117" s="852" t="s">
        <v>355</v>
      </c>
      <c r="BW117" s="852"/>
      <c r="BX117" s="852"/>
      <c r="BY117" s="852"/>
      <c r="BZ117" s="852"/>
      <c r="CA117" s="852" t="s">
        <v>355</v>
      </c>
      <c r="CB117" s="852"/>
      <c r="CC117" s="852"/>
      <c r="CD117" s="852"/>
      <c r="CE117" s="852"/>
      <c r="CF117" s="900" t="s">
        <v>355</v>
      </c>
      <c r="CG117" s="901"/>
      <c r="CH117" s="901"/>
      <c r="CI117" s="901"/>
      <c r="CJ117" s="901"/>
      <c r="CK117" s="745"/>
      <c r="CL117" s="746"/>
      <c r="CM117" s="844" t="s">
        <v>347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355</v>
      </c>
      <c r="DH117" s="781"/>
      <c r="DI117" s="781"/>
      <c r="DJ117" s="781"/>
      <c r="DK117" s="782"/>
      <c r="DL117" s="783" t="s">
        <v>355</v>
      </c>
      <c r="DM117" s="781"/>
      <c r="DN117" s="781"/>
      <c r="DO117" s="781"/>
      <c r="DP117" s="782"/>
      <c r="DQ117" s="783" t="s">
        <v>355</v>
      </c>
      <c r="DR117" s="781"/>
      <c r="DS117" s="781"/>
      <c r="DT117" s="781"/>
      <c r="DU117" s="782"/>
      <c r="DV117" s="847" t="s">
        <v>355</v>
      </c>
      <c r="DW117" s="848"/>
      <c r="DX117" s="848"/>
      <c r="DY117" s="848"/>
      <c r="DZ117" s="849"/>
    </row>
    <row r="118" spans="1:130" s="55" customFormat="1" ht="26.25" customHeight="1" x14ac:dyDescent="0.15">
      <c r="A118" s="902" t="s">
        <v>239</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508</v>
      </c>
      <c r="AB118" s="903"/>
      <c r="AC118" s="903"/>
      <c r="AD118" s="903"/>
      <c r="AE118" s="904"/>
      <c r="AF118" s="905" t="s">
        <v>338</v>
      </c>
      <c r="AG118" s="903"/>
      <c r="AH118" s="903"/>
      <c r="AI118" s="903"/>
      <c r="AJ118" s="904"/>
      <c r="AK118" s="905" t="s">
        <v>158</v>
      </c>
      <c r="AL118" s="903"/>
      <c r="AM118" s="903"/>
      <c r="AN118" s="903"/>
      <c r="AO118" s="904"/>
      <c r="AP118" s="905" t="s">
        <v>232</v>
      </c>
      <c r="AQ118" s="903"/>
      <c r="AR118" s="903"/>
      <c r="AS118" s="903"/>
      <c r="AT118" s="906"/>
      <c r="AU118" s="739"/>
      <c r="AV118" s="740"/>
      <c r="AW118" s="740"/>
      <c r="AX118" s="740"/>
      <c r="AY118" s="740"/>
      <c r="AZ118" s="880" t="s">
        <v>487</v>
      </c>
      <c r="BA118" s="881"/>
      <c r="BB118" s="881"/>
      <c r="BC118" s="881"/>
      <c r="BD118" s="881"/>
      <c r="BE118" s="881"/>
      <c r="BF118" s="881"/>
      <c r="BG118" s="881"/>
      <c r="BH118" s="881"/>
      <c r="BI118" s="881"/>
      <c r="BJ118" s="881"/>
      <c r="BK118" s="881"/>
      <c r="BL118" s="881"/>
      <c r="BM118" s="881"/>
      <c r="BN118" s="881"/>
      <c r="BO118" s="881"/>
      <c r="BP118" s="882"/>
      <c r="BQ118" s="883" t="s">
        <v>355</v>
      </c>
      <c r="BR118" s="884"/>
      <c r="BS118" s="884"/>
      <c r="BT118" s="884"/>
      <c r="BU118" s="884"/>
      <c r="BV118" s="884" t="s">
        <v>355</v>
      </c>
      <c r="BW118" s="884"/>
      <c r="BX118" s="884"/>
      <c r="BY118" s="884"/>
      <c r="BZ118" s="884"/>
      <c r="CA118" s="884" t="s">
        <v>355</v>
      </c>
      <c r="CB118" s="884"/>
      <c r="CC118" s="884"/>
      <c r="CD118" s="884"/>
      <c r="CE118" s="884"/>
      <c r="CF118" s="900" t="s">
        <v>355</v>
      </c>
      <c r="CG118" s="901"/>
      <c r="CH118" s="901"/>
      <c r="CI118" s="901"/>
      <c r="CJ118" s="901"/>
      <c r="CK118" s="745"/>
      <c r="CL118" s="746"/>
      <c r="CM118" s="844" t="s">
        <v>519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355</v>
      </c>
      <c r="DH118" s="781"/>
      <c r="DI118" s="781"/>
      <c r="DJ118" s="781"/>
      <c r="DK118" s="782"/>
      <c r="DL118" s="783" t="s">
        <v>355</v>
      </c>
      <c r="DM118" s="781"/>
      <c r="DN118" s="781"/>
      <c r="DO118" s="781"/>
      <c r="DP118" s="782"/>
      <c r="DQ118" s="783" t="s">
        <v>355</v>
      </c>
      <c r="DR118" s="781"/>
      <c r="DS118" s="781"/>
      <c r="DT118" s="781"/>
      <c r="DU118" s="782"/>
      <c r="DV118" s="847" t="s">
        <v>355</v>
      </c>
      <c r="DW118" s="848"/>
      <c r="DX118" s="848"/>
      <c r="DY118" s="848"/>
      <c r="DZ118" s="849"/>
    </row>
    <row r="119" spans="1:130" s="55" customFormat="1" ht="26.25" customHeight="1" x14ac:dyDescent="0.15">
      <c r="A119" s="749" t="s">
        <v>256</v>
      </c>
      <c r="B119" s="744"/>
      <c r="C119" s="907" t="s">
        <v>510</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355</v>
      </c>
      <c r="AB119" s="821"/>
      <c r="AC119" s="821"/>
      <c r="AD119" s="821"/>
      <c r="AE119" s="822"/>
      <c r="AF119" s="823" t="s">
        <v>355</v>
      </c>
      <c r="AG119" s="821"/>
      <c r="AH119" s="821"/>
      <c r="AI119" s="821"/>
      <c r="AJ119" s="822"/>
      <c r="AK119" s="823" t="s">
        <v>355</v>
      </c>
      <c r="AL119" s="821"/>
      <c r="AM119" s="821"/>
      <c r="AN119" s="821"/>
      <c r="AO119" s="822"/>
      <c r="AP119" s="910" t="s">
        <v>355</v>
      </c>
      <c r="AQ119" s="911"/>
      <c r="AR119" s="911"/>
      <c r="AS119" s="911"/>
      <c r="AT119" s="912"/>
      <c r="AU119" s="741"/>
      <c r="AV119" s="742"/>
      <c r="AW119" s="742"/>
      <c r="AX119" s="742"/>
      <c r="AY119" s="742"/>
      <c r="AZ119" s="84" t="s">
        <v>438</v>
      </c>
      <c r="BA119" s="84"/>
      <c r="BB119" s="84"/>
      <c r="BC119" s="84"/>
      <c r="BD119" s="84"/>
      <c r="BE119" s="84"/>
      <c r="BF119" s="84"/>
      <c r="BG119" s="84"/>
      <c r="BH119" s="84"/>
      <c r="BI119" s="84"/>
      <c r="BJ119" s="84"/>
      <c r="BK119" s="84"/>
      <c r="BL119" s="84"/>
      <c r="BM119" s="84"/>
      <c r="BN119" s="84"/>
      <c r="BO119" s="887" t="s">
        <v>242</v>
      </c>
      <c r="BP119" s="888"/>
      <c r="BQ119" s="883">
        <v>5635311</v>
      </c>
      <c r="BR119" s="884"/>
      <c r="BS119" s="884"/>
      <c r="BT119" s="884"/>
      <c r="BU119" s="884"/>
      <c r="BV119" s="884">
        <v>5449224</v>
      </c>
      <c r="BW119" s="884"/>
      <c r="BX119" s="884"/>
      <c r="BY119" s="884"/>
      <c r="BZ119" s="884"/>
      <c r="CA119" s="884">
        <v>5772690</v>
      </c>
      <c r="CB119" s="884"/>
      <c r="CC119" s="884"/>
      <c r="CD119" s="884"/>
      <c r="CE119" s="884"/>
      <c r="CF119" s="758"/>
      <c r="CG119" s="759"/>
      <c r="CH119" s="759"/>
      <c r="CI119" s="759"/>
      <c r="CJ119" s="891"/>
      <c r="CK119" s="747"/>
      <c r="CL119" s="748"/>
      <c r="CM119" s="855" t="s">
        <v>520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355</v>
      </c>
      <c r="DH119" s="801"/>
      <c r="DI119" s="801"/>
      <c r="DJ119" s="801"/>
      <c r="DK119" s="802"/>
      <c r="DL119" s="803" t="s">
        <v>355</v>
      </c>
      <c r="DM119" s="801"/>
      <c r="DN119" s="801"/>
      <c r="DO119" s="801"/>
      <c r="DP119" s="802"/>
      <c r="DQ119" s="803" t="s">
        <v>355</v>
      </c>
      <c r="DR119" s="801"/>
      <c r="DS119" s="801"/>
      <c r="DT119" s="801"/>
      <c r="DU119" s="802"/>
      <c r="DV119" s="872" t="s">
        <v>355</v>
      </c>
      <c r="DW119" s="873"/>
      <c r="DX119" s="873"/>
      <c r="DY119" s="873"/>
      <c r="DZ119" s="874"/>
    </row>
    <row r="120" spans="1:130" s="55" customFormat="1" ht="26.25" customHeight="1" x14ac:dyDescent="0.15">
      <c r="A120" s="750"/>
      <c r="B120" s="746"/>
      <c r="C120" s="844" t="s">
        <v>105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355</v>
      </c>
      <c r="AB120" s="781"/>
      <c r="AC120" s="781"/>
      <c r="AD120" s="781"/>
      <c r="AE120" s="782"/>
      <c r="AF120" s="783" t="s">
        <v>355</v>
      </c>
      <c r="AG120" s="781"/>
      <c r="AH120" s="781"/>
      <c r="AI120" s="781"/>
      <c r="AJ120" s="782"/>
      <c r="AK120" s="783" t="s">
        <v>355</v>
      </c>
      <c r="AL120" s="781"/>
      <c r="AM120" s="781"/>
      <c r="AN120" s="781"/>
      <c r="AO120" s="782"/>
      <c r="AP120" s="847" t="s">
        <v>355</v>
      </c>
      <c r="AQ120" s="848"/>
      <c r="AR120" s="848"/>
      <c r="AS120" s="848"/>
      <c r="AT120" s="849"/>
      <c r="AU120" s="712" t="s">
        <v>135</v>
      </c>
      <c r="AV120" s="713"/>
      <c r="AW120" s="713"/>
      <c r="AX120" s="713"/>
      <c r="AY120" s="714"/>
      <c r="AZ120" s="875" t="s">
        <v>294</v>
      </c>
      <c r="BA120" s="828"/>
      <c r="BB120" s="828"/>
      <c r="BC120" s="828"/>
      <c r="BD120" s="828"/>
      <c r="BE120" s="828"/>
      <c r="BF120" s="828"/>
      <c r="BG120" s="828"/>
      <c r="BH120" s="828"/>
      <c r="BI120" s="828"/>
      <c r="BJ120" s="828"/>
      <c r="BK120" s="828"/>
      <c r="BL120" s="828"/>
      <c r="BM120" s="828"/>
      <c r="BN120" s="828"/>
      <c r="BO120" s="828"/>
      <c r="BP120" s="829"/>
      <c r="BQ120" s="876">
        <v>1698905</v>
      </c>
      <c r="BR120" s="877"/>
      <c r="BS120" s="877"/>
      <c r="BT120" s="877"/>
      <c r="BU120" s="877"/>
      <c r="BV120" s="877">
        <v>1714386</v>
      </c>
      <c r="BW120" s="877"/>
      <c r="BX120" s="877"/>
      <c r="BY120" s="877"/>
      <c r="BZ120" s="877"/>
      <c r="CA120" s="877">
        <v>1784477</v>
      </c>
      <c r="CB120" s="877"/>
      <c r="CC120" s="877"/>
      <c r="CD120" s="877"/>
      <c r="CE120" s="877"/>
      <c r="CF120" s="892">
        <v>89.8</v>
      </c>
      <c r="CG120" s="893"/>
      <c r="CH120" s="893"/>
      <c r="CI120" s="893"/>
      <c r="CJ120" s="893"/>
      <c r="CK120" s="720" t="s">
        <v>324</v>
      </c>
      <c r="CL120" s="721"/>
      <c r="CM120" s="721"/>
      <c r="CN120" s="721"/>
      <c r="CO120" s="722"/>
      <c r="CP120" s="894" t="s">
        <v>505</v>
      </c>
      <c r="CQ120" s="895"/>
      <c r="CR120" s="895"/>
      <c r="CS120" s="895"/>
      <c r="CT120" s="895"/>
      <c r="CU120" s="895"/>
      <c r="CV120" s="895"/>
      <c r="CW120" s="895"/>
      <c r="CX120" s="895"/>
      <c r="CY120" s="895"/>
      <c r="CZ120" s="895"/>
      <c r="DA120" s="895"/>
      <c r="DB120" s="895"/>
      <c r="DC120" s="895"/>
      <c r="DD120" s="895"/>
      <c r="DE120" s="895"/>
      <c r="DF120" s="896"/>
      <c r="DG120" s="876">
        <v>1597253</v>
      </c>
      <c r="DH120" s="877"/>
      <c r="DI120" s="877"/>
      <c r="DJ120" s="877"/>
      <c r="DK120" s="877"/>
      <c r="DL120" s="877">
        <v>1504535</v>
      </c>
      <c r="DM120" s="877"/>
      <c r="DN120" s="877"/>
      <c r="DO120" s="877"/>
      <c r="DP120" s="877"/>
      <c r="DQ120" s="877">
        <v>1352535</v>
      </c>
      <c r="DR120" s="877"/>
      <c r="DS120" s="877"/>
      <c r="DT120" s="877"/>
      <c r="DU120" s="877"/>
      <c r="DV120" s="878">
        <v>68.099999999999994</v>
      </c>
      <c r="DW120" s="878"/>
      <c r="DX120" s="878"/>
      <c r="DY120" s="878"/>
      <c r="DZ120" s="879"/>
    </row>
    <row r="121" spans="1:130" s="55" customFormat="1" ht="26.25" customHeight="1" x14ac:dyDescent="0.15">
      <c r="A121" s="750"/>
      <c r="B121" s="746"/>
      <c r="C121" s="897" t="s">
        <v>107</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t="s">
        <v>355</v>
      </c>
      <c r="AB121" s="781"/>
      <c r="AC121" s="781"/>
      <c r="AD121" s="781"/>
      <c r="AE121" s="782"/>
      <c r="AF121" s="783" t="s">
        <v>355</v>
      </c>
      <c r="AG121" s="781"/>
      <c r="AH121" s="781"/>
      <c r="AI121" s="781"/>
      <c r="AJ121" s="782"/>
      <c r="AK121" s="783" t="s">
        <v>355</v>
      </c>
      <c r="AL121" s="781"/>
      <c r="AM121" s="781"/>
      <c r="AN121" s="781"/>
      <c r="AO121" s="782"/>
      <c r="AP121" s="847" t="s">
        <v>355</v>
      </c>
      <c r="AQ121" s="848"/>
      <c r="AR121" s="848"/>
      <c r="AS121" s="848"/>
      <c r="AT121" s="849"/>
      <c r="AU121" s="715"/>
      <c r="AV121" s="716"/>
      <c r="AW121" s="716"/>
      <c r="AX121" s="716"/>
      <c r="AY121" s="717"/>
      <c r="AZ121" s="850" t="s">
        <v>373</v>
      </c>
      <c r="BA121" s="788"/>
      <c r="BB121" s="788"/>
      <c r="BC121" s="788"/>
      <c r="BD121" s="788"/>
      <c r="BE121" s="788"/>
      <c r="BF121" s="788"/>
      <c r="BG121" s="788"/>
      <c r="BH121" s="788"/>
      <c r="BI121" s="788"/>
      <c r="BJ121" s="788"/>
      <c r="BK121" s="788"/>
      <c r="BL121" s="788"/>
      <c r="BM121" s="788"/>
      <c r="BN121" s="788"/>
      <c r="BO121" s="788"/>
      <c r="BP121" s="789"/>
      <c r="BQ121" s="851">
        <v>10781</v>
      </c>
      <c r="BR121" s="852"/>
      <c r="BS121" s="852"/>
      <c r="BT121" s="852"/>
      <c r="BU121" s="852"/>
      <c r="BV121" s="852">
        <v>2936</v>
      </c>
      <c r="BW121" s="852"/>
      <c r="BX121" s="852"/>
      <c r="BY121" s="852"/>
      <c r="BZ121" s="852"/>
      <c r="CA121" s="852">
        <v>2478</v>
      </c>
      <c r="CB121" s="852"/>
      <c r="CC121" s="852"/>
      <c r="CD121" s="852"/>
      <c r="CE121" s="852"/>
      <c r="CF121" s="900">
        <v>0.1</v>
      </c>
      <c r="CG121" s="901"/>
      <c r="CH121" s="901"/>
      <c r="CI121" s="901"/>
      <c r="CJ121" s="901"/>
      <c r="CK121" s="723"/>
      <c r="CL121" s="724"/>
      <c r="CM121" s="724"/>
      <c r="CN121" s="724"/>
      <c r="CO121" s="725"/>
      <c r="CP121" s="869" t="s">
        <v>115</v>
      </c>
      <c r="CQ121" s="870"/>
      <c r="CR121" s="870"/>
      <c r="CS121" s="870"/>
      <c r="CT121" s="870"/>
      <c r="CU121" s="870"/>
      <c r="CV121" s="870"/>
      <c r="CW121" s="870"/>
      <c r="CX121" s="870"/>
      <c r="CY121" s="870"/>
      <c r="CZ121" s="870"/>
      <c r="DA121" s="870"/>
      <c r="DB121" s="870"/>
      <c r="DC121" s="870"/>
      <c r="DD121" s="870"/>
      <c r="DE121" s="870"/>
      <c r="DF121" s="871"/>
      <c r="DG121" s="851" t="s">
        <v>355</v>
      </c>
      <c r="DH121" s="852"/>
      <c r="DI121" s="852"/>
      <c r="DJ121" s="852"/>
      <c r="DK121" s="852"/>
      <c r="DL121" s="852" t="s">
        <v>355</v>
      </c>
      <c r="DM121" s="852"/>
      <c r="DN121" s="852"/>
      <c r="DO121" s="852"/>
      <c r="DP121" s="852"/>
      <c r="DQ121" s="852" t="s">
        <v>355</v>
      </c>
      <c r="DR121" s="852"/>
      <c r="DS121" s="852"/>
      <c r="DT121" s="852"/>
      <c r="DU121" s="852"/>
      <c r="DV121" s="853" t="s">
        <v>355</v>
      </c>
      <c r="DW121" s="853"/>
      <c r="DX121" s="853"/>
      <c r="DY121" s="853"/>
      <c r="DZ121" s="854"/>
    </row>
    <row r="122" spans="1:130" s="55" customFormat="1" ht="26.25" customHeight="1" x14ac:dyDescent="0.15">
      <c r="A122" s="750"/>
      <c r="B122" s="746"/>
      <c r="C122" s="844" t="s">
        <v>517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355</v>
      </c>
      <c r="AB122" s="781"/>
      <c r="AC122" s="781"/>
      <c r="AD122" s="781"/>
      <c r="AE122" s="782"/>
      <c r="AF122" s="783" t="s">
        <v>355</v>
      </c>
      <c r="AG122" s="781"/>
      <c r="AH122" s="781"/>
      <c r="AI122" s="781"/>
      <c r="AJ122" s="782"/>
      <c r="AK122" s="783" t="s">
        <v>355</v>
      </c>
      <c r="AL122" s="781"/>
      <c r="AM122" s="781"/>
      <c r="AN122" s="781"/>
      <c r="AO122" s="782"/>
      <c r="AP122" s="847" t="s">
        <v>355</v>
      </c>
      <c r="AQ122" s="848"/>
      <c r="AR122" s="848"/>
      <c r="AS122" s="848"/>
      <c r="AT122" s="849"/>
      <c r="AU122" s="715"/>
      <c r="AV122" s="716"/>
      <c r="AW122" s="716"/>
      <c r="AX122" s="716"/>
      <c r="AY122" s="717"/>
      <c r="AZ122" s="880" t="s">
        <v>522</v>
      </c>
      <c r="BA122" s="881"/>
      <c r="BB122" s="881"/>
      <c r="BC122" s="881"/>
      <c r="BD122" s="881"/>
      <c r="BE122" s="881"/>
      <c r="BF122" s="881"/>
      <c r="BG122" s="881"/>
      <c r="BH122" s="881"/>
      <c r="BI122" s="881"/>
      <c r="BJ122" s="881"/>
      <c r="BK122" s="881"/>
      <c r="BL122" s="881"/>
      <c r="BM122" s="881"/>
      <c r="BN122" s="881"/>
      <c r="BO122" s="881"/>
      <c r="BP122" s="882"/>
      <c r="BQ122" s="883">
        <v>3225112</v>
      </c>
      <c r="BR122" s="884"/>
      <c r="BS122" s="884"/>
      <c r="BT122" s="884"/>
      <c r="BU122" s="884"/>
      <c r="BV122" s="884">
        <v>3120998</v>
      </c>
      <c r="BW122" s="884"/>
      <c r="BX122" s="884"/>
      <c r="BY122" s="884"/>
      <c r="BZ122" s="884"/>
      <c r="CA122" s="884">
        <v>3437221</v>
      </c>
      <c r="CB122" s="884"/>
      <c r="CC122" s="884"/>
      <c r="CD122" s="884"/>
      <c r="CE122" s="884"/>
      <c r="CF122" s="885">
        <v>173</v>
      </c>
      <c r="CG122" s="886"/>
      <c r="CH122" s="886"/>
      <c r="CI122" s="886"/>
      <c r="CJ122" s="886"/>
      <c r="CK122" s="723"/>
      <c r="CL122" s="724"/>
      <c r="CM122" s="724"/>
      <c r="CN122" s="724"/>
      <c r="CO122" s="725"/>
      <c r="CP122" s="869" t="s">
        <v>214</v>
      </c>
      <c r="CQ122" s="870"/>
      <c r="CR122" s="870"/>
      <c r="CS122" s="870"/>
      <c r="CT122" s="870"/>
      <c r="CU122" s="870"/>
      <c r="CV122" s="870"/>
      <c r="CW122" s="870"/>
      <c r="CX122" s="870"/>
      <c r="CY122" s="870"/>
      <c r="CZ122" s="870"/>
      <c r="DA122" s="870"/>
      <c r="DB122" s="870"/>
      <c r="DC122" s="870"/>
      <c r="DD122" s="870"/>
      <c r="DE122" s="870"/>
      <c r="DF122" s="871"/>
      <c r="DG122" s="851" t="s">
        <v>355</v>
      </c>
      <c r="DH122" s="852"/>
      <c r="DI122" s="852"/>
      <c r="DJ122" s="852"/>
      <c r="DK122" s="852"/>
      <c r="DL122" s="852" t="s">
        <v>355</v>
      </c>
      <c r="DM122" s="852"/>
      <c r="DN122" s="852"/>
      <c r="DO122" s="852"/>
      <c r="DP122" s="852"/>
      <c r="DQ122" s="852" t="s">
        <v>355</v>
      </c>
      <c r="DR122" s="852"/>
      <c r="DS122" s="852"/>
      <c r="DT122" s="852"/>
      <c r="DU122" s="852"/>
      <c r="DV122" s="853" t="s">
        <v>355</v>
      </c>
      <c r="DW122" s="853"/>
      <c r="DX122" s="853"/>
      <c r="DY122" s="853"/>
      <c r="DZ122" s="854"/>
    </row>
    <row r="123" spans="1:130" s="55" customFormat="1" ht="26.25" customHeight="1" x14ac:dyDescent="0.15">
      <c r="A123" s="750"/>
      <c r="B123" s="746"/>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355</v>
      </c>
      <c r="AB123" s="781"/>
      <c r="AC123" s="781"/>
      <c r="AD123" s="781"/>
      <c r="AE123" s="782"/>
      <c r="AF123" s="783" t="s">
        <v>355</v>
      </c>
      <c r="AG123" s="781"/>
      <c r="AH123" s="781"/>
      <c r="AI123" s="781"/>
      <c r="AJ123" s="782"/>
      <c r="AK123" s="783" t="s">
        <v>355</v>
      </c>
      <c r="AL123" s="781"/>
      <c r="AM123" s="781"/>
      <c r="AN123" s="781"/>
      <c r="AO123" s="782"/>
      <c r="AP123" s="847" t="s">
        <v>355</v>
      </c>
      <c r="AQ123" s="848"/>
      <c r="AR123" s="848"/>
      <c r="AS123" s="848"/>
      <c r="AT123" s="849"/>
      <c r="AU123" s="718"/>
      <c r="AV123" s="719"/>
      <c r="AW123" s="719"/>
      <c r="AX123" s="719"/>
      <c r="AY123" s="719"/>
      <c r="AZ123" s="84" t="s">
        <v>438</v>
      </c>
      <c r="BA123" s="84"/>
      <c r="BB123" s="84"/>
      <c r="BC123" s="84"/>
      <c r="BD123" s="84"/>
      <c r="BE123" s="84"/>
      <c r="BF123" s="84"/>
      <c r="BG123" s="84"/>
      <c r="BH123" s="84"/>
      <c r="BI123" s="84"/>
      <c r="BJ123" s="84"/>
      <c r="BK123" s="84"/>
      <c r="BL123" s="84"/>
      <c r="BM123" s="84"/>
      <c r="BN123" s="84"/>
      <c r="BO123" s="887" t="s">
        <v>424</v>
      </c>
      <c r="BP123" s="888"/>
      <c r="BQ123" s="889">
        <v>4934798</v>
      </c>
      <c r="BR123" s="890"/>
      <c r="BS123" s="890"/>
      <c r="BT123" s="890"/>
      <c r="BU123" s="890"/>
      <c r="BV123" s="890">
        <v>4838320</v>
      </c>
      <c r="BW123" s="890"/>
      <c r="BX123" s="890"/>
      <c r="BY123" s="890"/>
      <c r="BZ123" s="890"/>
      <c r="CA123" s="890">
        <v>5224176</v>
      </c>
      <c r="CB123" s="890"/>
      <c r="CC123" s="890"/>
      <c r="CD123" s="890"/>
      <c r="CE123" s="890"/>
      <c r="CF123" s="758"/>
      <c r="CG123" s="759"/>
      <c r="CH123" s="759"/>
      <c r="CI123" s="759"/>
      <c r="CJ123" s="891"/>
      <c r="CK123" s="723"/>
      <c r="CL123" s="724"/>
      <c r="CM123" s="724"/>
      <c r="CN123" s="724"/>
      <c r="CO123" s="725"/>
      <c r="CP123" s="869"/>
      <c r="CQ123" s="870"/>
      <c r="CR123" s="870"/>
      <c r="CS123" s="870"/>
      <c r="CT123" s="870"/>
      <c r="CU123" s="870"/>
      <c r="CV123" s="870"/>
      <c r="CW123" s="870"/>
      <c r="CX123" s="870"/>
      <c r="CY123" s="870"/>
      <c r="CZ123" s="870"/>
      <c r="DA123" s="870"/>
      <c r="DB123" s="870"/>
      <c r="DC123" s="870"/>
      <c r="DD123" s="870"/>
      <c r="DE123" s="870"/>
      <c r="DF123" s="871"/>
      <c r="DG123" s="780"/>
      <c r="DH123" s="781"/>
      <c r="DI123" s="781"/>
      <c r="DJ123" s="781"/>
      <c r="DK123" s="782"/>
      <c r="DL123" s="783"/>
      <c r="DM123" s="781"/>
      <c r="DN123" s="781"/>
      <c r="DO123" s="781"/>
      <c r="DP123" s="782"/>
      <c r="DQ123" s="783"/>
      <c r="DR123" s="781"/>
      <c r="DS123" s="781"/>
      <c r="DT123" s="781"/>
      <c r="DU123" s="782"/>
      <c r="DV123" s="847"/>
      <c r="DW123" s="848"/>
      <c r="DX123" s="848"/>
      <c r="DY123" s="848"/>
      <c r="DZ123" s="849"/>
    </row>
    <row r="124" spans="1:130" s="55" customFormat="1" ht="26.25" customHeight="1" x14ac:dyDescent="0.15">
      <c r="A124" s="750"/>
      <c r="B124" s="746"/>
      <c r="C124" s="844" t="s">
        <v>347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355</v>
      </c>
      <c r="AB124" s="781"/>
      <c r="AC124" s="781"/>
      <c r="AD124" s="781"/>
      <c r="AE124" s="782"/>
      <c r="AF124" s="783" t="s">
        <v>355</v>
      </c>
      <c r="AG124" s="781"/>
      <c r="AH124" s="781"/>
      <c r="AI124" s="781"/>
      <c r="AJ124" s="782"/>
      <c r="AK124" s="783" t="s">
        <v>355</v>
      </c>
      <c r="AL124" s="781"/>
      <c r="AM124" s="781"/>
      <c r="AN124" s="781"/>
      <c r="AO124" s="782"/>
      <c r="AP124" s="847" t="s">
        <v>355</v>
      </c>
      <c r="AQ124" s="848"/>
      <c r="AR124" s="848"/>
      <c r="AS124" s="848"/>
      <c r="AT124" s="849"/>
      <c r="AU124" s="863" t="s">
        <v>292</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37.6</v>
      </c>
      <c r="BR124" s="867"/>
      <c r="BS124" s="867"/>
      <c r="BT124" s="867"/>
      <c r="BU124" s="867"/>
      <c r="BV124" s="867">
        <v>32.6</v>
      </c>
      <c r="BW124" s="867"/>
      <c r="BX124" s="867"/>
      <c r="BY124" s="867"/>
      <c r="BZ124" s="867"/>
      <c r="CA124" s="867">
        <v>27.6</v>
      </c>
      <c r="CB124" s="867"/>
      <c r="CC124" s="867"/>
      <c r="CD124" s="867"/>
      <c r="CE124" s="867"/>
      <c r="CF124" s="766"/>
      <c r="CG124" s="767"/>
      <c r="CH124" s="767"/>
      <c r="CI124" s="767"/>
      <c r="CJ124" s="868"/>
      <c r="CK124" s="726"/>
      <c r="CL124" s="726"/>
      <c r="CM124" s="726"/>
      <c r="CN124" s="726"/>
      <c r="CO124" s="727"/>
      <c r="CP124" s="869" t="s">
        <v>436</v>
      </c>
      <c r="CQ124" s="870"/>
      <c r="CR124" s="870"/>
      <c r="CS124" s="870"/>
      <c r="CT124" s="870"/>
      <c r="CU124" s="870"/>
      <c r="CV124" s="870"/>
      <c r="CW124" s="870"/>
      <c r="CX124" s="870"/>
      <c r="CY124" s="870"/>
      <c r="CZ124" s="870"/>
      <c r="DA124" s="870"/>
      <c r="DB124" s="870"/>
      <c r="DC124" s="870"/>
      <c r="DD124" s="870"/>
      <c r="DE124" s="870"/>
      <c r="DF124" s="871"/>
      <c r="DG124" s="800" t="s">
        <v>355</v>
      </c>
      <c r="DH124" s="801"/>
      <c r="DI124" s="801"/>
      <c r="DJ124" s="801"/>
      <c r="DK124" s="802"/>
      <c r="DL124" s="803" t="s">
        <v>355</v>
      </c>
      <c r="DM124" s="801"/>
      <c r="DN124" s="801"/>
      <c r="DO124" s="801"/>
      <c r="DP124" s="802"/>
      <c r="DQ124" s="803" t="s">
        <v>355</v>
      </c>
      <c r="DR124" s="801"/>
      <c r="DS124" s="801"/>
      <c r="DT124" s="801"/>
      <c r="DU124" s="802"/>
      <c r="DV124" s="872" t="s">
        <v>355</v>
      </c>
      <c r="DW124" s="873"/>
      <c r="DX124" s="873"/>
      <c r="DY124" s="873"/>
      <c r="DZ124" s="874"/>
    </row>
    <row r="125" spans="1:130" s="55" customFormat="1" ht="26.25" customHeight="1" x14ac:dyDescent="0.15">
      <c r="A125" s="750"/>
      <c r="B125" s="746"/>
      <c r="C125" s="844" t="s">
        <v>519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355</v>
      </c>
      <c r="AB125" s="781"/>
      <c r="AC125" s="781"/>
      <c r="AD125" s="781"/>
      <c r="AE125" s="782"/>
      <c r="AF125" s="783" t="s">
        <v>355</v>
      </c>
      <c r="AG125" s="781"/>
      <c r="AH125" s="781"/>
      <c r="AI125" s="781"/>
      <c r="AJ125" s="782"/>
      <c r="AK125" s="783" t="s">
        <v>355</v>
      </c>
      <c r="AL125" s="781"/>
      <c r="AM125" s="781"/>
      <c r="AN125" s="781"/>
      <c r="AO125" s="782"/>
      <c r="AP125" s="847" t="s">
        <v>355</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302</v>
      </c>
      <c r="CL125" s="721"/>
      <c r="CM125" s="721"/>
      <c r="CN125" s="721"/>
      <c r="CO125" s="722"/>
      <c r="CP125" s="875" t="s">
        <v>259</v>
      </c>
      <c r="CQ125" s="828"/>
      <c r="CR125" s="828"/>
      <c r="CS125" s="828"/>
      <c r="CT125" s="828"/>
      <c r="CU125" s="828"/>
      <c r="CV125" s="828"/>
      <c r="CW125" s="828"/>
      <c r="CX125" s="828"/>
      <c r="CY125" s="828"/>
      <c r="CZ125" s="828"/>
      <c r="DA125" s="828"/>
      <c r="DB125" s="828"/>
      <c r="DC125" s="828"/>
      <c r="DD125" s="828"/>
      <c r="DE125" s="828"/>
      <c r="DF125" s="829"/>
      <c r="DG125" s="876" t="s">
        <v>355</v>
      </c>
      <c r="DH125" s="877"/>
      <c r="DI125" s="877"/>
      <c r="DJ125" s="877"/>
      <c r="DK125" s="877"/>
      <c r="DL125" s="877" t="s">
        <v>355</v>
      </c>
      <c r="DM125" s="877"/>
      <c r="DN125" s="877"/>
      <c r="DO125" s="877"/>
      <c r="DP125" s="877"/>
      <c r="DQ125" s="877" t="s">
        <v>355</v>
      </c>
      <c r="DR125" s="877"/>
      <c r="DS125" s="877"/>
      <c r="DT125" s="877"/>
      <c r="DU125" s="877"/>
      <c r="DV125" s="878" t="s">
        <v>355</v>
      </c>
      <c r="DW125" s="878"/>
      <c r="DX125" s="878"/>
      <c r="DY125" s="878"/>
      <c r="DZ125" s="879"/>
    </row>
    <row r="126" spans="1:130" s="55" customFormat="1" ht="26.25" customHeight="1" x14ac:dyDescent="0.15">
      <c r="A126" s="750"/>
      <c r="B126" s="746"/>
      <c r="C126" s="844" t="s">
        <v>520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355</v>
      </c>
      <c r="AB126" s="781"/>
      <c r="AC126" s="781"/>
      <c r="AD126" s="781"/>
      <c r="AE126" s="782"/>
      <c r="AF126" s="783" t="s">
        <v>355</v>
      </c>
      <c r="AG126" s="781"/>
      <c r="AH126" s="781"/>
      <c r="AI126" s="781"/>
      <c r="AJ126" s="782"/>
      <c r="AK126" s="783" t="s">
        <v>355</v>
      </c>
      <c r="AL126" s="781"/>
      <c r="AM126" s="781"/>
      <c r="AN126" s="781"/>
      <c r="AO126" s="782"/>
      <c r="AP126" s="847" t="s">
        <v>355</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88</v>
      </c>
      <c r="CQ126" s="788"/>
      <c r="CR126" s="788"/>
      <c r="CS126" s="788"/>
      <c r="CT126" s="788"/>
      <c r="CU126" s="788"/>
      <c r="CV126" s="788"/>
      <c r="CW126" s="788"/>
      <c r="CX126" s="788"/>
      <c r="CY126" s="788"/>
      <c r="CZ126" s="788"/>
      <c r="DA126" s="788"/>
      <c r="DB126" s="788"/>
      <c r="DC126" s="788"/>
      <c r="DD126" s="788"/>
      <c r="DE126" s="788"/>
      <c r="DF126" s="789"/>
      <c r="DG126" s="851" t="s">
        <v>355</v>
      </c>
      <c r="DH126" s="852"/>
      <c r="DI126" s="852"/>
      <c r="DJ126" s="852"/>
      <c r="DK126" s="852"/>
      <c r="DL126" s="852" t="s">
        <v>355</v>
      </c>
      <c r="DM126" s="852"/>
      <c r="DN126" s="852"/>
      <c r="DO126" s="852"/>
      <c r="DP126" s="852"/>
      <c r="DQ126" s="852" t="s">
        <v>355</v>
      </c>
      <c r="DR126" s="852"/>
      <c r="DS126" s="852"/>
      <c r="DT126" s="852"/>
      <c r="DU126" s="852"/>
      <c r="DV126" s="853" t="s">
        <v>355</v>
      </c>
      <c r="DW126" s="853"/>
      <c r="DX126" s="853"/>
      <c r="DY126" s="853"/>
      <c r="DZ126" s="854"/>
    </row>
    <row r="127" spans="1:130" s="55" customFormat="1" ht="26.25" customHeight="1" x14ac:dyDescent="0.15">
      <c r="A127" s="751"/>
      <c r="B127" s="748"/>
      <c r="C127" s="855" t="s">
        <v>191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t="s">
        <v>355</v>
      </c>
      <c r="AB127" s="781"/>
      <c r="AC127" s="781"/>
      <c r="AD127" s="781"/>
      <c r="AE127" s="782"/>
      <c r="AF127" s="783" t="s">
        <v>355</v>
      </c>
      <c r="AG127" s="781"/>
      <c r="AH127" s="781"/>
      <c r="AI127" s="781"/>
      <c r="AJ127" s="782"/>
      <c r="AK127" s="783" t="s">
        <v>355</v>
      </c>
      <c r="AL127" s="781"/>
      <c r="AM127" s="781"/>
      <c r="AN127" s="781"/>
      <c r="AO127" s="782"/>
      <c r="AP127" s="847" t="s">
        <v>355</v>
      </c>
      <c r="AQ127" s="848"/>
      <c r="AR127" s="848"/>
      <c r="AS127" s="848"/>
      <c r="AT127" s="849"/>
      <c r="AU127" s="78"/>
      <c r="AV127" s="78"/>
      <c r="AW127" s="78"/>
      <c r="AX127" s="858" t="s">
        <v>437</v>
      </c>
      <c r="AY127" s="859"/>
      <c r="AZ127" s="859"/>
      <c r="BA127" s="859"/>
      <c r="BB127" s="859"/>
      <c r="BC127" s="859"/>
      <c r="BD127" s="859"/>
      <c r="BE127" s="860"/>
      <c r="BF127" s="861" t="s">
        <v>410</v>
      </c>
      <c r="BG127" s="859"/>
      <c r="BH127" s="859"/>
      <c r="BI127" s="859"/>
      <c r="BJ127" s="859"/>
      <c r="BK127" s="859"/>
      <c r="BL127" s="860"/>
      <c r="BM127" s="861" t="s">
        <v>90</v>
      </c>
      <c r="BN127" s="859"/>
      <c r="BO127" s="859"/>
      <c r="BP127" s="859"/>
      <c r="BQ127" s="859"/>
      <c r="BR127" s="859"/>
      <c r="BS127" s="860"/>
      <c r="BT127" s="861" t="s">
        <v>459</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319</v>
      </c>
      <c r="CQ127" s="788"/>
      <c r="CR127" s="788"/>
      <c r="CS127" s="788"/>
      <c r="CT127" s="788"/>
      <c r="CU127" s="788"/>
      <c r="CV127" s="788"/>
      <c r="CW127" s="788"/>
      <c r="CX127" s="788"/>
      <c r="CY127" s="788"/>
      <c r="CZ127" s="788"/>
      <c r="DA127" s="788"/>
      <c r="DB127" s="788"/>
      <c r="DC127" s="788"/>
      <c r="DD127" s="788"/>
      <c r="DE127" s="788"/>
      <c r="DF127" s="789"/>
      <c r="DG127" s="851" t="s">
        <v>355</v>
      </c>
      <c r="DH127" s="852"/>
      <c r="DI127" s="852"/>
      <c r="DJ127" s="852"/>
      <c r="DK127" s="852"/>
      <c r="DL127" s="852" t="s">
        <v>355</v>
      </c>
      <c r="DM127" s="852"/>
      <c r="DN127" s="852"/>
      <c r="DO127" s="852"/>
      <c r="DP127" s="852"/>
      <c r="DQ127" s="852" t="s">
        <v>355</v>
      </c>
      <c r="DR127" s="852"/>
      <c r="DS127" s="852"/>
      <c r="DT127" s="852"/>
      <c r="DU127" s="852"/>
      <c r="DV127" s="853" t="s">
        <v>355</v>
      </c>
      <c r="DW127" s="853"/>
      <c r="DX127" s="853"/>
      <c r="DY127" s="853"/>
      <c r="DZ127" s="854"/>
    </row>
    <row r="128" spans="1:130" s="55" customFormat="1" ht="26.25" customHeight="1" x14ac:dyDescent="0.15">
      <c r="A128" s="816" t="s">
        <v>215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13</v>
      </c>
      <c r="X128" s="818"/>
      <c r="Y128" s="818"/>
      <c r="Z128" s="819"/>
      <c r="AA128" s="820">
        <v>21101</v>
      </c>
      <c r="AB128" s="821"/>
      <c r="AC128" s="821"/>
      <c r="AD128" s="821"/>
      <c r="AE128" s="822"/>
      <c r="AF128" s="823">
        <v>19670</v>
      </c>
      <c r="AG128" s="821"/>
      <c r="AH128" s="821"/>
      <c r="AI128" s="821"/>
      <c r="AJ128" s="822"/>
      <c r="AK128" s="823">
        <v>15875</v>
      </c>
      <c r="AL128" s="821"/>
      <c r="AM128" s="821"/>
      <c r="AN128" s="821"/>
      <c r="AO128" s="822"/>
      <c r="AP128" s="824"/>
      <c r="AQ128" s="825"/>
      <c r="AR128" s="825"/>
      <c r="AS128" s="825"/>
      <c r="AT128" s="826"/>
      <c r="AU128" s="78"/>
      <c r="AV128" s="78"/>
      <c r="AW128" s="78"/>
      <c r="AX128" s="827" t="s">
        <v>218</v>
      </c>
      <c r="AY128" s="828"/>
      <c r="AZ128" s="828"/>
      <c r="BA128" s="828"/>
      <c r="BB128" s="828"/>
      <c r="BC128" s="828"/>
      <c r="BD128" s="828"/>
      <c r="BE128" s="829"/>
      <c r="BF128" s="830" t="s">
        <v>355</v>
      </c>
      <c r="BG128" s="831"/>
      <c r="BH128" s="831"/>
      <c r="BI128" s="831"/>
      <c r="BJ128" s="831"/>
      <c r="BK128" s="831"/>
      <c r="BL128" s="832"/>
      <c r="BM128" s="830">
        <v>15</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245</v>
      </c>
      <c r="CQ128" s="808"/>
      <c r="CR128" s="808"/>
      <c r="CS128" s="808"/>
      <c r="CT128" s="808"/>
      <c r="CU128" s="808"/>
      <c r="CV128" s="808"/>
      <c r="CW128" s="808"/>
      <c r="CX128" s="808"/>
      <c r="CY128" s="808"/>
      <c r="CZ128" s="808"/>
      <c r="DA128" s="808"/>
      <c r="DB128" s="808"/>
      <c r="DC128" s="808"/>
      <c r="DD128" s="808"/>
      <c r="DE128" s="808"/>
      <c r="DF128" s="809"/>
      <c r="DG128" s="835" t="s">
        <v>355</v>
      </c>
      <c r="DH128" s="836"/>
      <c r="DI128" s="836"/>
      <c r="DJ128" s="836"/>
      <c r="DK128" s="836"/>
      <c r="DL128" s="836" t="s">
        <v>355</v>
      </c>
      <c r="DM128" s="836"/>
      <c r="DN128" s="836"/>
      <c r="DO128" s="836"/>
      <c r="DP128" s="836"/>
      <c r="DQ128" s="836" t="s">
        <v>355</v>
      </c>
      <c r="DR128" s="836"/>
      <c r="DS128" s="836"/>
      <c r="DT128" s="836"/>
      <c r="DU128" s="836"/>
      <c r="DV128" s="837" t="s">
        <v>355</v>
      </c>
      <c r="DW128" s="837"/>
      <c r="DX128" s="837"/>
      <c r="DY128" s="837"/>
      <c r="DZ128" s="838"/>
    </row>
    <row r="129" spans="1:131" s="55" customFormat="1" ht="26.25" customHeight="1" x14ac:dyDescent="0.15">
      <c r="A129" s="775" t="s">
        <v>348</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380</v>
      </c>
      <c r="X129" s="778"/>
      <c r="Y129" s="778"/>
      <c r="Z129" s="779"/>
      <c r="AA129" s="780">
        <v>2184248</v>
      </c>
      <c r="AB129" s="781"/>
      <c r="AC129" s="781"/>
      <c r="AD129" s="781"/>
      <c r="AE129" s="782"/>
      <c r="AF129" s="783">
        <v>2196153</v>
      </c>
      <c r="AG129" s="781"/>
      <c r="AH129" s="781"/>
      <c r="AI129" s="781"/>
      <c r="AJ129" s="782"/>
      <c r="AK129" s="783">
        <v>2319635</v>
      </c>
      <c r="AL129" s="781"/>
      <c r="AM129" s="781"/>
      <c r="AN129" s="781"/>
      <c r="AO129" s="782"/>
      <c r="AP129" s="784"/>
      <c r="AQ129" s="785"/>
      <c r="AR129" s="785"/>
      <c r="AS129" s="785"/>
      <c r="AT129" s="786"/>
      <c r="AU129" s="80"/>
      <c r="AV129" s="80"/>
      <c r="AW129" s="80"/>
      <c r="AX129" s="787" t="s">
        <v>206</v>
      </c>
      <c r="AY129" s="788"/>
      <c r="AZ129" s="788"/>
      <c r="BA129" s="788"/>
      <c r="BB129" s="788"/>
      <c r="BC129" s="788"/>
      <c r="BD129" s="788"/>
      <c r="BE129" s="789"/>
      <c r="BF129" s="839" t="s">
        <v>355</v>
      </c>
      <c r="BG129" s="840"/>
      <c r="BH129" s="840"/>
      <c r="BI129" s="840"/>
      <c r="BJ129" s="840"/>
      <c r="BK129" s="840"/>
      <c r="BL129" s="841"/>
      <c r="BM129" s="839">
        <v>20</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411</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513</v>
      </c>
      <c r="X130" s="778"/>
      <c r="Y130" s="778"/>
      <c r="Z130" s="779"/>
      <c r="AA130" s="780">
        <v>322457</v>
      </c>
      <c r="AB130" s="781"/>
      <c r="AC130" s="781"/>
      <c r="AD130" s="781"/>
      <c r="AE130" s="782"/>
      <c r="AF130" s="783">
        <v>325802</v>
      </c>
      <c r="AG130" s="781"/>
      <c r="AH130" s="781"/>
      <c r="AI130" s="781"/>
      <c r="AJ130" s="782"/>
      <c r="AK130" s="783">
        <v>332715</v>
      </c>
      <c r="AL130" s="781"/>
      <c r="AM130" s="781"/>
      <c r="AN130" s="781"/>
      <c r="AO130" s="782"/>
      <c r="AP130" s="784"/>
      <c r="AQ130" s="785"/>
      <c r="AR130" s="785"/>
      <c r="AS130" s="785"/>
      <c r="AT130" s="786"/>
      <c r="AU130" s="80"/>
      <c r="AV130" s="80"/>
      <c r="AW130" s="80"/>
      <c r="AX130" s="787" t="s">
        <v>413</v>
      </c>
      <c r="AY130" s="788"/>
      <c r="AZ130" s="788"/>
      <c r="BA130" s="788"/>
      <c r="BB130" s="788"/>
      <c r="BC130" s="788"/>
      <c r="BD130" s="788"/>
      <c r="BE130" s="789"/>
      <c r="BF130" s="790">
        <v>10.199999999999999</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57</v>
      </c>
      <c r="X131" s="798"/>
      <c r="Y131" s="798"/>
      <c r="Z131" s="799"/>
      <c r="AA131" s="800">
        <v>1861791</v>
      </c>
      <c r="AB131" s="801"/>
      <c r="AC131" s="801"/>
      <c r="AD131" s="801"/>
      <c r="AE131" s="802"/>
      <c r="AF131" s="803">
        <v>1870351</v>
      </c>
      <c r="AG131" s="801"/>
      <c r="AH131" s="801"/>
      <c r="AI131" s="801"/>
      <c r="AJ131" s="802"/>
      <c r="AK131" s="803">
        <v>1986920</v>
      </c>
      <c r="AL131" s="801"/>
      <c r="AM131" s="801"/>
      <c r="AN131" s="801"/>
      <c r="AO131" s="802"/>
      <c r="AP131" s="804"/>
      <c r="AQ131" s="805"/>
      <c r="AR131" s="805"/>
      <c r="AS131" s="805"/>
      <c r="AT131" s="806"/>
      <c r="AU131" s="80"/>
      <c r="AV131" s="80"/>
      <c r="AW131" s="80"/>
      <c r="AX131" s="807" t="s">
        <v>511</v>
      </c>
      <c r="AY131" s="808"/>
      <c r="AZ131" s="808"/>
      <c r="BA131" s="808"/>
      <c r="BB131" s="808"/>
      <c r="BC131" s="808"/>
      <c r="BD131" s="808"/>
      <c r="BE131" s="809"/>
      <c r="BF131" s="810">
        <v>27.6</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81</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512</v>
      </c>
      <c r="W132" s="752"/>
      <c r="X132" s="752"/>
      <c r="Y132" s="752"/>
      <c r="Z132" s="753"/>
      <c r="AA132" s="754">
        <v>9.7528669969999999</v>
      </c>
      <c r="AB132" s="755"/>
      <c r="AC132" s="755"/>
      <c r="AD132" s="755"/>
      <c r="AE132" s="756"/>
      <c r="AF132" s="757">
        <v>10.2898333</v>
      </c>
      <c r="AG132" s="755"/>
      <c r="AH132" s="755"/>
      <c r="AI132" s="755"/>
      <c r="AJ132" s="756"/>
      <c r="AK132" s="757">
        <v>10.66439744</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208</v>
      </c>
      <c r="W133" s="761"/>
      <c r="X133" s="761"/>
      <c r="Y133" s="761"/>
      <c r="Z133" s="762"/>
      <c r="AA133" s="763">
        <v>8.9</v>
      </c>
      <c r="AB133" s="764"/>
      <c r="AC133" s="764"/>
      <c r="AD133" s="764"/>
      <c r="AE133" s="765"/>
      <c r="AF133" s="763">
        <v>9.9</v>
      </c>
      <c r="AG133" s="764"/>
      <c r="AH133" s="764"/>
      <c r="AI133" s="764"/>
      <c r="AJ133" s="765"/>
      <c r="AK133" s="763">
        <v>10.199999999999999</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nrv974nv86OkP+ONU+HObL8/tNthsJfsbZuJJghvU/pSQYCUL//uFmEQylB7s9oJulOjR5Zy/wfPFIw2hhj41Q==" saltValue="CU3e4lbGZMYy38d/WH66J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scale="2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49</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79ski9RlZfRTJuxLggdrCB/OyMkNkEcgkuhEqpzrAqBqYvfhEDbW6RKXggzRMGSO3uvdLEmIIqO2bErHuNS7eQ==" saltValue="OfW288QL8zTnRPqIXxV4Yw==" spinCount="100000" sheet="1" objects="1" scenarios="1"/>
  <phoneticPr fontId="6"/>
  <pageMargins left="0.59055118110236227" right="0" top="0.59055118110236227" bottom="0.59055118110236227" header="0.39370078740157483" footer="0.39370078740157483"/>
  <pageSetup paperSize="9" scale="40"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rdkQS9/OHYogw8yuss4cnuFr5rIRdJISj4JDZYjTxBKzoo+lMtPftOphMHsnlWbP0aaiFC6gcuLaRxQiDKoMJQ==" saltValue="xF32lMvkB4zNe3ZZcwHn8A==" spinCount="100000" sheet="1" objects="1" scenarios="1"/>
  <phoneticPr fontId="6"/>
  <pageMargins left="0.59055118110236227" right="0" top="0.59055118110236227" bottom="0.59055118110236227" header="0.39370078740157483" footer="0.39370078740157483"/>
  <pageSetup paperSize="9" scale="44"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524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351</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224</v>
      </c>
      <c r="AP7" s="145"/>
      <c r="AQ7" s="156" t="s">
        <v>525</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281</v>
      </c>
      <c r="AQ8" s="157" t="s">
        <v>484</v>
      </c>
      <c r="AR8" s="171" t="s">
        <v>402</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526</v>
      </c>
      <c r="AL9" s="1049"/>
      <c r="AM9" s="1049"/>
      <c r="AN9" s="1050"/>
      <c r="AO9" s="135">
        <v>860161</v>
      </c>
      <c r="AP9" s="135">
        <v>126961</v>
      </c>
      <c r="AQ9" s="158">
        <v>133274</v>
      </c>
      <c r="AR9" s="172">
        <v>-4.7</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187</v>
      </c>
      <c r="AL10" s="1049"/>
      <c r="AM10" s="1049"/>
      <c r="AN10" s="1050"/>
      <c r="AO10" s="136">
        <v>107925</v>
      </c>
      <c r="AP10" s="136">
        <v>15930</v>
      </c>
      <c r="AQ10" s="159">
        <v>18858</v>
      </c>
      <c r="AR10" s="173">
        <v>-15.5</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161</v>
      </c>
      <c r="AL11" s="1049"/>
      <c r="AM11" s="1049"/>
      <c r="AN11" s="1050"/>
      <c r="AO11" s="136" t="s">
        <v>355</v>
      </c>
      <c r="AP11" s="136" t="s">
        <v>355</v>
      </c>
      <c r="AQ11" s="159">
        <v>1196</v>
      </c>
      <c r="AR11" s="173" t="s">
        <v>355</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127</v>
      </c>
      <c r="AL12" s="1049"/>
      <c r="AM12" s="1049"/>
      <c r="AN12" s="1050"/>
      <c r="AO12" s="136" t="s">
        <v>355</v>
      </c>
      <c r="AP12" s="136" t="s">
        <v>355</v>
      </c>
      <c r="AQ12" s="159" t="s">
        <v>355</v>
      </c>
      <c r="AR12" s="173" t="s">
        <v>355</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425</v>
      </c>
      <c r="AL13" s="1049"/>
      <c r="AM13" s="1049"/>
      <c r="AN13" s="1050"/>
      <c r="AO13" s="136">
        <v>45707</v>
      </c>
      <c r="AP13" s="136">
        <v>6746</v>
      </c>
      <c r="AQ13" s="159">
        <v>5360</v>
      </c>
      <c r="AR13" s="173">
        <v>25.9</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452</v>
      </c>
      <c r="AL14" s="1049"/>
      <c r="AM14" s="1049"/>
      <c r="AN14" s="1050"/>
      <c r="AO14" s="136">
        <v>48529</v>
      </c>
      <c r="AP14" s="136">
        <v>7163</v>
      </c>
      <c r="AQ14" s="159">
        <v>2713</v>
      </c>
      <c r="AR14" s="173">
        <v>164</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455</v>
      </c>
      <c r="AL15" s="1052"/>
      <c r="AM15" s="1052"/>
      <c r="AN15" s="1053"/>
      <c r="AO15" s="136">
        <v>-99405</v>
      </c>
      <c r="AP15" s="136">
        <v>-14672</v>
      </c>
      <c r="AQ15" s="159">
        <v>-11837</v>
      </c>
      <c r="AR15" s="173">
        <v>24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438</v>
      </c>
      <c r="AL16" s="1052"/>
      <c r="AM16" s="1052"/>
      <c r="AN16" s="1053"/>
      <c r="AO16" s="136">
        <v>962917</v>
      </c>
      <c r="AP16" s="136">
        <v>142128</v>
      </c>
      <c r="AQ16" s="159">
        <v>149564</v>
      </c>
      <c r="AR16" s="173">
        <v>-5</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353</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527</v>
      </c>
      <c r="AP20" s="147" t="s">
        <v>272</v>
      </c>
      <c r="AQ20" s="160" t="s">
        <v>38</v>
      </c>
      <c r="AR20" s="174"/>
    </row>
    <row r="21" spans="1:46" s="99" customFormat="1" x14ac:dyDescent="0.15">
      <c r="A21" s="101"/>
      <c r="AK21" s="1054" t="s">
        <v>496</v>
      </c>
      <c r="AL21" s="1055"/>
      <c r="AM21" s="1055"/>
      <c r="AN21" s="1056"/>
      <c r="AO21" s="138">
        <v>14.61</v>
      </c>
      <c r="AP21" s="148">
        <v>13.76</v>
      </c>
      <c r="AQ21" s="161">
        <v>0.85</v>
      </c>
      <c r="AS21" s="180"/>
      <c r="AT21" s="101"/>
    </row>
    <row r="22" spans="1:46" s="99" customFormat="1" x14ac:dyDescent="0.15">
      <c r="A22" s="101"/>
      <c r="AK22" s="1054" t="s">
        <v>213</v>
      </c>
      <c r="AL22" s="1055"/>
      <c r="AM22" s="1055"/>
      <c r="AN22" s="1056"/>
      <c r="AO22" s="139">
        <v>92.9</v>
      </c>
      <c r="AP22" s="149">
        <v>95.5</v>
      </c>
      <c r="AQ22" s="162">
        <v>-2.6</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426</v>
      </c>
      <c r="AP26" s="150"/>
      <c r="AQ26" s="150"/>
      <c r="AR26" s="150"/>
      <c r="AS26" s="103"/>
      <c r="AT26" s="103"/>
    </row>
    <row r="27" spans="1:46" x14ac:dyDescent="0.15">
      <c r="A27" s="104"/>
      <c r="AO27" s="109"/>
      <c r="AP27" s="109"/>
      <c r="AQ27" s="109"/>
      <c r="AR27" s="109"/>
      <c r="AS27" s="109"/>
      <c r="AT27" s="109"/>
    </row>
    <row r="28" spans="1:46" ht="17.25" x14ac:dyDescent="0.15">
      <c r="A28" s="100" t="s">
        <v>164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184</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224</v>
      </c>
      <c r="AP30" s="145"/>
      <c r="AQ30" s="156" t="s">
        <v>525</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281</v>
      </c>
      <c r="AQ31" s="157" t="s">
        <v>484</v>
      </c>
      <c r="AR31" s="171" t="s">
        <v>402</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275</v>
      </c>
      <c r="AL32" s="1040"/>
      <c r="AM32" s="1040"/>
      <c r="AN32" s="1041"/>
      <c r="AO32" s="136">
        <v>346022</v>
      </c>
      <c r="AP32" s="136">
        <v>51073</v>
      </c>
      <c r="AQ32" s="163">
        <v>71500</v>
      </c>
      <c r="AR32" s="173">
        <v>-28.6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523</v>
      </c>
      <c r="AL33" s="1040"/>
      <c r="AM33" s="1040"/>
      <c r="AN33" s="1041"/>
      <c r="AO33" s="136" t="s">
        <v>355</v>
      </c>
      <c r="AP33" s="136" t="s">
        <v>355</v>
      </c>
      <c r="AQ33" s="163" t="s">
        <v>355</v>
      </c>
      <c r="AR33" s="173" t="s">
        <v>355</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25</v>
      </c>
      <c r="AL34" s="1040"/>
      <c r="AM34" s="1040"/>
      <c r="AN34" s="1041"/>
      <c r="AO34" s="136" t="s">
        <v>355</v>
      </c>
      <c r="AP34" s="136" t="s">
        <v>355</v>
      </c>
      <c r="AQ34" s="163">
        <v>1</v>
      </c>
      <c r="AR34" s="173" t="s">
        <v>355</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360</v>
      </c>
      <c r="AL35" s="1040"/>
      <c r="AM35" s="1040"/>
      <c r="AN35" s="1041"/>
      <c r="AO35" s="136">
        <v>159547</v>
      </c>
      <c r="AP35" s="136">
        <v>23549</v>
      </c>
      <c r="AQ35" s="163">
        <v>19534</v>
      </c>
      <c r="AR35" s="173">
        <v>20.6</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29</v>
      </c>
      <c r="AL36" s="1040"/>
      <c r="AM36" s="1040"/>
      <c r="AN36" s="1041"/>
      <c r="AO36" s="136">
        <v>54914</v>
      </c>
      <c r="AP36" s="136">
        <v>8105</v>
      </c>
      <c r="AQ36" s="163">
        <v>5450</v>
      </c>
      <c r="AR36" s="173">
        <v>48.7</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150</v>
      </c>
      <c r="AL37" s="1040"/>
      <c r="AM37" s="1040"/>
      <c r="AN37" s="1041"/>
      <c r="AO37" s="136" t="s">
        <v>355</v>
      </c>
      <c r="AP37" s="136" t="s">
        <v>355</v>
      </c>
      <c r="AQ37" s="163">
        <v>1039</v>
      </c>
      <c r="AR37" s="173" t="s">
        <v>355</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306</v>
      </c>
      <c r="AL38" s="1043"/>
      <c r="AM38" s="1043"/>
      <c r="AN38" s="1044"/>
      <c r="AO38" s="140" t="s">
        <v>355</v>
      </c>
      <c r="AP38" s="140" t="s">
        <v>355</v>
      </c>
      <c r="AQ38" s="164">
        <v>9</v>
      </c>
      <c r="AR38" s="162" t="s">
        <v>355</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210</v>
      </c>
      <c r="AL39" s="1043"/>
      <c r="AM39" s="1043"/>
      <c r="AN39" s="1044"/>
      <c r="AO39" s="136">
        <v>-15875</v>
      </c>
      <c r="AP39" s="136">
        <v>-2343</v>
      </c>
      <c r="AQ39" s="163">
        <v>-2217</v>
      </c>
      <c r="AR39" s="173">
        <v>5.7</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119</v>
      </c>
      <c r="AL40" s="1040"/>
      <c r="AM40" s="1040"/>
      <c r="AN40" s="1041"/>
      <c r="AO40" s="136">
        <v>-332715</v>
      </c>
      <c r="AP40" s="136">
        <v>-49109</v>
      </c>
      <c r="AQ40" s="163">
        <v>-63826</v>
      </c>
      <c r="AR40" s="173">
        <v>-23.1</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192</v>
      </c>
      <c r="AL41" s="1046"/>
      <c r="AM41" s="1046"/>
      <c r="AN41" s="1047"/>
      <c r="AO41" s="136">
        <v>211893</v>
      </c>
      <c r="AP41" s="136">
        <v>31276</v>
      </c>
      <c r="AQ41" s="163">
        <v>31490</v>
      </c>
      <c r="AR41" s="173">
        <v>-0.7</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42</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529</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224</v>
      </c>
      <c r="AN49" s="1032" t="s">
        <v>51</v>
      </c>
      <c r="AO49" s="1033"/>
      <c r="AP49" s="1033"/>
      <c r="AQ49" s="1033"/>
      <c r="AR49" s="103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304</v>
      </c>
      <c r="AO50" s="142" t="s">
        <v>303</v>
      </c>
      <c r="AP50" s="153" t="s">
        <v>295</v>
      </c>
      <c r="AQ50" s="166" t="s">
        <v>102</v>
      </c>
      <c r="AR50" s="176" t="s">
        <v>530</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291</v>
      </c>
      <c r="AL51" s="121"/>
      <c r="AM51" s="126">
        <v>627315</v>
      </c>
      <c r="AN51" s="133">
        <v>88742</v>
      </c>
      <c r="AO51" s="143">
        <v>28.5</v>
      </c>
      <c r="AP51" s="154">
        <v>119882</v>
      </c>
      <c r="AQ51" s="167">
        <v>9.1</v>
      </c>
      <c r="AR51" s="177">
        <v>19.399999999999999</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154</v>
      </c>
      <c r="AM52" s="127">
        <v>198442</v>
      </c>
      <c r="AN52" s="134">
        <v>28072</v>
      </c>
      <c r="AO52" s="144">
        <v>5.5</v>
      </c>
      <c r="AP52" s="155">
        <v>66481</v>
      </c>
      <c r="AQ52" s="168">
        <v>6</v>
      </c>
      <c r="AR52" s="178">
        <v>-0.5</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406</v>
      </c>
      <c r="AL53" s="121"/>
      <c r="AM53" s="126">
        <v>319788</v>
      </c>
      <c r="AN53" s="133">
        <v>45723</v>
      </c>
      <c r="AO53" s="143">
        <v>-48.5</v>
      </c>
      <c r="AP53" s="154">
        <v>116162</v>
      </c>
      <c r="AQ53" s="167">
        <v>-3.1</v>
      </c>
      <c r="AR53" s="177">
        <v>-45.4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154</v>
      </c>
      <c r="AM54" s="127">
        <v>181961</v>
      </c>
      <c r="AN54" s="134">
        <v>26017</v>
      </c>
      <c r="AO54" s="144">
        <v>-7.3</v>
      </c>
      <c r="AP54" s="155">
        <v>61562</v>
      </c>
      <c r="AQ54" s="168">
        <v>-7.4</v>
      </c>
      <c r="AR54" s="178">
        <v>0.1</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280</v>
      </c>
      <c r="AL55" s="121"/>
      <c r="AM55" s="126">
        <v>388480</v>
      </c>
      <c r="AN55" s="133">
        <v>55977</v>
      </c>
      <c r="AO55" s="143">
        <v>22.4</v>
      </c>
      <c r="AP55" s="154">
        <v>121449</v>
      </c>
      <c r="AQ55" s="167">
        <v>4.5999999999999996</v>
      </c>
      <c r="AR55" s="177">
        <v>17.8</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154</v>
      </c>
      <c r="AM56" s="127">
        <v>133202</v>
      </c>
      <c r="AN56" s="134">
        <v>19193</v>
      </c>
      <c r="AO56" s="144">
        <v>-26.2</v>
      </c>
      <c r="AP56" s="155">
        <v>62922</v>
      </c>
      <c r="AQ56" s="168">
        <v>2.2000000000000002</v>
      </c>
      <c r="AR56" s="178">
        <v>-28.4</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531</v>
      </c>
      <c r="AL57" s="121"/>
      <c r="AM57" s="126">
        <v>310105</v>
      </c>
      <c r="AN57" s="133">
        <v>45324</v>
      </c>
      <c r="AO57" s="143">
        <v>-19</v>
      </c>
      <c r="AP57" s="154">
        <v>145139</v>
      </c>
      <c r="AQ57" s="167">
        <v>19.5</v>
      </c>
      <c r="AR57" s="177">
        <v>-38.5</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154</v>
      </c>
      <c r="AM58" s="127">
        <v>93441</v>
      </c>
      <c r="AN58" s="134">
        <v>13657</v>
      </c>
      <c r="AO58" s="144">
        <v>-28.8</v>
      </c>
      <c r="AP58" s="155">
        <v>83762</v>
      </c>
      <c r="AQ58" s="168">
        <v>33.1</v>
      </c>
      <c r="AR58" s="178">
        <v>-61.9</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156</v>
      </c>
      <c r="AL59" s="121"/>
      <c r="AM59" s="126">
        <v>1003455</v>
      </c>
      <c r="AN59" s="133">
        <v>148111</v>
      </c>
      <c r="AO59" s="143">
        <v>226.8</v>
      </c>
      <c r="AP59" s="154">
        <v>125391</v>
      </c>
      <c r="AQ59" s="167">
        <v>-13.6</v>
      </c>
      <c r="AR59" s="177">
        <v>240.4</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154</v>
      </c>
      <c r="AM60" s="127">
        <v>70334</v>
      </c>
      <c r="AN60" s="134">
        <v>10381</v>
      </c>
      <c r="AO60" s="144">
        <v>-24</v>
      </c>
      <c r="AP60" s="155">
        <v>68516</v>
      </c>
      <c r="AQ60" s="168">
        <v>-18.2</v>
      </c>
      <c r="AR60" s="178">
        <v>-5.8</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254</v>
      </c>
      <c r="AL61" s="124"/>
      <c r="AM61" s="126">
        <v>529829</v>
      </c>
      <c r="AN61" s="133">
        <v>76775</v>
      </c>
      <c r="AO61" s="143">
        <v>42</v>
      </c>
      <c r="AP61" s="154">
        <v>125605</v>
      </c>
      <c r="AQ61" s="169">
        <v>3.3</v>
      </c>
      <c r="AR61" s="177">
        <v>38.700000000000003</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154</v>
      </c>
      <c r="AM62" s="127">
        <v>135476</v>
      </c>
      <c r="AN62" s="134">
        <v>19464</v>
      </c>
      <c r="AO62" s="144">
        <v>-16.2</v>
      </c>
      <c r="AP62" s="155">
        <v>68649</v>
      </c>
      <c r="AQ62" s="168">
        <v>3.1</v>
      </c>
      <c r="AR62" s="178">
        <v>-19.3</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gKbTqiXutWnXxXnPp+itezksuKUhvR5q5vNq4XmYBkHlEgWCzYjwRxsXEORVEp+tut8HpZZntFGQKX1lhv+pXw==" saltValue="27eWoO+HTNu9KMTE9+CKBQ=="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ageMargins left="0.59055118110236227" right="0" top="0.59055118110236227" bottom="0.59055118110236227" header="0.39370078740157483" footer="0.39370078740157483"/>
  <pageSetup paperSize="9" scale="54"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49</v>
      </c>
    </row>
    <row r="121" spans="125:125" ht="13.5" hidden="1" customHeight="1" x14ac:dyDescent="0.15">
      <c r="DU121" s="96"/>
    </row>
  </sheetData>
  <sheetProtection algorithmName="SHA-512" hashValue="7PoK1lGdBnQYdzLBaKiXDyIQwZxi5nc5DuVFE7hz8A345Y4aVfaaSfMqIqQX9nB/Xwl+Zk+sWqxggG3FTsMi2Q==" saltValue="Q4qAWohL2V79p2qzb7SN+w==" spinCount="100000" sheet="1" objects="1" scenarios="1"/>
  <phoneticPr fontId="6"/>
  <pageMargins left="0.59055118110236227" right="0" top="0.59055118110236227" bottom="0.59055118110236227" header="0.39370078740157483" footer="0.39370078740157483"/>
  <pageSetup paperSize="9" scale="33"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49</v>
      </c>
    </row>
  </sheetData>
  <sheetProtection algorithmName="SHA-512" hashValue="WLsiTS8JBaJZtuRjaQVvHWY2Y8sI8ZuzsBY1XSLparJHYQcXkB6JY66/6CC/gc6VhS4GLYZ0zhXp7jrMq29R2A==" saltValue="1lGxecvIRf/t9joIkaV+vQ==" spinCount="100000" sheet="1" objects="1" scenarios="1"/>
  <phoneticPr fontId="6"/>
  <pageMargins left="0.59055118110236227" right="0" top="0.59055118110236227" bottom="0.59055118110236227" header="0.39370078740157483" footer="0.39370078740157483"/>
  <pageSetup paperSize="9" scale="33"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9</v>
      </c>
      <c r="C46" s="189"/>
      <c r="D46" s="189"/>
      <c r="E46" s="190" t="s">
        <v>86</v>
      </c>
      <c r="F46" s="191" t="s">
        <v>349</v>
      </c>
      <c r="G46" s="195" t="s">
        <v>318</v>
      </c>
      <c r="H46" s="195" t="s">
        <v>532</v>
      </c>
      <c r="I46" s="195" t="s">
        <v>533</v>
      </c>
      <c r="J46" s="200" t="s">
        <v>534</v>
      </c>
    </row>
    <row r="47" spans="2:10" ht="57.75" customHeight="1" x14ac:dyDescent="0.15">
      <c r="B47" s="186"/>
      <c r="C47" s="1057" t="s">
        <v>1</v>
      </c>
      <c r="D47" s="1057"/>
      <c r="E47" s="1058"/>
      <c r="F47" s="192">
        <v>53.06</v>
      </c>
      <c r="G47" s="196">
        <v>53.28</v>
      </c>
      <c r="H47" s="196">
        <v>52.59</v>
      </c>
      <c r="I47" s="196">
        <v>52.36</v>
      </c>
      <c r="J47" s="201">
        <v>49.62</v>
      </c>
    </row>
    <row r="48" spans="2:10" ht="57.75" customHeight="1" x14ac:dyDescent="0.15">
      <c r="B48" s="187"/>
      <c r="C48" s="1059" t="s">
        <v>72</v>
      </c>
      <c r="D48" s="1059"/>
      <c r="E48" s="1060"/>
      <c r="F48" s="193">
        <v>8.4600000000000009</v>
      </c>
      <c r="G48" s="197">
        <v>8.1300000000000008</v>
      </c>
      <c r="H48" s="197">
        <v>6.9</v>
      </c>
      <c r="I48" s="197">
        <v>2.3199999999999998</v>
      </c>
      <c r="J48" s="202">
        <v>6.49</v>
      </c>
    </row>
    <row r="49" spans="2:10" ht="57.75" customHeight="1" x14ac:dyDescent="0.15">
      <c r="B49" s="188"/>
      <c r="C49" s="1061" t="s">
        <v>53</v>
      </c>
      <c r="D49" s="1061"/>
      <c r="E49" s="1062"/>
      <c r="F49" s="194">
        <v>2.65</v>
      </c>
      <c r="G49" s="198" t="s">
        <v>418</v>
      </c>
      <c r="H49" s="198" t="s">
        <v>50</v>
      </c>
      <c r="I49" s="198" t="s">
        <v>106</v>
      </c>
      <c r="J49" s="203">
        <v>4.33</v>
      </c>
    </row>
    <row r="50" spans="2:10" ht="13.5" customHeight="1" x14ac:dyDescent="0.15"/>
  </sheetData>
  <sheetProtection algorithmName="SHA-512" hashValue="gKlxC8KvTpgdyqtoaXvqndb1DGOArHUXu5MpZ4lw4KndOCdVViqRTzC+xXRUavALeRzfUrpfJrsgpWf0Hh+wyg==" saltValue="zdgiWfq1trwZnmYvFPtzsw==" spinCount="100000" sheet="1" objects="1" scenarios="1"/>
  <mergeCells count="3">
    <mergeCell ref="C47:E47"/>
    <mergeCell ref="C48:E48"/>
    <mergeCell ref="C49:E49"/>
  </mergeCells>
  <phoneticPr fontId="6"/>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2022-09-26T08:19:30Z</cp:lastPrinted>
  <dcterms:created xsi:type="dcterms:W3CDTF">2022-02-02T06:07:57Z</dcterms:created>
  <dcterms:modified xsi:type="dcterms:W3CDTF">2022-10-05T06:19:03Z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2.1.14.0</vt:lpwstr>
      <vt:lpwstr>3.1.3.0</vt:lpwstr>
      <vt:lpwstr>3.1.6.0</vt:lpwstr>
    </vt:vector>
  </property>
  <property fmtid="{DCFEDD21-7773-49B2-8022-6FC58DB5260B}" pid="3" name="LastSavedVersion">
    <vt:lpwstr>3.1.3.0</vt:lpwstr>
  </property>
  <property fmtid="{DCFEDD21-7773-49B2-8022-6FC58DB5260B}" pid="4" name="LastSavedDate">
    <vt:filetime>2022-09-15T08:20:53Z</vt:filetime>
  </property>
</Properties>
</file>