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7"/>
  <workbookPr/>
  <mc:AlternateContent xmlns:mc="http://schemas.openxmlformats.org/markup-compatibility/2006">
    <mc:Choice Requires="x15">
      <x15ac:absPath xmlns:x15ac="http://schemas.microsoft.com/office/spreadsheetml/2010/11/ac" url="\\172.16.1.1\共有（情報系）\総務部\総務課\財政課\財政係\財政状況資料集\R2年度決算\R4.9.7令和２年度財政状況資料集（公会計分）の作成及び提出について（依頼）\報告\"/>
    </mc:Choice>
  </mc:AlternateContent>
  <xr:revisionPtr revIDLastSave="0" documentId="13_ncr:1_{B922A1D7-C46E-4E27-A6DC-74EF0D10E7C7}" xr6:coauthVersionLast="36" xr6:coauthVersionMax="36" xr10:uidLastSave="{00000000-0000-0000-0000-000000000000}"/>
  <bookViews>
    <workbookView xWindow="0" yWindow="0" windowWidth="20490" windowHeight="703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7" i="12" l="1"/>
  <c r="AO35"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O35" i="10"/>
  <c r="BE35" i="10"/>
  <c r="CO34" i="10"/>
  <c r="BE34"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6" i="10" l="1"/>
  <c r="U34" i="10"/>
  <c r="U35" i="10" s="1"/>
  <c r="U36" i="10" s="1"/>
  <c r="U37" i="10" s="1"/>
  <c r="AM34" i="10" l="1"/>
  <c r="AM35" i="10" s="1"/>
  <c r="BW34" i="10" l="1"/>
  <c r="BW35" i="10" s="1"/>
  <c r="BW36" i="10" s="1"/>
  <c r="BW37" i="10" s="1"/>
  <c r="BW38" i="10" s="1"/>
  <c r="BW39" i="10" s="1"/>
  <c r="BW40" i="10" s="1"/>
  <c r="BW41" i="10" s="1"/>
</calcChain>
</file>

<file path=xl/sharedStrings.xml><?xml version="1.0" encoding="utf-8"?>
<sst xmlns="http://schemas.openxmlformats.org/spreadsheetml/2006/main" count="1117" uniqueCount="605">
  <si>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</si>
  <si>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</si>
  <si>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</si>
  <si>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</si>
  <si>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</si>
  <si>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</si>
  <si>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</si>
  <si>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</si>
  <si>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</si>
  <si>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</si>
  <si>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</si>
  <si>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</si>
  <si>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</si>
  <si>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</si>
  <si>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</si>
  <si>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</si>
  <si>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</si>
  <si>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</si>
  <si>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</si>
  <si>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</si>
  <si>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</si>
  <si>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</si>
  <si>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</si>
  <si>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</si>
  <si>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</si>
  <si>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</si>
  <si>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</si>
  <si>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</si>
  <si>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</si>
  <si>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</si>
  <si>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</si>
  <si>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</si>
  <si>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</si>
  <si>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</si>
  <si>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</si>
  <si>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</si>
  <si>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</si>
  <si>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</si>
  <si>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</si>
  <si>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</si>
  <si>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</si>
  <si>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</si>
  <si>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</si>
  <si>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</si>
  <si>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</si>
  <si>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</si>
  <si>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</si>
  <si>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</si>
  <si>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</si>
  <si>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</si>
  <si>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</si>
  <si>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</si>
  <si>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</si>
  <si>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</si>
  <si>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</si>
  <si>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</si>
  <si>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</si>
  <si>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</si>
  <si>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</si>
  <si>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</si>
  <si>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</si>
  <si>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</si>
  <si>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</si>
  <si>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</si>
  <si>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</si>
  <si>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</si>
  <si>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</si>
  <si>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</si>
  <si>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</si>
  <si>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</si>
  <si>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</si>
  <si>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</si>
  <si>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</si>
  <si>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</si>
  <si>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</si>
  <si>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</si>
  <si>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</si>
  <si>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</si>
  <si>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</si>
  <si>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</si>
  <si>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</si>
  <si>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</si>
  <si>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</si>
  <si>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</si>
  <si>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</si>
  <si>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Ⅴ－２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</si>
  <si>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</si>
  <si>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</si>
  <si>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</si>
  <si>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</si>
  <si>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</si>
  <si>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</si>
  <si>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</si>
  <si>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</si>
  <si>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</si>
  <si>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</si>
  <si>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</si>
  <si>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</si>
  <si>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広陵町</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</si>
  <si>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</si>
  <si>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</si>
  <si>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</si>
  <si>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</si>
  <si>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</si>
  <si>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</si>
  <si>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</si>
  <si>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</si>
  <si>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</si>
  <si>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</si>
  <si>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</si>
  <si>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</si>
  <si>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</si>
  <si>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</si>
  <si>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</si>
  <si>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</si>
  <si>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</si>
  <si>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</si>
  <si>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</si>
  <si>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</si>
  <si>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</si>
  <si>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</si>
  <si>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</si>
  <si>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</si>
  <si>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</si>
  <si>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</si>
  <si>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</si>
  <si>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</si>
  <si>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</si>
  <si>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</si>
  <si>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</si>
  <si>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</si>
  <si>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</si>
  <si>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</si>
  <si>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</si>
  <si>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</si>
  <si>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</si>
  <si>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</si>
  <si>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</si>
  <si>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</si>
  <si>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</si>
  <si>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</si>
  <si>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</si>
  <si>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</si>
  <si>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</si>
  <si>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</si>
  <si>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</si>
  <si>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</si>
  <si>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</si>
  <si>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</si>
  <si>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</si>
  <si>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</si>
  <si>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5"/>
  </si>
  <si>
    <t>うち日本人(％)</t>
    <phoneticPr fontId="5"/>
  </si>
  <si>
    <t>-0.1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</si>
  <si>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</si>
  <si>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</si>
  <si>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</si>
  <si>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</si>
  <si>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</si>
  <si>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</si>
  <si>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</si>
  <si>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</si>
  <si>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</si>
  <si>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</si>
  <si>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</si>
  <si>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</si>
  <si>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</si>
  <si>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</si>
  <si>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</si>
  <si>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</si>
  <si>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</si>
  <si>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</si>
  <si>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</si>
  <si>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</si>
  <si>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</si>
  <si>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</si>
  <si>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</si>
  <si>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</si>
  <si>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</si>
  <si>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</si>
  <si>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</si>
  <si>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</si>
  <si>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</si>
  <si>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</si>
  <si>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</si>
  <si>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</si>
  <si>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</si>
  <si>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</si>
  <si>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</si>
  <si>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</si>
  <si>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</si>
  <si>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</si>
  <si>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</si>
  <si>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</si>
  <si>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</si>
  <si>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</si>
  <si>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</si>
  <si>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</si>
  <si>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</si>
  <si>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</si>
  <si>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</si>
  <si>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</si>
  <si>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</si>
  <si>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</si>
  <si>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</si>
  <si>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</si>
  <si>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</si>
  <si>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</si>
  <si>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</si>
  <si>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</si>
  <si>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</si>
  <si>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</si>
  <si>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</si>
  <si>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</si>
  <si>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</si>
  <si>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奈良県広陵町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</si>
  <si>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</si>
  <si>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</si>
  <si>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</si>
  <si>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</si>
  <si>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</si>
  <si>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</si>
  <si>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</si>
  <si>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</si>
  <si>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</si>
  <si>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</si>
  <si>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</si>
  <si>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</si>
  <si>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</si>
  <si>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</si>
  <si>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</si>
  <si>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</si>
  <si>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</si>
  <si>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</si>
  <si>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</si>
  <si>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</si>
  <si>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</si>
  <si>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</si>
  <si>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</si>
  <si>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</si>
  <si>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</si>
  <si>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</si>
  <si>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</si>
  <si>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</si>
  <si>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</si>
  <si>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</si>
  <si>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</si>
  <si>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</si>
  <si>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</si>
  <si>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</si>
  <si>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</si>
  <si>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</si>
  <si>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</si>
  <si>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</si>
  <si>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</si>
  <si>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</si>
  <si>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</si>
  <si>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</si>
  <si>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</si>
  <si>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</si>
  <si>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</si>
  <si>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</si>
  <si>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</si>
  <si>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</si>
  <si>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</si>
  <si>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</si>
  <si>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</si>
  <si>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</si>
  <si>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</si>
  <si>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</si>
  <si>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</si>
  <si>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</si>
  <si>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</si>
  <si>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</si>
  <si>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</si>
  <si>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</si>
  <si>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</si>
  <si>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</si>
  <si>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</si>
  <si>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</si>
  <si>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</si>
  <si>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</si>
  <si>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</si>
  <si>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</si>
  <si>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</si>
  <si>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</si>
  <si>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</si>
  <si>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</si>
  <si>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</si>
  <si>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</si>
  <si>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</si>
  <si>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</si>
  <si>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</si>
  <si>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</si>
  <si>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</si>
  <si>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</si>
  <si>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</si>
  <si>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</si>
  <si>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</si>
  <si>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</si>
  <si>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</si>
  <si>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</si>
  <si>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</si>
  <si>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</si>
  <si>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</si>
  <si>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</si>
  <si>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</si>
  <si>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</si>
  <si>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</si>
  <si>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</si>
  <si>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</si>
  <si>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</si>
  <si>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</si>
  <si>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</si>
  <si>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</si>
  <si>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</si>
  <si>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</si>
  <si>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</si>
  <si>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</si>
  <si>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</si>
  <si>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</si>
  <si>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</si>
  <si>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</si>
  <si>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</si>
  <si>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</si>
  <si>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</si>
  <si>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</si>
  <si>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</si>
  <si>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</si>
  <si>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</si>
  <si>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</si>
  <si>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</si>
  <si>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</si>
  <si>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</si>
  <si>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</si>
  <si>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</si>
  <si>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</si>
  <si>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</si>
  <si>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</si>
  <si>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</si>
  <si>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</si>
  <si>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</si>
  <si>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</si>
  <si>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</si>
  <si>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</si>
  <si>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</si>
  <si>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</si>
  <si>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</si>
  <si>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</si>
  <si>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</si>
  <si>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</si>
  <si>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</si>
  <si>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</si>
  <si>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</si>
  <si>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</si>
  <si>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</si>
  <si>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</si>
  <si>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</si>
  <si>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</si>
  <si>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</si>
  <si>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</si>
  <si>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</si>
  <si>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</si>
  <si>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</si>
  <si>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</si>
  <si>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</si>
  <si>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</si>
  <si>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</si>
  <si>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</si>
  <si>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奈良県広陵町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</si>
  <si>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</si>
  <si>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</si>
  <si>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</si>
  <si>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</si>
  <si>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</si>
  <si>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</si>
  <si>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</si>
  <si>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</si>
  <si>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</si>
  <si>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</si>
  <si>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</si>
  <si>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</si>
  <si>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</si>
  <si>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</si>
  <si>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</si>
  <si>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</si>
  <si>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</si>
  <si>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</si>
  <si>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</si>
  <si>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</si>
  <si>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墓地事業特別会計</t>
    <phoneticPr fontId="5"/>
  </si>
  <si>
    <t>-</t>
    <phoneticPr fontId="5"/>
  </si>
  <si>
    <t>学校給食特別会計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</si>
  <si>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</si>
  <si>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</si>
  <si>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</si>
  <si>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</si>
  <si>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</si>
  <si>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</si>
  <si>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</si>
  <si>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</si>
  <si>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</si>
  <si>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</si>
  <si>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</si>
  <si>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</si>
  <si>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</si>
  <si>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</si>
  <si>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</si>
  <si>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介護保険特別会計（保険事業勘定）</t>
    <phoneticPr fontId="5"/>
  </si>
  <si>
    <t>介護保険特別会計（介護サービス事業勘定）</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</si>
  <si>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</si>
  <si>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</si>
  <si>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</si>
  <si>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</si>
  <si>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</si>
  <si>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</si>
  <si>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</si>
  <si>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</si>
  <si>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</si>
  <si>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</si>
  <si>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</si>
  <si>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</si>
  <si>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</si>
  <si>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</si>
  <si>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</si>
  <si>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</si>
  <si>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</si>
  <si>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</si>
  <si>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</si>
  <si>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</si>
  <si>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</si>
  <si>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</si>
  <si>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</si>
  <si>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</si>
  <si>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</si>
  <si>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</si>
  <si>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</si>
  <si>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</si>
  <si>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</si>
  <si>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</si>
  <si>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</si>
  <si>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</si>
  <si>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</si>
  <si>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</si>
  <si>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</si>
  <si>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</si>
  <si>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</si>
  <si>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</si>
  <si>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</si>
  <si>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</si>
  <si>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</si>
  <si>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</si>
  <si>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</si>
  <si>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</si>
  <si>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</si>
  <si>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</si>
  <si>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</si>
  <si>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</si>
  <si>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</si>
  <si>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</si>
  <si>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t>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</si>
  <si>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</si>
  <si>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</si>
  <si>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</si>
  <si>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</si>
  <si>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</si>
  <si>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</si>
  <si>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</si>
  <si>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</si>
  <si>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</si>
  <si>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</si>
  <si>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</si>
  <si>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</si>
  <si>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</si>
  <si>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</si>
  <si>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</si>
  <si>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</si>
  <si>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</si>
  <si>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</si>
  <si>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</si>
  <si>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</si>
  <si>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</si>
  <si>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</si>
  <si>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</si>
  <si>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</si>
  <si>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</si>
  <si>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</si>
  <si>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</si>
  <si>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</si>
  <si>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</si>
  <si>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</si>
  <si>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</si>
  <si>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</si>
  <si>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</si>
  <si>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</si>
  <si>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</si>
  <si>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</si>
  <si>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</si>
  <si>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</si>
  <si>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</si>
  <si>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</si>
  <si>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</si>
  <si>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</si>
  <si>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</si>
  <si>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</si>
  <si>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</si>
  <si>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</si>
  <si>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</si>
  <si>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</si>
  <si>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</si>
  <si>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</si>
  <si>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</si>
  <si>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</si>
  <si>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</si>
  <si>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</si>
  <si>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</si>
  <si>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</si>
  <si>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</si>
  <si>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</si>
  <si>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</si>
  <si>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</si>
  <si>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</si>
  <si>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</si>
  <si>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</si>
  <si>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</si>
  <si>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</si>
  <si>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</si>
  <si>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</si>
  <si>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</si>
  <si>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</si>
  <si>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</si>
  <si>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</si>
  <si>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</si>
  <si>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</si>
  <si>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</si>
  <si>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</si>
  <si>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</si>
  <si>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</si>
  <si>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</si>
  <si>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</si>
  <si>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</si>
  <si>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</si>
  <si>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</si>
  <si>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</si>
  <si>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</si>
  <si>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</si>
  <si>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</si>
  <si>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</si>
  <si>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</si>
  <si>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</si>
  <si>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</si>
  <si>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</si>
  <si>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</si>
  <si>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</si>
  <si>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</si>
  <si>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</si>
  <si>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</si>
  <si>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</si>
  <si>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</si>
  <si>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3.39</t>
  </si>
  <si>
    <t>▲ 3.72</t>
  </si>
  <si>
    <t>▲ 2.15</t>
  </si>
  <si>
    <t>▲ 1.14</t>
  </si>
  <si>
    <t>水道事業会計</t>
  </si>
  <si>
    <t>一般会計</t>
  </si>
  <si>
    <t>下水道事業会計</t>
  </si>
  <si>
    <t>国民健康保険特別会計</t>
  </si>
  <si>
    <t>介護保険特別会計（介護サービス事業勘定）</t>
  </si>
  <si>
    <t>後期高齢者医療特別会計</t>
  </si>
  <si>
    <t>墓地事業特別会計</t>
  </si>
  <si>
    <t>学校給食特別会計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</si>
  <si>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</si>
  <si>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</si>
  <si>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</si>
  <si>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</si>
  <si>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</si>
  <si>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</si>
  <si>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</si>
  <si>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</si>
  <si>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新清掃施設建設基金</t>
    <rPh sb="0" eb="9">
      <t>シンセイソウシセツケンセツキキン</t>
    </rPh>
    <phoneticPr fontId="5"/>
  </si>
  <si>
    <t>地域振興基金</t>
    <rPh sb="0" eb="2">
      <t>チイキ</t>
    </rPh>
    <rPh sb="2" eb="4">
      <t>シンコウ</t>
    </rPh>
    <rPh sb="4" eb="6">
      <t>キキン</t>
    </rPh>
    <phoneticPr fontId="5"/>
  </si>
  <si>
    <t>みどりのふるさと応援基金</t>
    <rPh sb="8" eb="12">
      <t>オウエンキキン</t>
    </rPh>
    <phoneticPr fontId="5"/>
  </si>
  <si>
    <t>ふるさと基金</t>
    <rPh sb="4" eb="6">
      <t>キキン</t>
    </rPh>
    <phoneticPr fontId="2"/>
  </si>
  <si>
    <t>環境施設整備基金</t>
    <rPh sb="0" eb="8">
      <t>カンキョウシセツセイビキキン</t>
    </rPh>
    <phoneticPr fontId="5"/>
  </si>
  <si>
    <t>-</t>
    <phoneticPr fontId="2"/>
  </si>
  <si>
    <t>奈良県葛城地区清掃事務組合</t>
    <rPh sb="0" eb="3">
      <t>ナラケン</t>
    </rPh>
    <rPh sb="3" eb="5">
      <t>カツラギ</t>
    </rPh>
    <rPh sb="5" eb="7">
      <t>チク</t>
    </rPh>
    <rPh sb="7" eb="9">
      <t>セイソウ</t>
    </rPh>
    <rPh sb="9" eb="11">
      <t>ジム</t>
    </rPh>
    <rPh sb="11" eb="13">
      <t>クミアイ</t>
    </rPh>
    <phoneticPr fontId="2"/>
  </si>
  <si>
    <t>葛城広域行政事務組合</t>
    <rPh sb="0" eb="2">
      <t>カツラギ</t>
    </rPh>
    <rPh sb="2" eb="4">
      <t>コウイキ</t>
    </rPh>
    <rPh sb="4" eb="6">
      <t>ギョウセイ</t>
    </rPh>
    <rPh sb="6" eb="8">
      <t>ジム</t>
    </rPh>
    <rPh sb="8" eb="10">
      <t>クミアイ</t>
    </rPh>
    <phoneticPr fontId="2"/>
  </si>
  <si>
    <t>奈良広域水質検査センター組合</t>
    <rPh sb="0" eb="2">
      <t>ナラ</t>
    </rPh>
    <rPh sb="2" eb="4">
      <t>コウイキ</t>
    </rPh>
    <rPh sb="4" eb="6">
      <t>スイシツ</t>
    </rPh>
    <rPh sb="6" eb="8">
      <t>ケンサ</t>
    </rPh>
    <rPh sb="12" eb="14">
      <t>クミアイ</t>
    </rPh>
    <phoneticPr fontId="2"/>
  </si>
  <si>
    <t>奈良県後期高齢者医療広域連合</t>
    <rPh sb="0" eb="3">
      <t>ナラケン</t>
    </rPh>
    <rPh sb="3" eb="5">
      <t>コウキ</t>
    </rPh>
    <rPh sb="5" eb="8">
      <t>コウレイシャ</t>
    </rPh>
    <rPh sb="8" eb="10">
      <t>イリョウ</t>
    </rPh>
    <rPh sb="10" eb="12">
      <t>コウイキ</t>
    </rPh>
    <rPh sb="12" eb="14">
      <t>レンゴウ</t>
    </rPh>
    <phoneticPr fontId="2"/>
  </si>
  <si>
    <t>奈良県広域消防組合</t>
    <rPh sb="0" eb="3">
      <t>ナラケン</t>
    </rPh>
    <rPh sb="3" eb="5">
      <t>コウイキ</t>
    </rPh>
    <rPh sb="5" eb="7">
      <t>ショウボウ</t>
    </rPh>
    <rPh sb="7" eb="9">
      <t>クミアイ</t>
    </rPh>
    <phoneticPr fontId="2"/>
  </si>
  <si>
    <t>山辺・県北西部広域環境衛生組合</t>
    <rPh sb="0" eb="2">
      <t>ヤマベ</t>
    </rPh>
    <rPh sb="3" eb="4">
      <t>ケン</t>
    </rPh>
    <rPh sb="4" eb="7">
      <t>ホクセイブ</t>
    </rPh>
    <rPh sb="7" eb="9">
      <t>コウイキ</t>
    </rPh>
    <rPh sb="9" eb="11">
      <t>カンキョウ</t>
    </rPh>
    <rPh sb="11" eb="13">
      <t>エイセイ</t>
    </rPh>
    <rPh sb="13" eb="15">
      <t>クミアイ</t>
    </rPh>
    <phoneticPr fontId="2"/>
  </si>
  <si>
    <t>まほろば環境衛生組合</t>
    <rPh sb="4" eb="6">
      <t>カンキョウ</t>
    </rPh>
    <rPh sb="6" eb="8">
      <t>エイセイ</t>
    </rPh>
    <rPh sb="8" eb="10">
      <t>クミアイ</t>
    </rPh>
    <phoneticPr fontId="2"/>
  </si>
  <si>
    <t>国保中央病院組合</t>
    <rPh sb="0" eb="2">
      <t>コクホ</t>
    </rPh>
    <rPh sb="2" eb="4">
      <t>チュウオウ</t>
    </rPh>
    <rPh sb="4" eb="6">
      <t>ビョウイン</t>
    </rPh>
    <rPh sb="6" eb="8">
      <t>クミアイ</t>
    </rPh>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</si>
  <si>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</si>
  <si>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</si>
  <si>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</si>
  <si>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</si>
  <si>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</si>
  <si>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将来負担比率及び実質公債費率ともに近年は増加傾向にある。これは人口増加に伴う社会基盤整備として、継続的に投資的事業を推進及び維持管理してきており、その財源を地方債に頼っていたため、公債費が増加している。また県第二浄化センター関連で、下水道整備事業を推進してきたことに伴う繰出金が実質公債費比率を高くしている要因となっている。令和2年～3年度にかけて総合保健福祉会館整備事業のテールヘビー償還が続くため、実質公債費率は高くなるが、将来負担比率は減少する見込みである。</t>
    <rPh sb="0" eb="2">
      <t>ショウライ</t>
    </rPh>
    <rPh sb="2" eb="4">
      <t>フタン</t>
    </rPh>
    <rPh sb="4" eb="6">
      <t>ヒリツ</t>
    </rPh>
    <rPh sb="6" eb="7">
      <t>オヨ</t>
    </rPh>
    <rPh sb="8" eb="10">
      <t>ジッシツ</t>
    </rPh>
    <rPh sb="10" eb="13">
      <t>コウサイヒ</t>
    </rPh>
    <rPh sb="13" eb="14">
      <t>リツ</t>
    </rPh>
    <rPh sb="17" eb="19">
      <t>キンネン</t>
    </rPh>
    <rPh sb="20" eb="22">
      <t>ゾウカ</t>
    </rPh>
    <rPh sb="22" eb="24">
      <t>ケイコウ</t>
    </rPh>
    <rPh sb="196" eb="197">
      <t>ツヅ</t>
    </rPh>
    <rPh sb="201" eb="203">
      <t>ジッシツ</t>
    </rPh>
    <rPh sb="203" eb="206">
      <t>コウサイヒ</t>
    </rPh>
    <rPh sb="206" eb="207">
      <t>リツ</t>
    </rPh>
    <rPh sb="208" eb="209">
      <t>タカ</t>
    </rPh>
    <rPh sb="221" eb="223">
      <t>ゲンショウ</t>
    </rPh>
    <rPh sb="225" eb="227">
      <t>ミコ</t>
    </rPh>
    <phoneticPr fontId="2"/>
  </si>
  <si>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</si>
  <si>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</si>
  <si>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</si>
  <si>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近年、認定こども園の整備や継続的な道路改修などが続き、地方債残高が増加しているため将来負担比率は増加傾向にあったが、令和2年～3年度にかけて総合保健福祉会館整備事業のテールヘビー償還が終了するため、一時的に将来負担比率は改善される。一方で施設の老朽化は進んでおり、施設の長寿命化や更新が見込まれることから、公共施設総合管理計画等を考慮して、借入額の適正化を図っていく。</t>
    <rPh sb="0" eb="2">
      <t>キンネン</t>
    </rPh>
    <rPh sb="3" eb="5">
      <t>ニンテイ</t>
    </rPh>
    <rPh sb="8" eb="9">
      <t>エン</t>
    </rPh>
    <rPh sb="10" eb="12">
      <t>セイビ</t>
    </rPh>
    <rPh sb="13" eb="16">
      <t>ケイゾクテキ</t>
    </rPh>
    <rPh sb="17" eb="19">
      <t>ドウロ</t>
    </rPh>
    <rPh sb="19" eb="21">
      <t>カイシュウ</t>
    </rPh>
    <rPh sb="24" eb="25">
      <t>ツヅ</t>
    </rPh>
    <rPh sb="27" eb="30">
      <t>チホウサイ</t>
    </rPh>
    <rPh sb="30" eb="32">
      <t>ザンダカ</t>
    </rPh>
    <rPh sb="33" eb="35">
      <t>ゾウカ</t>
    </rPh>
    <rPh sb="41" eb="43">
      <t>ショウライ</t>
    </rPh>
    <rPh sb="43" eb="45">
      <t>フタン</t>
    </rPh>
    <rPh sb="45" eb="47">
      <t>ヒリツ</t>
    </rPh>
    <rPh sb="48" eb="50">
      <t>ゾウカ</t>
    </rPh>
    <rPh sb="50" eb="52">
      <t>ケイコウ</t>
    </rPh>
    <rPh sb="58" eb="60">
      <t>レイワ</t>
    </rPh>
    <rPh sb="61" eb="62">
      <t>ネン</t>
    </rPh>
    <rPh sb="64" eb="66">
      <t>ネンド</t>
    </rPh>
    <rPh sb="70" eb="72">
      <t>ソウゴウ</t>
    </rPh>
    <rPh sb="72" eb="74">
      <t>ホケン</t>
    </rPh>
    <rPh sb="74" eb="76">
      <t>フクシ</t>
    </rPh>
    <rPh sb="76" eb="78">
      <t>カイカン</t>
    </rPh>
    <rPh sb="78" eb="82">
      <t>セイビジギョウ</t>
    </rPh>
    <rPh sb="89" eb="91">
      <t>ショウカン</t>
    </rPh>
    <rPh sb="92" eb="94">
      <t>シュウリョウ</t>
    </rPh>
    <rPh sb="99" eb="102">
      <t>イチジテキ</t>
    </rPh>
    <rPh sb="103" eb="105">
      <t>ショウライ</t>
    </rPh>
    <rPh sb="105" eb="107">
      <t>フタン</t>
    </rPh>
    <rPh sb="107" eb="109">
      <t>ヒリツ</t>
    </rPh>
    <rPh sb="110" eb="112">
      <t>カイゼン</t>
    </rPh>
    <rPh sb="116" eb="118">
      <t>イッポウ</t>
    </rPh>
    <rPh sb="119" eb="121">
      <t>シセツ</t>
    </rPh>
    <rPh sb="122" eb="125">
      <t>ロウキュウカ</t>
    </rPh>
    <rPh sb="126" eb="127">
      <t>スス</t>
    </rPh>
    <rPh sb="132" eb="134">
      <t>シセツ</t>
    </rPh>
    <rPh sb="135" eb="139">
      <t>チョウジュミョウカ</t>
    </rPh>
    <rPh sb="140" eb="142">
      <t>コウシン</t>
    </rPh>
    <rPh sb="143" eb="145">
      <t>ミコ</t>
    </rPh>
    <rPh sb="153" eb="155">
      <t>コウキョウ</t>
    </rPh>
    <rPh sb="155" eb="157">
      <t>シセツ</t>
    </rPh>
    <rPh sb="157" eb="159">
      <t>ソウゴウ</t>
    </rPh>
    <rPh sb="159" eb="161">
      <t>カンリ</t>
    </rPh>
    <rPh sb="161" eb="163">
      <t>ケイカク</t>
    </rPh>
    <rPh sb="163" eb="164">
      <t>トウ</t>
    </rPh>
    <rPh sb="165" eb="167">
      <t>コウリョ</t>
    </rPh>
    <rPh sb="170" eb="172">
      <t>カリイレ</t>
    </rPh>
    <rPh sb="172" eb="173">
      <t>ガク</t>
    </rPh>
    <rPh sb="174" eb="177">
      <t>テキセイカ</t>
    </rPh>
    <rPh sb="178" eb="179">
      <t>ハカ</t>
    </rPh>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</si>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</sst>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xf>
    <xf numFmtId="178" fontId="16" fillId="0" borderId="0" xfId="16" applyNumberFormat="1" applyAlignment="1">
      <alignment horizontal="center" vertical="center"/>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9E7FF803-ED0A-4241-8790-ED519665112E}"/>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47738</c:v>
                </c:pt>
                <c:pt idx="1">
                  <c:v>52191</c:v>
                </c:pt>
                <c:pt idx="2">
                  <c:v>47387</c:v>
                </c:pt>
                <c:pt idx="3">
                  <c:v>51264</c:v>
                </c:pt>
                <c:pt idx="4">
                  <c:v>52068</c:v>
                </c:pt>
              </c:numCache>
            </c:numRef>
          </c:val>
          <c:smooth val="0"/>
          <c:extLst>
            <c:ext xmlns:c16="http://schemas.microsoft.com/office/drawing/2014/chart" uri="{C3380CC4-5D6E-409C-BE32-E72D297353CC}">
              <c16:uniqueId val="{00000000-7839-49A2-98B6-588F251861E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50382</c:v>
                </c:pt>
                <c:pt idx="1">
                  <c:v>49922</c:v>
                </c:pt>
                <c:pt idx="2">
                  <c:v>14830</c:v>
                </c:pt>
                <c:pt idx="3">
                  <c:v>14868</c:v>
                </c:pt>
                <c:pt idx="4">
                  <c:v>40949</c:v>
                </c:pt>
              </c:numCache>
            </c:numRef>
          </c:val>
          <c:smooth val="0"/>
          <c:extLst>
            <c:ext xmlns:c16="http://schemas.microsoft.com/office/drawing/2014/chart" uri="{C3380CC4-5D6E-409C-BE32-E72D297353CC}">
              <c16:uniqueId val="{00000001-7839-49A2-98B6-588F251861E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5.71</c:v>
                </c:pt>
                <c:pt idx="1">
                  <c:v>3.47</c:v>
                </c:pt>
                <c:pt idx="2">
                  <c:v>3.77</c:v>
                </c:pt>
                <c:pt idx="3">
                  <c:v>4.4800000000000004</c:v>
                </c:pt>
                <c:pt idx="4">
                  <c:v>4.32</c:v>
                </c:pt>
              </c:numCache>
            </c:numRef>
          </c:val>
          <c:extLst>
            <c:ext xmlns:c16="http://schemas.microsoft.com/office/drawing/2014/chart" uri="{C3380CC4-5D6E-409C-BE32-E72D297353CC}">
              <c16:uniqueId val="{00000000-ED51-4D88-8CAB-160283C4E69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26.14</c:v>
                </c:pt>
                <c:pt idx="1">
                  <c:v>24.6</c:v>
                </c:pt>
                <c:pt idx="2">
                  <c:v>24.22</c:v>
                </c:pt>
                <c:pt idx="3">
                  <c:v>21.76</c:v>
                </c:pt>
                <c:pt idx="4">
                  <c:v>19.43</c:v>
                </c:pt>
              </c:numCache>
            </c:numRef>
          </c:val>
          <c:extLst>
            <c:ext xmlns:c16="http://schemas.microsoft.com/office/drawing/2014/chart" uri="{C3380CC4-5D6E-409C-BE32-E72D297353CC}">
              <c16:uniqueId val="{00000001-ED51-4D88-8CAB-160283C4E69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-3.39</c:v>
                </c:pt>
                <c:pt idx="1">
                  <c:v>-3.72</c:v>
                </c:pt>
                <c:pt idx="2">
                  <c:v>0.37</c:v>
                </c:pt>
                <c:pt idx="3">
                  <c:v>-2.15</c:v>
                </c:pt>
                <c:pt idx="4">
                  <c:v>-1.1399999999999999</c:v>
                </c:pt>
              </c:numCache>
            </c:numRef>
          </c:val>
          <c:smooth val="0"/>
          <c:extLst>
            <c:ext xmlns:c16="http://schemas.microsoft.com/office/drawing/2014/chart" uri="{C3380CC4-5D6E-409C-BE32-E72D297353CC}">
              <c16:uniqueId val="{00000002-ED51-4D88-8CAB-160283C4E69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2.1</c:v>
                </c:pt>
                <c:pt idx="2">
                  <c:v>#N/A</c:v>
                </c:pt>
                <c:pt idx="3">
                  <c:v>1.86</c:v>
                </c:pt>
                <c:pt idx="4">
                  <c:v>#N/A</c:v>
                </c:pt>
                <c:pt idx="5">
                  <c:v>0.44</c:v>
                </c:pt>
                <c:pt idx="6">
                  <c:v>#N/A</c:v>
                </c:pt>
                <c:pt idx="7">
                  <c:v>0</c:v>
                </c:pt>
                <c:pt idx="8">
                  <c:v>#N/A</c:v>
                </c:pt>
                <c:pt idx="9">
                  <c:v>0</c:v>
                </c:pt>
              </c:numCache>
            </c:numRef>
          </c:val>
          <c:extLst>
            <c:ext xmlns:c16="http://schemas.microsoft.com/office/drawing/2014/chart" uri="{C3380CC4-5D6E-409C-BE32-E72D297353CC}">
              <c16:uniqueId val="{00000000-11B4-4EB2-9202-3503441013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1B4-4EB2-9202-3503441013DC}"/>
            </c:ext>
          </c:extLst>
        </c:ser>
        <c:ser>
          <c:idx val="2"/>
          <c:order val="2"/>
          <c:tx>
            <c:strRef>
              <c:f>データシート!$A$29</c:f>
              <c:strCache>
                <c:ptCount val="1"/>
                <c:pt idx="0">
                  <c:v>学校給食特別会計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11B4-4EB2-9202-3503441013DC}"/>
            </c:ext>
          </c:extLst>
        </c:ser>
        <c:ser>
          <c:idx val="3"/>
          <c:order val="3"/>
          <c:tx>
            <c:strRef>
              <c:f>データシート!$A$30</c:f>
              <c:strCache>
                <c:ptCount val="1"/>
                <c:pt idx="0">
                  <c:v>墓地事業特別会計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0.03</c:v>
                </c:pt>
                <c:pt idx="6">
                  <c:v>#N/A</c:v>
                </c:pt>
                <c:pt idx="7">
                  <c:v>0</c:v>
                </c:pt>
                <c:pt idx="8">
                  <c:v>#N/A</c:v>
                </c:pt>
                <c:pt idx="9">
                  <c:v>0</c:v>
                </c:pt>
              </c:numCache>
            </c:numRef>
          </c:val>
          <c:extLst>
            <c:ext xmlns:c16="http://schemas.microsoft.com/office/drawing/2014/chart" uri="{C3380CC4-5D6E-409C-BE32-E72D297353CC}">
              <c16:uniqueId val="{00000003-11B4-4EB2-9202-3503441013DC}"/>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c:v>
                </c:pt>
                <c:pt idx="2">
                  <c:v>#N/A</c:v>
                </c:pt>
                <c:pt idx="3">
                  <c:v>0</c:v>
                </c:pt>
                <c:pt idx="4">
                  <c:v>#N/A</c:v>
                </c:pt>
                <c:pt idx="5">
                  <c:v>0.01</c:v>
                </c:pt>
                <c:pt idx="6">
                  <c:v>#N/A</c:v>
                </c:pt>
                <c:pt idx="7">
                  <c:v>0</c:v>
                </c:pt>
                <c:pt idx="8">
                  <c:v>#N/A</c:v>
                </c:pt>
                <c:pt idx="9">
                  <c:v>0</c:v>
                </c:pt>
              </c:numCache>
            </c:numRef>
          </c:val>
          <c:extLst>
            <c:ext xmlns:c16="http://schemas.microsoft.com/office/drawing/2014/chart" uri="{C3380CC4-5D6E-409C-BE32-E72D297353CC}">
              <c16:uniqueId val="{00000004-11B4-4EB2-9202-3503441013DC}"/>
            </c:ext>
          </c:extLst>
        </c:ser>
        <c:ser>
          <c:idx val="5"/>
          <c:order val="5"/>
          <c:tx>
            <c:strRef>
              <c:f>データシート!$A$32</c:f>
              <c:strCache>
                <c:ptCount val="1"/>
                <c:pt idx="0">
                  <c:v>介護保険特別会計（介護サービス事業勘定）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0</c:v>
                </c:pt>
                <c:pt idx="1">
                  <c:v>0</c:v>
                </c:pt>
                <c:pt idx="2">
                  <c:v>0</c:v>
                </c:pt>
                <c:pt idx="3">
                  <c:v>0</c:v>
                </c:pt>
                <c:pt idx="4">
                  <c:v>#N/A</c:v>
                </c:pt>
                <c:pt idx="5">
                  <c:v>0.01</c:v>
                </c:pt>
                <c:pt idx="6">
                  <c:v>#N/A</c:v>
                </c:pt>
                <c:pt idx="7">
                  <c:v>0</c:v>
                </c:pt>
                <c:pt idx="8">
                  <c:v>#N/A</c:v>
                </c:pt>
                <c:pt idx="9">
                  <c:v>0</c:v>
                </c:pt>
              </c:numCache>
            </c:numRef>
          </c:val>
          <c:extLst>
            <c:ext xmlns:c16="http://schemas.microsoft.com/office/drawing/2014/chart" uri="{C3380CC4-5D6E-409C-BE32-E72D297353CC}">
              <c16:uniqueId val="{00000005-11B4-4EB2-9202-3503441013DC}"/>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0</c:v>
                </c:pt>
                <c:pt idx="1">
                  <c:v>0</c:v>
                </c:pt>
                <c:pt idx="2">
                  <c:v>0</c:v>
                </c:pt>
                <c:pt idx="3">
                  <c:v>0</c:v>
                </c:pt>
                <c:pt idx="4">
                  <c:v>#N/A</c:v>
                </c:pt>
                <c:pt idx="5">
                  <c:v>0.1</c:v>
                </c:pt>
                <c:pt idx="6">
                  <c:v>#N/A</c:v>
                </c:pt>
                <c:pt idx="7">
                  <c:v>0</c:v>
                </c:pt>
                <c:pt idx="8">
                  <c:v>#N/A</c:v>
                </c:pt>
                <c:pt idx="9">
                  <c:v>0.16</c:v>
                </c:pt>
              </c:numCache>
            </c:numRef>
          </c:val>
          <c:extLst>
            <c:ext xmlns:c16="http://schemas.microsoft.com/office/drawing/2014/chart" uri="{C3380CC4-5D6E-409C-BE32-E72D297353CC}">
              <c16:uniqueId val="{00000006-11B4-4EB2-9202-3503441013DC}"/>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0</c:v>
                </c:pt>
                <c:pt idx="1">
                  <c:v>0</c:v>
                </c:pt>
                <c:pt idx="2">
                  <c:v>0</c:v>
                </c:pt>
                <c:pt idx="3">
                  <c:v>0</c:v>
                </c:pt>
                <c:pt idx="4">
                  <c:v>#N/A</c:v>
                </c:pt>
                <c:pt idx="5">
                  <c:v>0.72</c:v>
                </c:pt>
                <c:pt idx="6">
                  <c:v>#N/A</c:v>
                </c:pt>
                <c:pt idx="7">
                  <c:v>0.76</c:v>
                </c:pt>
                <c:pt idx="8">
                  <c:v>#N/A</c:v>
                </c:pt>
                <c:pt idx="9">
                  <c:v>0.75</c:v>
                </c:pt>
              </c:numCache>
            </c:numRef>
          </c:val>
          <c:extLst>
            <c:ext xmlns:c16="http://schemas.microsoft.com/office/drawing/2014/chart" uri="{C3380CC4-5D6E-409C-BE32-E72D297353CC}">
              <c16:uniqueId val="{00000007-11B4-4EB2-9202-3503441013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5.7</c:v>
                </c:pt>
                <c:pt idx="2">
                  <c:v>#N/A</c:v>
                </c:pt>
                <c:pt idx="3">
                  <c:v>3.47</c:v>
                </c:pt>
                <c:pt idx="4">
                  <c:v>#N/A</c:v>
                </c:pt>
                <c:pt idx="5">
                  <c:v>3.76</c:v>
                </c:pt>
                <c:pt idx="6">
                  <c:v>#N/A</c:v>
                </c:pt>
                <c:pt idx="7">
                  <c:v>4.47</c:v>
                </c:pt>
                <c:pt idx="8">
                  <c:v>#N/A</c:v>
                </c:pt>
                <c:pt idx="9">
                  <c:v>4.3099999999999996</c:v>
                </c:pt>
              </c:numCache>
            </c:numRef>
          </c:val>
          <c:extLst>
            <c:ext xmlns:c16="http://schemas.microsoft.com/office/drawing/2014/chart" uri="{C3380CC4-5D6E-409C-BE32-E72D297353CC}">
              <c16:uniqueId val="{00000008-11B4-4EB2-9202-3503441013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32.65</c:v>
                </c:pt>
                <c:pt idx="2">
                  <c:v>#N/A</c:v>
                </c:pt>
                <c:pt idx="3">
                  <c:v>29.21</c:v>
                </c:pt>
                <c:pt idx="4">
                  <c:v>#N/A</c:v>
                </c:pt>
                <c:pt idx="5">
                  <c:v>26.1</c:v>
                </c:pt>
                <c:pt idx="6">
                  <c:v>#N/A</c:v>
                </c:pt>
                <c:pt idx="7">
                  <c:v>27.61</c:v>
                </c:pt>
                <c:pt idx="8">
                  <c:v>#N/A</c:v>
                </c:pt>
                <c:pt idx="9">
                  <c:v>19.190000000000001</c:v>
                </c:pt>
              </c:numCache>
            </c:numRef>
          </c:val>
          <c:extLst>
            <c:ext xmlns:c16="http://schemas.microsoft.com/office/drawing/2014/chart" uri="{C3380CC4-5D6E-409C-BE32-E72D297353CC}">
              <c16:uniqueId val="{00000009-11B4-4EB2-9202-3503441013D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1112</c:v>
                </c:pt>
                <c:pt idx="5">
                  <c:v>1106</c:v>
                </c:pt>
                <c:pt idx="8">
                  <c:v>1030</c:v>
                </c:pt>
                <c:pt idx="11">
                  <c:v>1010</c:v>
                </c:pt>
                <c:pt idx="14">
                  <c:v>1029</c:v>
                </c:pt>
              </c:numCache>
            </c:numRef>
          </c:val>
          <c:extLst>
            <c:ext xmlns:c16="http://schemas.microsoft.com/office/drawing/2014/chart" uri="{C3380CC4-5D6E-409C-BE32-E72D297353CC}">
              <c16:uniqueId val="{00000000-9EB9-4282-9A58-55772B1F24F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EB9-4282-9A58-55772B1F24F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86</c:v>
                </c:pt>
                <c:pt idx="3">
                  <c:v>85</c:v>
                </c:pt>
                <c:pt idx="6">
                  <c:v>11</c:v>
                </c:pt>
                <c:pt idx="9">
                  <c:v>11</c:v>
                </c:pt>
                <c:pt idx="12">
                  <c:v>6</c:v>
                </c:pt>
              </c:numCache>
            </c:numRef>
          </c:val>
          <c:extLst>
            <c:ext xmlns:c16="http://schemas.microsoft.com/office/drawing/2014/chart" uri="{C3380CC4-5D6E-409C-BE32-E72D297353CC}">
              <c16:uniqueId val="{00000002-9EB9-4282-9A58-55772B1F24F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183</c:v>
                </c:pt>
                <c:pt idx="3">
                  <c:v>163</c:v>
                </c:pt>
                <c:pt idx="6">
                  <c:v>111</c:v>
                </c:pt>
                <c:pt idx="9">
                  <c:v>110</c:v>
                </c:pt>
                <c:pt idx="12">
                  <c:v>103</c:v>
                </c:pt>
              </c:numCache>
            </c:numRef>
          </c:val>
          <c:extLst>
            <c:ext xmlns:c16="http://schemas.microsoft.com/office/drawing/2014/chart" uri="{C3380CC4-5D6E-409C-BE32-E72D297353CC}">
              <c16:uniqueId val="{00000003-9EB9-4282-9A58-55772B1F24F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328</c:v>
                </c:pt>
                <c:pt idx="3">
                  <c:v>309</c:v>
                </c:pt>
                <c:pt idx="6">
                  <c:v>286</c:v>
                </c:pt>
                <c:pt idx="9">
                  <c:v>264</c:v>
                </c:pt>
                <c:pt idx="12">
                  <c:v>270</c:v>
                </c:pt>
              </c:numCache>
            </c:numRef>
          </c:val>
          <c:extLst>
            <c:ext xmlns:c16="http://schemas.microsoft.com/office/drawing/2014/chart" uri="{C3380CC4-5D6E-409C-BE32-E72D297353CC}">
              <c16:uniqueId val="{00000004-9EB9-4282-9A58-55772B1F24F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EB9-4282-9A58-55772B1F24F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EB9-4282-9A58-55772B1F24F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1004</c:v>
                </c:pt>
                <c:pt idx="3">
                  <c:v>1107</c:v>
                </c:pt>
                <c:pt idx="6">
                  <c:v>1115</c:v>
                </c:pt>
                <c:pt idx="9">
                  <c:v>1143</c:v>
                </c:pt>
                <c:pt idx="12">
                  <c:v>1176</c:v>
                </c:pt>
              </c:numCache>
            </c:numRef>
          </c:val>
          <c:extLst>
            <c:ext xmlns:c16="http://schemas.microsoft.com/office/drawing/2014/chart" uri="{C3380CC4-5D6E-409C-BE32-E72D297353CC}">
              <c16:uniqueId val="{00000007-9EB9-4282-9A58-55772B1F24F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489</c:v>
                </c:pt>
                <c:pt idx="2">
                  <c:v>#N/A</c:v>
                </c:pt>
                <c:pt idx="3">
                  <c:v>#N/A</c:v>
                </c:pt>
                <c:pt idx="4">
                  <c:v>558</c:v>
                </c:pt>
                <c:pt idx="5">
                  <c:v>#N/A</c:v>
                </c:pt>
                <c:pt idx="6">
                  <c:v>#N/A</c:v>
                </c:pt>
                <c:pt idx="7">
                  <c:v>493</c:v>
                </c:pt>
                <c:pt idx="8">
                  <c:v>#N/A</c:v>
                </c:pt>
                <c:pt idx="9">
                  <c:v>#N/A</c:v>
                </c:pt>
                <c:pt idx="10">
                  <c:v>518</c:v>
                </c:pt>
                <c:pt idx="11">
                  <c:v>#N/A</c:v>
                </c:pt>
                <c:pt idx="12">
                  <c:v>#N/A</c:v>
                </c:pt>
                <c:pt idx="13">
                  <c:v>526</c:v>
                </c:pt>
                <c:pt idx="14">
                  <c:v>#N/A</c:v>
                </c:pt>
              </c:numCache>
            </c:numRef>
          </c:val>
          <c:smooth val="0"/>
          <c:extLst>
            <c:ext xmlns:c16="http://schemas.microsoft.com/office/drawing/2014/chart" uri="{C3380CC4-5D6E-409C-BE32-E72D297353CC}">
              <c16:uniqueId val="{00000008-9EB9-4282-9A58-55772B1F24F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12235</c:v>
                </c:pt>
                <c:pt idx="5">
                  <c:v>11745</c:v>
                </c:pt>
                <c:pt idx="8">
                  <c:v>11599</c:v>
                </c:pt>
                <c:pt idx="11">
                  <c:v>11339</c:v>
                </c:pt>
                <c:pt idx="14">
                  <c:v>10150</c:v>
                </c:pt>
              </c:numCache>
            </c:numRef>
          </c:val>
          <c:extLst>
            <c:ext xmlns:c16="http://schemas.microsoft.com/office/drawing/2014/chart" uri="{C3380CC4-5D6E-409C-BE32-E72D297353CC}">
              <c16:uniqueId val="{00000000-29CB-4E0F-A588-F56BF3BD477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29CB-4E0F-A588-F56BF3BD477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2966</c:v>
                </c:pt>
                <c:pt idx="5">
                  <c:v>2903</c:v>
                </c:pt>
                <c:pt idx="8">
                  <c:v>2962</c:v>
                </c:pt>
                <c:pt idx="11">
                  <c:v>2808</c:v>
                </c:pt>
                <c:pt idx="14">
                  <c:v>2648</c:v>
                </c:pt>
              </c:numCache>
            </c:numRef>
          </c:val>
          <c:extLst>
            <c:ext xmlns:c16="http://schemas.microsoft.com/office/drawing/2014/chart" uri="{C3380CC4-5D6E-409C-BE32-E72D297353CC}">
              <c16:uniqueId val="{00000002-29CB-4E0F-A588-F56BF3BD477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9CB-4E0F-A588-F56BF3BD477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9CB-4E0F-A588-F56BF3BD477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9CB-4E0F-A588-F56BF3BD477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1836</c:v>
                </c:pt>
                <c:pt idx="3">
                  <c:v>1692</c:v>
                </c:pt>
                <c:pt idx="6">
                  <c:v>1640</c:v>
                </c:pt>
                <c:pt idx="9">
                  <c:v>1484</c:v>
                </c:pt>
                <c:pt idx="12">
                  <c:v>1394</c:v>
                </c:pt>
              </c:numCache>
            </c:numRef>
          </c:val>
          <c:extLst>
            <c:ext xmlns:c16="http://schemas.microsoft.com/office/drawing/2014/chart" uri="{C3380CC4-5D6E-409C-BE32-E72D297353CC}">
              <c16:uniqueId val="{00000006-29CB-4E0F-A588-F56BF3BD477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628</c:v>
                </c:pt>
                <c:pt idx="3">
                  <c:v>512</c:v>
                </c:pt>
                <c:pt idx="6">
                  <c:v>466</c:v>
                </c:pt>
                <c:pt idx="9">
                  <c:v>405</c:v>
                </c:pt>
                <c:pt idx="12">
                  <c:v>386</c:v>
                </c:pt>
              </c:numCache>
            </c:numRef>
          </c:val>
          <c:extLst>
            <c:ext xmlns:c16="http://schemas.microsoft.com/office/drawing/2014/chart" uri="{C3380CC4-5D6E-409C-BE32-E72D297353CC}">
              <c16:uniqueId val="{00000007-29CB-4E0F-A588-F56BF3BD477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4373</c:v>
                </c:pt>
                <c:pt idx="3">
                  <c:v>4188</c:v>
                </c:pt>
                <c:pt idx="6">
                  <c:v>4662</c:v>
                </c:pt>
                <c:pt idx="9">
                  <c:v>4522</c:v>
                </c:pt>
                <c:pt idx="12">
                  <c:v>4028</c:v>
                </c:pt>
              </c:numCache>
            </c:numRef>
          </c:val>
          <c:extLst>
            <c:ext xmlns:c16="http://schemas.microsoft.com/office/drawing/2014/chart" uri="{C3380CC4-5D6E-409C-BE32-E72D297353CC}">
              <c16:uniqueId val="{00000008-29CB-4E0F-A588-F56BF3BD477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152</c:v>
                </c:pt>
                <c:pt idx="3">
                  <c:v>67</c:v>
                </c:pt>
                <c:pt idx="6">
                  <c:v>56</c:v>
                </c:pt>
                <c:pt idx="9">
                  <c:v>46</c:v>
                </c:pt>
                <c:pt idx="12">
                  <c:v>39</c:v>
                </c:pt>
              </c:numCache>
            </c:numRef>
          </c:val>
          <c:extLst>
            <c:ext xmlns:c16="http://schemas.microsoft.com/office/drawing/2014/chart" uri="{C3380CC4-5D6E-409C-BE32-E72D297353CC}">
              <c16:uniqueId val="{00000009-29CB-4E0F-A588-F56BF3BD477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11129</c:v>
                </c:pt>
                <c:pt idx="3">
                  <c:v>11479</c:v>
                </c:pt>
                <c:pt idx="6">
                  <c:v>11282</c:v>
                </c:pt>
                <c:pt idx="9">
                  <c:v>10767</c:v>
                </c:pt>
                <c:pt idx="12">
                  <c:v>11106</c:v>
                </c:pt>
              </c:numCache>
            </c:numRef>
          </c:val>
          <c:extLst>
            <c:ext xmlns:c16="http://schemas.microsoft.com/office/drawing/2014/chart" uri="{C3380CC4-5D6E-409C-BE32-E72D297353CC}">
              <c16:uniqueId val="{0000000A-29CB-4E0F-A588-F56BF3BD4770}"/>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2917</c:v>
                </c:pt>
                <c:pt idx="2">
                  <c:v>#N/A</c:v>
                </c:pt>
                <c:pt idx="3">
                  <c:v>#N/A</c:v>
                </c:pt>
                <c:pt idx="4">
                  <c:v>3290</c:v>
                </c:pt>
                <c:pt idx="5">
                  <c:v>#N/A</c:v>
                </c:pt>
                <c:pt idx="6">
                  <c:v>#N/A</c:v>
                </c:pt>
                <c:pt idx="7">
                  <c:v>3545</c:v>
                </c:pt>
                <c:pt idx="8">
                  <c:v>#N/A</c:v>
                </c:pt>
                <c:pt idx="9">
                  <c:v>#N/A</c:v>
                </c:pt>
                <c:pt idx="10">
                  <c:v>3076</c:v>
                </c:pt>
                <c:pt idx="11">
                  <c:v>#N/A</c:v>
                </c:pt>
                <c:pt idx="12">
                  <c:v>#N/A</c:v>
                </c:pt>
                <c:pt idx="13">
                  <c:v>4155</c:v>
                </c:pt>
                <c:pt idx="14">
                  <c:v>#N/A</c:v>
                </c:pt>
              </c:numCache>
            </c:numRef>
          </c:val>
          <c:smooth val="0"/>
          <c:extLst>
            <c:ext xmlns:c16="http://schemas.microsoft.com/office/drawing/2014/chart" uri="{C3380CC4-5D6E-409C-BE32-E72D297353CC}">
              <c16:uniqueId val="{0000000B-29CB-4E0F-A588-F56BF3BD4770}"/>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1815</c:v>
                </c:pt>
                <c:pt idx="1">
                  <c:v>1607</c:v>
                </c:pt>
                <c:pt idx="2">
                  <c:v>1513</c:v>
                </c:pt>
              </c:numCache>
            </c:numRef>
          </c:val>
          <c:extLst>
            <c:ext xmlns:c16="http://schemas.microsoft.com/office/drawing/2014/chart" uri="{C3380CC4-5D6E-409C-BE32-E72D297353CC}">
              <c16:uniqueId val="{00000000-C37E-4732-AA0E-0B407C58243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248</c:v>
                </c:pt>
                <c:pt idx="1">
                  <c:v>268</c:v>
                </c:pt>
                <c:pt idx="2">
                  <c:v>196</c:v>
                </c:pt>
              </c:numCache>
            </c:numRef>
          </c:val>
          <c:extLst>
            <c:ext xmlns:c16="http://schemas.microsoft.com/office/drawing/2014/chart" uri="{C3380CC4-5D6E-409C-BE32-E72D297353CC}">
              <c16:uniqueId val="{00000001-C37E-4732-AA0E-0B407C58243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770</c:v>
                </c:pt>
                <c:pt idx="1">
                  <c:v>804</c:v>
                </c:pt>
                <c:pt idx="2">
                  <c:v>856</c:v>
                </c:pt>
              </c:numCache>
            </c:numRef>
          </c:val>
          <c:extLst>
            <c:ext xmlns:c16="http://schemas.microsoft.com/office/drawing/2014/chart" uri="{C3380CC4-5D6E-409C-BE32-E72D297353CC}">
              <c16:uniqueId val="{00000002-C37E-4732-AA0E-0B407C58243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{31B28B22-AD01-4F1A-A062-BD7BF5D75500}</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BD17-42B7-8E34-C4F4236D417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{7BE8C5CA-62D5-4B19-B50E-4A1006B55092}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D17-42B7-8E34-C4F4236D417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{71905B3A-0C36-43A4-AEF9-2F68947CFF34}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D17-42B7-8E34-C4F4236D417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{27A83D4C-9E5F-45FC-A293-48DB642CAD0A}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D17-42B7-8E34-C4F4236D417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{83B99E1B-559D-4EB3-B6AB-9A26DFF86401}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D17-42B7-8E34-C4F4236D4175}"/>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{CCD9BE25-9BBA-4D51-B9D0-4C5A7742B313}</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BD17-42B7-8E34-C4F4236D4175}"/>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{B199DAB1-DFA8-46C5-B5BF-12C46BBA9005}</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BD17-42B7-8E34-C4F4236D4175}"/>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{13ABC9DD-5F81-4482-8BAB-B3015B18526A}</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BD17-42B7-8E34-C4F4236D4175}"/>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{36C10F7B-18A7-4DEF-ACEF-0C31B1C4D34D}</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BD17-42B7-8E34-C4F4236D417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65</c:v>
                </c:pt>
                <c:pt idx="8">
                  <c:v>64.2</c:v>
                </c:pt>
                <c:pt idx="16">
                  <c:v>65.5</c:v>
                </c:pt>
                <c:pt idx="24">
                  <c:v>66.8</c:v>
                </c:pt>
                <c:pt idx="32">
                  <c:v>68.099999999999994</c:v>
                </c:pt>
              </c:numCache>
            </c:numRef>
          </c:xVal>
          <c:yVal>
            <c:numRef>
              <c:f>公会計指標分析・財政指標組合せ分析表!$BP$51:$DC$51</c:f>
              <c:numCache>
                <c:formatCode>#,##0.0;"▲ "#,##0.0</c:formatCode>
                <c:ptCount val="40"/>
                <c:pt idx="0">
                  <c:v>46.7</c:v>
                </c:pt>
                <c:pt idx="8">
                  <c:v>52.5</c:v>
                </c:pt>
                <c:pt idx="16">
                  <c:v>54.8</c:v>
                </c:pt>
                <c:pt idx="24">
                  <c:v>48.2</c:v>
                </c:pt>
                <c:pt idx="32">
                  <c:v>61.4</c:v>
                </c:pt>
              </c:numCache>
            </c:numRef>
          </c:yVal>
          <c:smooth val="0"/>
          <c:extLst>
            <c:ext xmlns:c16="http://schemas.microsoft.com/office/drawing/2014/chart" uri="{C3380CC4-5D6E-409C-BE32-E72D297353CC}">
              <c16:uniqueId val="{00000009-BD17-42B7-8E34-C4F4236D417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{F017E59D-068A-4DBD-9595-9950DC2CE7B5}</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BD17-42B7-8E34-C4F4236D417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{C53022EA-59E4-43E7-8F6A-0788CC9EB70F}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D17-42B7-8E34-C4F4236D417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{14E1C0D8-0F36-4224-B5E1-597C44193864}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D17-42B7-8E34-C4F4236D417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{169D728A-C22A-4843-9F73-7DF100BDD0D7}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D17-42B7-8E34-C4F4236D417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{E5B083AB-A4BF-4CCF-937E-06EF2920D4FC}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D17-42B7-8E34-C4F4236D4175}"/>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{CE66CF5F-4758-4050-A5DA-040F43E79504}</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BD17-42B7-8E34-C4F4236D4175}"/>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{C66FD9CD-30E3-40DB-B5F3-19A682C0552D}</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BD17-42B7-8E34-C4F4236D4175}"/>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{4B3D48BB-55DA-4494-8F31-56C415813FB4}</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BD17-42B7-8E34-C4F4236D4175}"/>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{25ABA316-F260-48C8-AFE1-F68AC7234034}</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BD17-42B7-8E34-C4F4236D417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55.9</c:v>
                </c:pt>
                <c:pt idx="8">
                  <c:v>57.5</c:v>
                </c:pt>
                <c:pt idx="16">
                  <c:v>59.3</c:v>
                </c:pt>
                <c:pt idx="24">
                  <c:v>60.3</c:v>
                </c:pt>
                <c:pt idx="32">
                  <c:v>61.4</c:v>
                </c:pt>
              </c:numCache>
            </c:numRef>
          </c:xVal>
          <c:yVal>
            <c:numRef>
              <c:f>公会計指標分析・財政指標組合せ分析表!$BP$55:$DC$55</c:f>
              <c:numCache>
                <c:formatCode>#,##0.0;"▲ "#,##0.0</c:formatCode>
                <c:ptCount val="40"/>
                <c:pt idx="0">
                  <c:v>21</c:v>
                </c:pt>
                <c:pt idx="8">
                  <c:v>20.2</c:v>
                </c:pt>
                <c:pt idx="16">
                  <c:v>18.3</c:v>
                </c:pt>
                <c:pt idx="24">
                  <c:v>20.3</c:v>
                </c:pt>
                <c:pt idx="32">
                  <c:v>15.5</c:v>
                </c:pt>
              </c:numCache>
            </c:numRef>
          </c:yVal>
          <c:smooth val="0"/>
          <c:extLst>
            <c:ext xmlns:c16="http://schemas.microsoft.com/office/drawing/2014/chart" uri="{C3380CC4-5D6E-409C-BE32-E72D297353CC}">
              <c16:uniqueId val="{00000013-BD17-42B7-8E34-C4F4236D4175}"/>
            </c:ext>
          </c:extLst>
        </c:ser>
        <c:dLbls>
          <c:showLegendKey val="0"/>
          <c:showVal val="1"/>
          <c:showCatName val="0"/>
          <c:showSerName val="0"/>
          <c:showPercent val="0"/>
          <c:showBubbleSize val="0"/>
        </c:dLbls>
        <c:axId val="46179840"/>
        <c:axId val="46181760"/>
      </c:scatterChart>
      <c:valAx>
        <c:axId val="46179840"/>
        <c:scaling>
          <c:orientation val="maxMin"/>
          <c:max val="7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7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{1AF71A2C-1184-4C80-93C1-57FD543D020C}</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1F09-444B-8549-36C0D9C087F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{5B929488-FA2F-4934-A60C-AE29704BB1A1}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F09-444B-8549-36C0D9C087F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{25493F8A-835C-4581-B2F8-303620212899}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F09-444B-8549-36C0D9C087F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{B00AF3AF-EA83-48B8-9583-771859A7CC46}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F09-444B-8549-36C0D9C087F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{41E07AFA-6324-476F-90F5-90D05F58CE32}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F09-444B-8549-36C0D9C087FF}"/>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{BD96F5FE-DEB5-493B-BEA5-9124E184A325}</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1F09-444B-8549-36C0D9C087FF}"/>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{769FDD20-7B99-4DE3-93E4-169530A4ADC9}</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1F09-444B-8549-36C0D9C087FF}"/>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{68F28CA3-A90F-438B-ABC5-3ABA3D5F4E61}</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1F09-444B-8549-36C0D9C087FF}"/>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{6E0DF21F-CB88-4E05-81A4-0EFD80E48478}</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1F09-444B-8549-36C0D9C087F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9.5</c:v>
                </c:pt>
                <c:pt idx="8">
                  <c:v>8.6999999999999993</c:v>
                </c:pt>
                <c:pt idx="16">
                  <c:v>8.1</c:v>
                </c:pt>
                <c:pt idx="24">
                  <c:v>8.1999999999999993</c:v>
                </c:pt>
                <c:pt idx="32">
                  <c:v>7.8</c:v>
                </c:pt>
              </c:numCache>
            </c:numRef>
          </c:xVal>
          <c:yVal>
            <c:numRef>
              <c:f>公会計指標分析・財政指標組合せ分析表!$BP$73:$DC$73</c:f>
              <c:numCache>
                <c:formatCode>#,##0.0;"▲ "#,##0.0</c:formatCode>
                <c:ptCount val="40"/>
                <c:pt idx="0">
                  <c:v>46.7</c:v>
                </c:pt>
                <c:pt idx="8">
                  <c:v>52.5</c:v>
                </c:pt>
                <c:pt idx="16">
                  <c:v>54.8</c:v>
                </c:pt>
                <c:pt idx="24">
                  <c:v>48.2</c:v>
                </c:pt>
                <c:pt idx="32">
                  <c:v>61.4</c:v>
                </c:pt>
              </c:numCache>
            </c:numRef>
          </c:yVal>
          <c:smooth val="0"/>
          <c:extLst>
            <c:ext xmlns:c16="http://schemas.microsoft.com/office/drawing/2014/chart" uri="{C3380CC4-5D6E-409C-BE32-E72D297353CC}">
              <c16:uniqueId val="{00000009-1F09-444B-8549-36C0D9C087F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72E-2"/>
                  <c:y val="-3.9670848896539337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{0B52E0BF-F43D-431A-87BB-AD2F327D80A0}</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1F09-444B-8549-36C0D9C087F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{EA13824F-8A31-4977-9A8A-F5D2DD443FCD}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F09-444B-8549-36C0D9C087F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{96A6C1D5-E48B-45BD-99A6-05D47AB9E849}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F09-444B-8549-36C0D9C087F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{83177CDA-C83A-4AFA-B940-ECB6FA0592E1}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F09-444B-8549-36C0D9C087F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{671DA98D-3C8A-4BC9-880A-EFE8043271F8}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F09-444B-8549-36C0D9C087FF}"/>
                </c:ext>
              </c:extLst>
            </c:dLbl>
            <c:dLbl>
              <c:idx val="8"/>
              <c:layout>
                <c:manualLayout>
                  <c:x val="-1.8235628084249993E-2"/>
                  <c:y val="-6.5442867251133144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{582B4269-83C5-42FF-B62C-6C019E17C67A}</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1F09-444B-8549-36C0D9C087FF}"/>
                </c:ext>
              </c:extLst>
            </c:dLbl>
            <c:dLbl>
              <c:idx val="16"/>
              <c:layout>
                <c:manualLayout>
                  <c:x val="-3.1697991619110633E-2"/>
                  <c:y val="-8.2136053871924755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{B1A4C1FE-7518-411B-A494-D70CB5C780F7}</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1F09-444B-8549-36C0D9C087FF}"/>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{1A508717-F4BD-4AF3-94FE-7D1A18DD04BD}</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1F09-444B-8549-36C0D9C087FF}"/>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{E658FEBF-221B-4EAE-B523-7FDD456232A7}</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1F09-444B-8549-36C0D9C087F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6.8</c:v>
                </c:pt>
                <c:pt idx="8">
                  <c:v>6.8</c:v>
                </c:pt>
                <c:pt idx="16">
                  <c:v>6.8</c:v>
                </c:pt>
                <c:pt idx="24">
                  <c:v>6.6</c:v>
                </c:pt>
                <c:pt idx="32">
                  <c:v>6.4</c:v>
                </c:pt>
              </c:numCache>
            </c:numRef>
          </c:xVal>
          <c:yVal>
            <c:numRef>
              <c:f>公会計指標分析・財政指標組合せ分析表!$BP$77:$DC$77</c:f>
              <c:numCache>
                <c:formatCode>#,##0.0;"▲ "#,##0.0</c:formatCode>
                <c:ptCount val="40"/>
                <c:pt idx="0">
                  <c:v>21</c:v>
                </c:pt>
                <c:pt idx="8">
                  <c:v>20.2</c:v>
                </c:pt>
                <c:pt idx="16">
                  <c:v>18.3</c:v>
                </c:pt>
                <c:pt idx="24">
                  <c:v>20.3</c:v>
                </c:pt>
                <c:pt idx="32">
                  <c:v>15.5</c:v>
                </c:pt>
              </c:numCache>
            </c:numRef>
          </c:yVal>
          <c:smooth val="0"/>
          <c:extLst>
            <c:ext xmlns:c16="http://schemas.microsoft.com/office/drawing/2014/chart" uri="{C3380CC4-5D6E-409C-BE32-E72D297353CC}">
              <c16:uniqueId val="{00000013-1F09-444B-8549-36C0D9C087FF}"/>
            </c:ext>
          </c:extLst>
        </c:ser>
        <c:dLbls>
          <c:showLegendKey val="0"/>
          <c:showVal val="1"/>
          <c:showCatName val="0"/>
          <c:showSerName val="0"/>
          <c:showPercent val="0"/>
          <c:showBubbleSize val="0"/>
        </c:dLbls>
        <c:axId val="84219776"/>
        <c:axId val="84234240"/>
      </c:scatterChart>
      <c:valAx>
        <c:axId val="84219776"/>
        <c:scaling>
          <c:orientation val="maxMin"/>
          <c:max val="10"/>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7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奈良県広陵町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公共事業の増加に伴い、元利償還金の増加傾向が続いている。今後も新清掃施設建設、</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緊急内水対策事業等</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の大型事業</a:t>
          </a:r>
          <a:r>
            <a:rPr kumimoji="1" lang="ja-JP" altLang="en-US" sz="1400">
              <a:latin typeface="ＭＳ ゴシック" pitchFamily="49" charset="-128"/>
              <a:ea typeface="ＭＳ ゴシック" pitchFamily="49" charset="-128"/>
            </a:rPr>
            <a:t>に伴い、起債の増加が見込まれる。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引き続き、普通建設事業の総量抑制に努める。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奈良県広陵町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将来負担軽減のため、公共事業に係る起債の発行を抑制してきたが、今後、新清掃施設建設や緊急内水対策事業の財源として起債を発行することにより、地方債現在高が増加する見込みである。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さらに施設の老朽化に対する維持管理費も増加することが想定される。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地方債残高が増えすぎないように、地方債の発行を伴う普通建設事業の総量抑制に努める。</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奈良県広陵町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令和２年度末の基金残高は、普通会計で約２５億６４百万円となっており、前年度から約１億１６百万円の減少となっている。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これは、その他目的基金で約５２百万円の積立が増加した一方で、財政調整基金で約９４百万円、減債基金で約７２百万円減少したことが主な要因である。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減債基金及びその他目的基金については、目的に応じ計画的に積立を実施する。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財政調整基金については、積立金の取り崩しを前提としない予算編成になるように、事務事業の必要性について精査し、支出額の削減に努める必要がある。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新清掃施設建設基金：ごみ焼却施設及び中継地の建設予定のための準備基金。　</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地域振興基金：地域における福祉活動の促進、快適な生活環境の形成等を図るため。</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ふるさと基金：ふるさとづくり事業にあたるため</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環境施設整備基金：環境施設整備促進対策に要する経費の財源に充てるため</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みどりのふるさと応援基金：ふるさと納税のあったものについて積み立てたもの。</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新清掃施設建設基金：建設資金のため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３４</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百万円積立を行った。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地域振興基金：増減なし。</a:t>
          </a:r>
          <a:endParaRPr lang="ja-JP" altLang="ja-JP" sz="1300">
            <a:effectLst/>
            <a:latin typeface="ＭＳ Ｐゴシック" panose="020B0600070205080204" pitchFamily="50" charset="-128"/>
            <a:ea typeface="ＭＳ Ｐゴシック" panose="020B060007020508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みどりのふるさと応援基金：ふるさと納税を充当する事業を検討し充当する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ふるさと基金：ふるさと推進事業のため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百万円取り崩して充当した。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環境施設整備基金：増減なし。</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過度に基金に頼ることのないよう注視する。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令和２年度の基金残高は、約１５億１３百万円となっており、前年度から約９４百万円の減少となっている。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令和２年度において、減少となった主な要因は、土地開発公社へ７億円の貸し付けを実施したことによるものである。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費用対効果を勘案し、スクラップ＆ビルドの考えに基づき、事業の必要性を見直し、基金の取り崩しを前提としない予算編成になるように努めながら、今後施設の更新時のための財源として基金の積立が行えるよう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令和２年度末の基金残高は、約１億９６百万円となっており、前年度から約７２百万円の減少となっている。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令和２年度において減少となった要因は、さわやかホールのテールヘビー償還に伴い、取り崩しを行ったためである。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令和３年度においても、さわやかホールのテールヘビー償還の財源として活用するため、さらに基金残高が減少する。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令和３年度以降は起債の償還のピークは超えるものの、今後も大型事業や公共施設の更新・維持管理に多額の経費が見込まれる為、計画的に積立てていくこととする。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C1A9916B-6E72-4E83-9A5A-16865D163F0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DF3EB615-91B5-4AFE-B894-5833A9D5903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956A1550-334B-4346-B824-983A58AE9D93}"/>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5176717E-B4FB-45E4-B50D-C715BFA78F07}"/>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3107BBC4-7BEC-4285-AF54-E39696DF5491}"/>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FA1EC509-6FA4-471A-B232-21AFBCF636C5}"/>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奈良県広陵町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6756CCA0-BF85-4F17-9576-6B0BFB4E60D2}"/>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5A647E06-B208-474A-A4C0-1506E051F92A}"/>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48ED87D7-5E4C-41B4-8C0D-0F5046896E17}"/>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C2DD6F45-3365-48B8-920A-BD855B5890F1}"/>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582EF95F-8783-433A-838D-1300BC0BFB64}"/>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F2B4C854-EFCA-4453-B737-F7A36DE2E4A7}"/>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35,025
34,783
16.30
17,638,901
17,096,854
336,345
7,787,844
11,106,362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6776FC6-45E8-4D78-B81D-9DCF401FEEAD}"/>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77413674-29E9-451C-B728-57FEE53ACE8B}"/>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A55D214-7F90-473E-BA80-8EA5E3CF928D}"/>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61.4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4E2BABA0-842A-4B64-B3B5-81E1764DE97F}"/>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245995C-1EC1-49A5-BE8F-25B58DC6B6B7}"/>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F8399680-191C-41A5-B806-826B6022B7C9}"/>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C07EFA7-225C-4529-BE52-5D9C664CF1FE}"/>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F600CF8A-D25C-4088-8EF8-AC175BFC22F5}"/>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4069565B-8B28-426C-8DA5-76724720566F}"/>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5AFF4ADD-F2B9-4DA0-A0F3-EEC83C0F2F48}"/>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868D23B2-4E83-449F-9710-66BB35B37EA0}"/>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251D6F5-327F-4F1F-99AB-665FEB3A91E1}"/>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6E3B7D14-22E3-4F1B-901C-8C4F0CCD31B1}"/>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90901C1D-3526-47AE-94FB-106A58CD16A8}"/>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D86D87BB-81F6-4842-9A54-9A959B9F8027}"/>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BBA961B0-F92F-4A70-BD51-A85BFDEA4135}"/>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8A952A4E-D641-492E-8310-3595FD034C1F}"/>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67676610-9045-42A6-BE02-608CCE9B5FCE}"/>
            </a:ext>
          </a:extLst>
        </xdr:cNvPr>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B28B8AB-36C9-484B-9423-0ACDF1F8FDB8}"/>
            </a:ext>
          </a:extLst>
        </xdr:cNvPr>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BA599F0C-998B-40C6-9C4E-EDC3DCE72D74}"/>
            </a:ext>
          </a:extLst>
        </xdr:cNvPr>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A94323D2-C96B-4C6C-95BD-3F71B93E2225}"/>
            </a:ext>
          </a:extLst>
        </xdr:cNvPr>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7BC59F20-C26C-44D1-95E1-F45ED3551A68}"/>
            </a:ext>
          </a:extLst>
        </xdr:cNvPr>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A885FDA9-AF79-44BC-85F3-845BEEB6C696}"/>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1CA44C0D-100B-4B8D-8EBA-BC3CE715F3C1}"/>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A4278F23-71D5-4220-A5FD-50DAF9698804}"/>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[ 68.1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F3E81B65-18D8-47B6-B11E-A3307F497802}"/>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B47881D2-2225-45EE-B9E0-9DBF06960D41}"/>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217D48CD-4F65-46DB-9CDD-871E844715F2}"/>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4C336A7C-C517-4FE0-9228-D373015A4F89}"/>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BFA42E4A-49BD-4F56-B6A5-A29C77CCC221}"/>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1C3DF98F-4C1D-43ED-9E14-ACB4D4692C56}"/>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31CE5CA6-68E8-43E8-88FC-F958EE0EE1AA}"/>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4C5612C6-60B5-4A12-B54B-D3B51C405622}"/>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9CB1AA35-7567-4953-8DFD-2A1EC34A7747}"/>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175E2FFD-0753-4A69-A4E1-2886CE02F41F}"/>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有形固定資産減価償却率は類似団体に比べて</a:t>
          </a:r>
          <a:r>
            <a:rPr kumimoji="1" lang="en-US" altLang="ja-JP" sz="1100">
              <a:latin typeface="ＭＳ Ｐゴシック" panose="020B0600070205080204" pitchFamily="50" charset="-128"/>
              <a:ea typeface="ＭＳ Ｐゴシック" panose="020B0600070205080204" pitchFamily="50" charset="-128"/>
            </a:rPr>
            <a:t>6.7</a:t>
          </a:r>
          <a:r>
            <a:rPr kumimoji="1" lang="ja-JP" altLang="en-US" sz="1100">
              <a:latin typeface="ＭＳ Ｐゴシック" panose="020B0600070205080204" pitchFamily="50" charset="-128"/>
              <a:ea typeface="ＭＳ Ｐゴシック" panose="020B0600070205080204" pitchFamily="50" charset="-128"/>
            </a:rPr>
            <a:t>％高い水準にある。これは昭和</a:t>
          </a:r>
          <a:r>
            <a:rPr kumimoji="1" lang="en-US" altLang="ja-JP" sz="1100">
              <a:latin typeface="ＭＳ Ｐゴシック" panose="020B0600070205080204" pitchFamily="50" charset="-128"/>
              <a:ea typeface="ＭＳ Ｐゴシック" panose="020B0600070205080204" pitchFamily="50" charset="-128"/>
            </a:rPr>
            <a:t>50</a:t>
          </a:r>
          <a:r>
            <a:rPr kumimoji="1" lang="ja-JP" altLang="en-US" sz="1100">
              <a:latin typeface="ＭＳ Ｐゴシック" panose="020B0600070205080204" pitchFamily="50" charset="-128"/>
              <a:ea typeface="ＭＳ Ｐゴシック" panose="020B0600070205080204" pitchFamily="50" charset="-128"/>
            </a:rPr>
            <a:t>年代の真美ヶ丘地区の宅地開発で建てられた公共施設が</a:t>
          </a:r>
          <a:r>
            <a:rPr kumimoji="1" lang="en-US" altLang="ja-JP" sz="1100">
              <a:latin typeface="ＭＳ Ｐゴシック" panose="020B0600070205080204" pitchFamily="50" charset="-128"/>
              <a:ea typeface="ＭＳ Ｐゴシック" panose="020B0600070205080204" pitchFamily="50" charset="-128"/>
            </a:rPr>
            <a:t>40</a:t>
          </a:r>
          <a:r>
            <a:rPr kumimoji="1" lang="ja-JP" altLang="en-US" sz="1100">
              <a:latin typeface="ＭＳ Ｐゴシック" panose="020B0600070205080204" pitchFamily="50" charset="-128"/>
              <a:ea typeface="ＭＳ Ｐゴシック" panose="020B0600070205080204" pitchFamily="50" charset="-128"/>
            </a:rPr>
            <a:t>年を経過し、すでに耐用年数を迎えていることや、平成</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年代に整備行った総合保健福祉会館やクリーンセンターの減価償却が進んでいること等が大きな要因である。今後は公共施設等総合管理計画等に基づいて、長寿命化や統廃合、建替の時期を検討していく。</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62AD9A0-7B7F-4CC1-8AEA-6570B8F95B81}"/>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8D9464B0-88D2-4AF5-8300-E4AEC8F25429}"/>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6B684AC6-7B1C-455B-8018-1C70BE31C685}"/>
            </a:ext>
          </a:extLst>
        </xdr:cNvPr>
        <xdr:cNvSpPr txBox="1"/>
      </xdr:nvSpPr>
      <xdr:spPr>
        <a:xfrm>
          <a:off x="795811" y="624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a:extLst>
            <a:ext uri="{FF2B5EF4-FFF2-40B4-BE49-F238E27FC236}">
              <a16:creationId xmlns:a16="http://schemas.microsoft.com/office/drawing/2014/main" id="{8BD4DDB5-0E2B-4A96-B326-D7E987BBF126}"/>
            </a:ext>
          </a:extLst>
        </xdr:cNvPr>
        <xdr:cNvCxnSpPr/>
      </xdr:nvCxnSpPr>
      <xdr:spPr>
        <a:xfrm>
          <a:off x="1270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a:extLst>
            <a:ext uri="{FF2B5EF4-FFF2-40B4-BE49-F238E27FC236}">
              <a16:creationId xmlns:a16="http://schemas.microsoft.com/office/drawing/2014/main" id="{A10D6A69-C456-45FD-A3EB-71030092ED2A}"/>
            </a:ext>
          </a:extLst>
        </xdr:cNvPr>
        <xdr:cNvSpPr txBox="1"/>
      </xdr:nvSpPr>
      <xdr:spPr>
        <a:xfrm>
          <a:off x="847106" y="593824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a:extLst>
            <a:ext uri="{FF2B5EF4-FFF2-40B4-BE49-F238E27FC236}">
              <a16:creationId xmlns:a16="http://schemas.microsoft.com/office/drawing/2014/main" id="{85E413FE-F9F9-46FF-A947-5D976D395DEA}"/>
            </a:ext>
          </a:extLst>
        </xdr:cNvPr>
        <xdr:cNvCxnSpPr/>
      </xdr:nvCxnSpPr>
      <xdr:spPr>
        <a:xfrm>
          <a:off x="1270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a:extLst>
            <a:ext uri="{FF2B5EF4-FFF2-40B4-BE49-F238E27FC236}">
              <a16:creationId xmlns:a16="http://schemas.microsoft.com/office/drawing/2014/main" id="{AC49412D-2AC8-40FA-BD38-6019A1CB141B}"/>
            </a:ext>
          </a:extLst>
        </xdr:cNvPr>
        <xdr:cNvSpPr txBox="1"/>
      </xdr:nvSpPr>
      <xdr:spPr>
        <a:xfrm>
          <a:off x="847106" y="562981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a:extLst>
            <a:ext uri="{FF2B5EF4-FFF2-40B4-BE49-F238E27FC236}">
              <a16:creationId xmlns:a16="http://schemas.microsoft.com/office/drawing/2014/main" id="{5B825B01-E915-4A43-B2CD-1419A1AAA3F0}"/>
            </a:ext>
          </a:extLst>
        </xdr:cNvPr>
        <xdr:cNvCxnSpPr/>
      </xdr:nvCxnSpPr>
      <xdr:spPr>
        <a:xfrm>
          <a:off x="1270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a:extLst>
            <a:ext uri="{FF2B5EF4-FFF2-40B4-BE49-F238E27FC236}">
              <a16:creationId xmlns:a16="http://schemas.microsoft.com/office/drawing/2014/main" id="{5E3F96FD-EEE7-438D-A814-20A3EB6320E5}"/>
            </a:ext>
          </a:extLst>
        </xdr:cNvPr>
        <xdr:cNvSpPr txBox="1"/>
      </xdr:nvSpPr>
      <xdr:spPr>
        <a:xfrm>
          <a:off x="847106" y="53213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a:extLst>
            <a:ext uri="{FF2B5EF4-FFF2-40B4-BE49-F238E27FC236}">
              <a16:creationId xmlns:a16="http://schemas.microsoft.com/office/drawing/2014/main" id="{D16994C5-EEF2-496A-9E71-6002AD39F6C0}"/>
            </a:ext>
          </a:extLst>
        </xdr:cNvPr>
        <xdr:cNvCxnSpPr/>
      </xdr:nvCxnSpPr>
      <xdr:spPr>
        <a:xfrm>
          <a:off x="1270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a:extLst>
            <a:ext uri="{FF2B5EF4-FFF2-40B4-BE49-F238E27FC236}">
              <a16:creationId xmlns:a16="http://schemas.microsoft.com/office/drawing/2014/main" id="{AFC2B4F4-175C-4BC7-A8A4-4B3C1431960E}"/>
            </a:ext>
          </a:extLst>
        </xdr:cNvPr>
        <xdr:cNvSpPr txBox="1"/>
      </xdr:nvSpPr>
      <xdr:spPr>
        <a:xfrm>
          <a:off x="847106" y="50129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a:extLst>
            <a:ext uri="{FF2B5EF4-FFF2-40B4-BE49-F238E27FC236}">
              <a16:creationId xmlns:a16="http://schemas.microsoft.com/office/drawing/2014/main" id="{ADC704FB-85A5-49B4-87FB-9D969FDB29D3}"/>
            </a:ext>
          </a:extLst>
        </xdr:cNvPr>
        <xdr:cNvCxnSpPr/>
      </xdr:nvCxnSpPr>
      <xdr:spPr>
        <a:xfrm>
          <a:off x="1270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a:extLst>
            <a:ext uri="{FF2B5EF4-FFF2-40B4-BE49-F238E27FC236}">
              <a16:creationId xmlns:a16="http://schemas.microsoft.com/office/drawing/2014/main" id="{8AF2A8BE-76E0-4E9A-94A1-C30AA68E6543}"/>
            </a:ext>
          </a:extLst>
        </xdr:cNvPr>
        <xdr:cNvSpPr txBox="1"/>
      </xdr:nvSpPr>
      <xdr:spPr>
        <a:xfrm>
          <a:off x="847106"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a:extLst>
            <a:ext uri="{FF2B5EF4-FFF2-40B4-BE49-F238E27FC236}">
              <a16:creationId xmlns:a16="http://schemas.microsoft.com/office/drawing/2014/main" id="{6997AE4A-116D-4410-A9B2-67449A828C21}"/>
            </a:ext>
          </a:extLst>
        </xdr:cNvPr>
        <xdr:cNvCxnSpPr/>
      </xdr:nvCxnSpPr>
      <xdr:spPr>
        <a:xfrm>
          <a:off x="1270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a:extLst>
            <a:ext uri="{FF2B5EF4-FFF2-40B4-BE49-F238E27FC236}">
              <a16:creationId xmlns:a16="http://schemas.microsoft.com/office/drawing/2014/main" id="{2ED923A5-7BD9-47AD-BC79-C9290FC248C3}"/>
            </a:ext>
          </a:extLst>
        </xdr:cNvPr>
        <xdr:cNvSpPr txBox="1"/>
      </xdr:nvSpPr>
      <xdr:spPr>
        <a:xfrm>
          <a:off x="847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id="{00ECC594-99FB-4F21-AA9D-28F0EAA874AE}"/>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a:extLst>
            <a:ext uri="{FF2B5EF4-FFF2-40B4-BE49-F238E27FC236}">
              <a16:creationId xmlns:a16="http://schemas.microsoft.com/office/drawing/2014/main" id="{98A4C503-69CC-4984-8170-0B066710334F}"/>
            </a:ext>
          </a:extLst>
        </xdr:cNvPr>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id="{9A1F4EB0-6D20-4C76-9EA4-9BBA3A226981}"/>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120378</xdr:rowOff>
    </xdr:from>
    <xdr:to>
      <xdr:col>23</xdr:col>
      <xdr:colOff>85090</xdr:colOff>
      <xdr:row>34</xdr:row>
      <xdr:rowOff>14605</xdr:rowOff>
    </xdr:to>
    <xdr:cxnSp macro="">
      <xdr:nvCxnSpPr>
        <xdr:cNvPr id="67" name="直線コネクタ 66">
          <a:extLst>
            <a:ext uri="{FF2B5EF4-FFF2-40B4-BE49-F238E27FC236}">
              <a16:creationId xmlns:a16="http://schemas.microsoft.com/office/drawing/2014/main" id="{FFBD9114-5359-4A18-BE88-B2BBB6260609}"/>
            </a:ext>
          </a:extLst>
        </xdr:cNvPr>
        <xdr:cNvCxnSpPr/>
      </xdr:nvCxnSpPr>
      <xdr:spPr>
        <a:xfrm flipV="1">
          <a:off x="4760595" y="4406628"/>
          <a:ext cx="1270" cy="1437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18432</xdr:rowOff>
    </xdr:from>
    <xdr:ext cx="405111" cy="259045"/>
    <xdr:sp macro="" textlink="">
      <xdr:nvSpPr>
        <xdr:cNvPr id="68" name="有形固定資産減価償却率最小値テキスト">
          <a:extLst>
            <a:ext uri="{FF2B5EF4-FFF2-40B4-BE49-F238E27FC236}">
              <a16:creationId xmlns:a16="http://schemas.microsoft.com/office/drawing/2014/main" id="{626F2501-853B-473F-9DD6-607D71DB5C7E}"/>
            </a:ext>
          </a:extLst>
        </xdr:cNvPr>
        <xdr:cNvSpPr txBox="1"/>
      </xdr:nvSpPr>
      <xdr:spPr>
        <a:xfrm>
          <a:off x="4813300" y="5847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14605</xdr:rowOff>
    </xdr:from>
    <xdr:to>
      <xdr:col>23</xdr:col>
      <xdr:colOff>174625</xdr:colOff>
      <xdr:row>34</xdr:row>
      <xdr:rowOff>14605</xdr:rowOff>
    </xdr:to>
    <xdr:cxnSp macro="">
      <xdr:nvCxnSpPr>
        <xdr:cNvPr id="69" name="直線コネクタ 68">
          <a:extLst>
            <a:ext uri="{FF2B5EF4-FFF2-40B4-BE49-F238E27FC236}">
              <a16:creationId xmlns:a16="http://schemas.microsoft.com/office/drawing/2014/main" id="{28E58B0C-B5AE-4ED0-92D7-D98FF2367DD9}"/>
            </a:ext>
          </a:extLst>
        </xdr:cNvPr>
        <xdr:cNvCxnSpPr/>
      </xdr:nvCxnSpPr>
      <xdr:spPr>
        <a:xfrm>
          <a:off x="4673600" y="5843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67055</xdr:rowOff>
    </xdr:from>
    <xdr:ext cx="405111" cy="259045"/>
    <xdr:sp macro="" textlink="">
      <xdr:nvSpPr>
        <xdr:cNvPr id="70" name="有形固定資産減価償却率最大値テキスト">
          <a:extLst>
            <a:ext uri="{FF2B5EF4-FFF2-40B4-BE49-F238E27FC236}">
              <a16:creationId xmlns:a16="http://schemas.microsoft.com/office/drawing/2014/main" id="{5493524C-C1BE-4E8A-8872-448E7E0E8F3B}"/>
            </a:ext>
          </a:extLst>
        </xdr:cNvPr>
        <xdr:cNvSpPr txBox="1"/>
      </xdr:nvSpPr>
      <xdr:spPr>
        <a:xfrm>
          <a:off x="4813300" y="4181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120378</xdr:rowOff>
    </xdr:from>
    <xdr:to>
      <xdr:col>23</xdr:col>
      <xdr:colOff>174625</xdr:colOff>
      <xdr:row>25</xdr:row>
      <xdr:rowOff>120378</xdr:rowOff>
    </xdr:to>
    <xdr:cxnSp macro="">
      <xdr:nvCxnSpPr>
        <xdr:cNvPr id="71" name="直線コネクタ 70">
          <a:extLst>
            <a:ext uri="{FF2B5EF4-FFF2-40B4-BE49-F238E27FC236}">
              <a16:creationId xmlns:a16="http://schemas.microsoft.com/office/drawing/2014/main" id="{8127AA07-40A9-4FA1-A015-923A4E86EAE9}"/>
            </a:ext>
          </a:extLst>
        </xdr:cNvPr>
        <xdr:cNvCxnSpPr/>
      </xdr:nvCxnSpPr>
      <xdr:spPr>
        <a:xfrm>
          <a:off x="4673600" y="440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149968</xdr:rowOff>
    </xdr:from>
    <xdr:ext cx="405111" cy="259045"/>
    <xdr:sp macro="" textlink="">
      <xdr:nvSpPr>
        <xdr:cNvPr id="72" name="有形固定資産減価償却率平均値テキスト">
          <a:extLst>
            <a:ext uri="{FF2B5EF4-FFF2-40B4-BE49-F238E27FC236}">
              <a16:creationId xmlns:a16="http://schemas.microsoft.com/office/drawing/2014/main" id="{274B9975-D557-4412-A6D6-E3AC5E4211FB}"/>
            </a:ext>
          </a:extLst>
        </xdr:cNvPr>
        <xdr:cNvSpPr txBox="1"/>
      </xdr:nvSpPr>
      <xdr:spPr>
        <a:xfrm>
          <a:off x="4813300" y="495056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127091</xdr:rowOff>
    </xdr:from>
    <xdr:to>
      <xdr:col>23</xdr:col>
      <xdr:colOff>136525</xdr:colOff>
      <xdr:row>30</xdr:row>
      <xdr:rowOff>57241</xdr:rowOff>
    </xdr:to>
    <xdr:sp macro="" textlink="">
      <xdr:nvSpPr>
        <xdr:cNvPr id="73" name="フローチャート: 判断 72">
          <a:extLst>
            <a:ext uri="{FF2B5EF4-FFF2-40B4-BE49-F238E27FC236}">
              <a16:creationId xmlns:a16="http://schemas.microsoft.com/office/drawing/2014/main" id="{A4284A6B-53FB-43C4-B3A0-2F84A75F31F3}"/>
            </a:ext>
          </a:extLst>
        </xdr:cNvPr>
        <xdr:cNvSpPr/>
      </xdr:nvSpPr>
      <xdr:spPr>
        <a:xfrm>
          <a:off x="4711700" y="5099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93164</xdr:rowOff>
    </xdr:from>
    <xdr:to>
      <xdr:col>19</xdr:col>
      <xdr:colOff>187325</xdr:colOff>
      <xdr:row>30</xdr:row>
      <xdr:rowOff>23314</xdr:rowOff>
    </xdr:to>
    <xdr:sp macro="" textlink="">
      <xdr:nvSpPr>
        <xdr:cNvPr id="74" name="フローチャート: 判断 73">
          <a:extLst>
            <a:ext uri="{FF2B5EF4-FFF2-40B4-BE49-F238E27FC236}">
              <a16:creationId xmlns:a16="http://schemas.microsoft.com/office/drawing/2014/main" id="{837126C4-91C1-46B6-8029-6BD739F72EF2}"/>
            </a:ext>
          </a:extLst>
        </xdr:cNvPr>
        <xdr:cNvSpPr/>
      </xdr:nvSpPr>
      <xdr:spPr>
        <a:xfrm>
          <a:off x="4000500" y="5065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62321</xdr:rowOff>
    </xdr:from>
    <xdr:to>
      <xdr:col>15</xdr:col>
      <xdr:colOff>187325</xdr:colOff>
      <xdr:row>29</xdr:row>
      <xdr:rowOff>163921</xdr:rowOff>
    </xdr:to>
    <xdr:sp macro="" textlink="">
      <xdr:nvSpPr>
        <xdr:cNvPr id="75" name="フローチャート: 判断 74">
          <a:extLst>
            <a:ext uri="{FF2B5EF4-FFF2-40B4-BE49-F238E27FC236}">
              <a16:creationId xmlns:a16="http://schemas.microsoft.com/office/drawing/2014/main" id="{B4A7B3AE-DA89-4748-B733-D8EF74355063}"/>
            </a:ext>
          </a:extLst>
        </xdr:cNvPr>
        <xdr:cNvSpPr/>
      </xdr:nvSpPr>
      <xdr:spPr>
        <a:xfrm>
          <a:off x="3238500" y="503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6803</xdr:rowOff>
    </xdr:from>
    <xdr:to>
      <xdr:col>11</xdr:col>
      <xdr:colOff>187325</xdr:colOff>
      <xdr:row>29</xdr:row>
      <xdr:rowOff>108403</xdr:rowOff>
    </xdr:to>
    <xdr:sp macro="" textlink="">
      <xdr:nvSpPr>
        <xdr:cNvPr id="76" name="フローチャート: 判断 75">
          <a:extLst>
            <a:ext uri="{FF2B5EF4-FFF2-40B4-BE49-F238E27FC236}">
              <a16:creationId xmlns:a16="http://schemas.microsoft.com/office/drawing/2014/main" id="{E3A93BAF-D49D-48DC-8EE0-3B844A92A2C2}"/>
            </a:ext>
          </a:extLst>
        </xdr:cNvPr>
        <xdr:cNvSpPr/>
      </xdr:nvSpPr>
      <xdr:spPr>
        <a:xfrm>
          <a:off x="2476500" y="4978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128905</xdr:rowOff>
    </xdr:from>
    <xdr:to>
      <xdr:col>7</xdr:col>
      <xdr:colOff>187325</xdr:colOff>
      <xdr:row>29</xdr:row>
      <xdr:rowOff>59055</xdr:rowOff>
    </xdr:to>
    <xdr:sp macro="" textlink="">
      <xdr:nvSpPr>
        <xdr:cNvPr id="77" name="フローチャート: 判断 76">
          <a:extLst>
            <a:ext uri="{FF2B5EF4-FFF2-40B4-BE49-F238E27FC236}">
              <a16:creationId xmlns:a16="http://schemas.microsoft.com/office/drawing/2014/main" id="{B911FEE0-5004-4733-A672-0D6687AB0119}"/>
            </a:ext>
          </a:extLst>
        </xdr:cNvPr>
        <xdr:cNvSpPr/>
      </xdr:nvSpPr>
      <xdr:spPr>
        <a:xfrm>
          <a:off x="1714500" y="492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EBBCEB1A-785D-45F1-900D-91B9A58885F8}"/>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3F069C41-7ACB-45BD-9D36-BC0BA697F8FA}"/>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5A545BDB-2FAD-4C6B-8869-B5CE90B3DA7B}"/>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1C5E2036-DDC2-48AA-9188-3CC78A778429}"/>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F01D33D1-4DF1-4A8C-9305-B15E375A8116}"/>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162288</xdr:rowOff>
    </xdr:from>
    <xdr:to>
      <xdr:col>23</xdr:col>
      <xdr:colOff>136525</xdr:colOff>
      <xdr:row>31</xdr:row>
      <xdr:rowOff>92438</xdr:rowOff>
    </xdr:to>
    <xdr:sp macro="" textlink="">
      <xdr:nvSpPr>
        <xdr:cNvPr id="83" name="楕円 82">
          <a:extLst>
            <a:ext uri="{FF2B5EF4-FFF2-40B4-BE49-F238E27FC236}">
              <a16:creationId xmlns:a16="http://schemas.microsoft.com/office/drawing/2014/main" id="{5B854640-B410-41E9-84F6-14AB705FEE97}"/>
            </a:ext>
          </a:extLst>
        </xdr:cNvPr>
        <xdr:cNvSpPr/>
      </xdr:nvSpPr>
      <xdr:spPr>
        <a:xfrm>
          <a:off x="4711700" y="5305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140715</xdr:rowOff>
    </xdr:from>
    <xdr:ext cx="405111" cy="259045"/>
    <xdr:sp macro="" textlink="">
      <xdr:nvSpPr>
        <xdr:cNvPr id="84" name="有形固定資産減価償却率該当値テキスト">
          <a:extLst>
            <a:ext uri="{FF2B5EF4-FFF2-40B4-BE49-F238E27FC236}">
              <a16:creationId xmlns:a16="http://schemas.microsoft.com/office/drawing/2014/main" id="{0A2CB7F8-5B5D-40F5-827E-68B718A4B335}"/>
            </a:ext>
          </a:extLst>
        </xdr:cNvPr>
        <xdr:cNvSpPr txBox="1"/>
      </xdr:nvSpPr>
      <xdr:spPr>
        <a:xfrm>
          <a:off x="4813300" y="5284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122192</xdr:rowOff>
    </xdr:from>
    <xdr:to>
      <xdr:col>19</xdr:col>
      <xdr:colOff>187325</xdr:colOff>
      <xdr:row>31</xdr:row>
      <xdr:rowOff>52342</xdr:rowOff>
    </xdr:to>
    <xdr:sp macro="" textlink="">
      <xdr:nvSpPr>
        <xdr:cNvPr id="85" name="楕円 84">
          <a:extLst>
            <a:ext uri="{FF2B5EF4-FFF2-40B4-BE49-F238E27FC236}">
              <a16:creationId xmlns:a16="http://schemas.microsoft.com/office/drawing/2014/main" id="{72398BDE-DBB9-49DB-BCC7-410CC13A2DDE}"/>
            </a:ext>
          </a:extLst>
        </xdr:cNvPr>
        <xdr:cNvSpPr/>
      </xdr:nvSpPr>
      <xdr:spPr>
        <a:xfrm>
          <a:off x="4000500" y="5265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1542</xdr:rowOff>
    </xdr:from>
    <xdr:to>
      <xdr:col>23</xdr:col>
      <xdr:colOff>85725</xdr:colOff>
      <xdr:row>31</xdr:row>
      <xdr:rowOff>41638</xdr:rowOff>
    </xdr:to>
    <xdr:cxnSp macro="">
      <xdr:nvCxnSpPr>
        <xdr:cNvPr id="86" name="直線コネクタ 85">
          <a:extLst>
            <a:ext uri="{FF2B5EF4-FFF2-40B4-BE49-F238E27FC236}">
              <a16:creationId xmlns:a16="http://schemas.microsoft.com/office/drawing/2014/main" id="{A5FCD4A0-8B58-4C84-B2AC-0EEF6F8CA366}"/>
            </a:ext>
          </a:extLst>
        </xdr:cNvPr>
        <xdr:cNvCxnSpPr/>
      </xdr:nvCxnSpPr>
      <xdr:spPr>
        <a:xfrm>
          <a:off x="4051300" y="5316492"/>
          <a:ext cx="711200" cy="4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82097</xdr:rowOff>
    </xdr:from>
    <xdr:to>
      <xdr:col>15</xdr:col>
      <xdr:colOff>187325</xdr:colOff>
      <xdr:row>31</xdr:row>
      <xdr:rowOff>12247</xdr:rowOff>
    </xdr:to>
    <xdr:sp macro="" textlink="">
      <xdr:nvSpPr>
        <xdr:cNvPr id="87" name="楕円 86">
          <a:extLst>
            <a:ext uri="{FF2B5EF4-FFF2-40B4-BE49-F238E27FC236}">
              <a16:creationId xmlns:a16="http://schemas.microsoft.com/office/drawing/2014/main" id="{2AFDBF51-99B0-4B19-9AAA-1F0D80D53D4F}"/>
            </a:ext>
          </a:extLst>
        </xdr:cNvPr>
        <xdr:cNvSpPr/>
      </xdr:nvSpPr>
      <xdr:spPr>
        <a:xfrm>
          <a:off x="3238500" y="5225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132897</xdr:rowOff>
    </xdr:from>
    <xdr:to>
      <xdr:col>19</xdr:col>
      <xdr:colOff>136525</xdr:colOff>
      <xdr:row>31</xdr:row>
      <xdr:rowOff>1542</xdr:rowOff>
    </xdr:to>
    <xdr:cxnSp macro="">
      <xdr:nvCxnSpPr>
        <xdr:cNvPr id="88" name="直線コネクタ 87">
          <a:extLst>
            <a:ext uri="{FF2B5EF4-FFF2-40B4-BE49-F238E27FC236}">
              <a16:creationId xmlns:a16="http://schemas.microsoft.com/office/drawing/2014/main" id="{459F5D1E-8A94-4612-B93E-64D61226C538}"/>
            </a:ext>
          </a:extLst>
        </xdr:cNvPr>
        <xdr:cNvCxnSpPr/>
      </xdr:nvCxnSpPr>
      <xdr:spPr>
        <a:xfrm>
          <a:off x="3289300" y="5276397"/>
          <a:ext cx="762000" cy="40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42001</xdr:rowOff>
    </xdr:from>
    <xdr:to>
      <xdr:col>11</xdr:col>
      <xdr:colOff>187325</xdr:colOff>
      <xdr:row>30</xdr:row>
      <xdr:rowOff>143601</xdr:rowOff>
    </xdr:to>
    <xdr:sp macro="" textlink="">
      <xdr:nvSpPr>
        <xdr:cNvPr id="89" name="楕円 88">
          <a:extLst>
            <a:ext uri="{FF2B5EF4-FFF2-40B4-BE49-F238E27FC236}">
              <a16:creationId xmlns:a16="http://schemas.microsoft.com/office/drawing/2014/main" id="{95B33959-FCCD-438D-A8BD-7B9643D6E99B}"/>
            </a:ext>
          </a:extLst>
        </xdr:cNvPr>
        <xdr:cNvSpPr/>
      </xdr:nvSpPr>
      <xdr:spPr>
        <a:xfrm>
          <a:off x="2476500" y="5185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92801</xdr:rowOff>
    </xdr:from>
    <xdr:to>
      <xdr:col>15</xdr:col>
      <xdr:colOff>136525</xdr:colOff>
      <xdr:row>30</xdr:row>
      <xdr:rowOff>132897</xdr:rowOff>
    </xdr:to>
    <xdr:cxnSp macro="">
      <xdr:nvCxnSpPr>
        <xdr:cNvPr id="90" name="直線コネクタ 89">
          <a:extLst>
            <a:ext uri="{FF2B5EF4-FFF2-40B4-BE49-F238E27FC236}">
              <a16:creationId xmlns:a16="http://schemas.microsoft.com/office/drawing/2014/main" id="{A5D693E7-2D7E-4C4E-8669-773132659475}"/>
            </a:ext>
          </a:extLst>
        </xdr:cNvPr>
        <xdr:cNvCxnSpPr/>
      </xdr:nvCxnSpPr>
      <xdr:spPr>
        <a:xfrm>
          <a:off x="2527300" y="5236301"/>
          <a:ext cx="762000" cy="4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66675</xdr:rowOff>
    </xdr:from>
    <xdr:to>
      <xdr:col>7</xdr:col>
      <xdr:colOff>187325</xdr:colOff>
      <xdr:row>30</xdr:row>
      <xdr:rowOff>168275</xdr:rowOff>
    </xdr:to>
    <xdr:sp macro="" textlink="">
      <xdr:nvSpPr>
        <xdr:cNvPr id="91" name="楕円 90">
          <a:extLst>
            <a:ext uri="{FF2B5EF4-FFF2-40B4-BE49-F238E27FC236}">
              <a16:creationId xmlns:a16="http://schemas.microsoft.com/office/drawing/2014/main" id="{4AB74542-7A1B-4EF5-A111-1D9C05CBD914}"/>
            </a:ext>
          </a:extLst>
        </xdr:cNvPr>
        <xdr:cNvSpPr/>
      </xdr:nvSpPr>
      <xdr:spPr>
        <a:xfrm>
          <a:off x="1714500" y="5210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92801</xdr:rowOff>
    </xdr:from>
    <xdr:to>
      <xdr:col>11</xdr:col>
      <xdr:colOff>136525</xdr:colOff>
      <xdr:row>30</xdr:row>
      <xdr:rowOff>117475</xdr:rowOff>
    </xdr:to>
    <xdr:cxnSp macro="">
      <xdr:nvCxnSpPr>
        <xdr:cNvPr id="92" name="直線コネクタ 91">
          <a:extLst>
            <a:ext uri="{FF2B5EF4-FFF2-40B4-BE49-F238E27FC236}">
              <a16:creationId xmlns:a16="http://schemas.microsoft.com/office/drawing/2014/main" id="{E85F41C7-E4D2-45A8-B2B1-5D1AE6CA6F56}"/>
            </a:ext>
          </a:extLst>
        </xdr:cNvPr>
        <xdr:cNvCxnSpPr/>
      </xdr:nvCxnSpPr>
      <xdr:spPr>
        <a:xfrm flipV="1">
          <a:off x="1765300" y="5236301"/>
          <a:ext cx="762000" cy="24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39841</xdr:rowOff>
    </xdr:from>
    <xdr:ext cx="405111" cy="259045"/>
    <xdr:sp macro="" textlink="">
      <xdr:nvSpPr>
        <xdr:cNvPr id="93" name="n_1aveValue有形固定資産減価償却率">
          <a:extLst>
            <a:ext uri="{FF2B5EF4-FFF2-40B4-BE49-F238E27FC236}">
              <a16:creationId xmlns:a16="http://schemas.microsoft.com/office/drawing/2014/main" id="{CC9B0B22-89C8-43C3-8289-749E2185E38B}"/>
            </a:ext>
          </a:extLst>
        </xdr:cNvPr>
        <xdr:cNvSpPr txBox="1"/>
      </xdr:nvSpPr>
      <xdr:spPr>
        <a:xfrm>
          <a:off x="3836044" y="4840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8998</xdr:rowOff>
    </xdr:from>
    <xdr:ext cx="405111" cy="259045"/>
    <xdr:sp macro="" textlink="">
      <xdr:nvSpPr>
        <xdr:cNvPr id="94" name="n_2aveValue有形固定資産減価償却率">
          <a:extLst>
            <a:ext uri="{FF2B5EF4-FFF2-40B4-BE49-F238E27FC236}">
              <a16:creationId xmlns:a16="http://schemas.microsoft.com/office/drawing/2014/main" id="{4B690EBD-4CE4-4215-BF52-11DF777CCA19}"/>
            </a:ext>
          </a:extLst>
        </xdr:cNvPr>
        <xdr:cNvSpPr txBox="1"/>
      </xdr:nvSpPr>
      <xdr:spPr>
        <a:xfrm>
          <a:off x="3086744" y="4809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124930</xdr:rowOff>
    </xdr:from>
    <xdr:ext cx="405111" cy="259045"/>
    <xdr:sp macro="" textlink="">
      <xdr:nvSpPr>
        <xdr:cNvPr id="95" name="n_3aveValue有形固定資産減価償却率">
          <a:extLst>
            <a:ext uri="{FF2B5EF4-FFF2-40B4-BE49-F238E27FC236}">
              <a16:creationId xmlns:a16="http://schemas.microsoft.com/office/drawing/2014/main" id="{F5887199-7291-4EF3-A7E7-C7890DC3789B}"/>
            </a:ext>
          </a:extLst>
        </xdr:cNvPr>
        <xdr:cNvSpPr txBox="1"/>
      </xdr:nvSpPr>
      <xdr:spPr>
        <a:xfrm>
          <a:off x="2324744" y="4754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75582</xdr:rowOff>
    </xdr:from>
    <xdr:ext cx="405111" cy="259045"/>
    <xdr:sp macro="" textlink="">
      <xdr:nvSpPr>
        <xdr:cNvPr id="96" name="n_4aveValue有形固定資産減価償却率">
          <a:extLst>
            <a:ext uri="{FF2B5EF4-FFF2-40B4-BE49-F238E27FC236}">
              <a16:creationId xmlns:a16="http://schemas.microsoft.com/office/drawing/2014/main" id="{DD6F3091-8625-4A4D-A54D-281D935044A6}"/>
            </a:ext>
          </a:extLst>
        </xdr:cNvPr>
        <xdr:cNvSpPr txBox="1"/>
      </xdr:nvSpPr>
      <xdr:spPr>
        <a:xfrm>
          <a:off x="1562744" y="470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43469</xdr:rowOff>
    </xdr:from>
    <xdr:ext cx="405111" cy="259045"/>
    <xdr:sp macro="" textlink="">
      <xdr:nvSpPr>
        <xdr:cNvPr id="97" name="n_1mainValue有形固定資産減価償却率">
          <a:extLst>
            <a:ext uri="{FF2B5EF4-FFF2-40B4-BE49-F238E27FC236}">
              <a16:creationId xmlns:a16="http://schemas.microsoft.com/office/drawing/2014/main" id="{E1FF2586-81E0-4718-A82E-4FBD76249905}"/>
            </a:ext>
          </a:extLst>
        </xdr:cNvPr>
        <xdr:cNvSpPr txBox="1"/>
      </xdr:nvSpPr>
      <xdr:spPr>
        <a:xfrm>
          <a:off x="3836044" y="5358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3374</xdr:rowOff>
    </xdr:from>
    <xdr:ext cx="405111" cy="259045"/>
    <xdr:sp macro="" textlink="">
      <xdr:nvSpPr>
        <xdr:cNvPr id="98" name="n_2mainValue有形固定資産減価償却率">
          <a:extLst>
            <a:ext uri="{FF2B5EF4-FFF2-40B4-BE49-F238E27FC236}">
              <a16:creationId xmlns:a16="http://schemas.microsoft.com/office/drawing/2014/main" id="{4252FACB-5765-4C7E-9788-D689C7732764}"/>
            </a:ext>
          </a:extLst>
        </xdr:cNvPr>
        <xdr:cNvSpPr txBox="1"/>
      </xdr:nvSpPr>
      <xdr:spPr>
        <a:xfrm>
          <a:off x="3086744" y="53183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134728</xdr:rowOff>
    </xdr:from>
    <xdr:ext cx="405111" cy="259045"/>
    <xdr:sp macro="" textlink="">
      <xdr:nvSpPr>
        <xdr:cNvPr id="99" name="n_3mainValue有形固定資産減価償却率">
          <a:extLst>
            <a:ext uri="{FF2B5EF4-FFF2-40B4-BE49-F238E27FC236}">
              <a16:creationId xmlns:a16="http://schemas.microsoft.com/office/drawing/2014/main" id="{83584A07-BD48-4CE4-B31D-B1A5092DB623}"/>
            </a:ext>
          </a:extLst>
        </xdr:cNvPr>
        <xdr:cNvSpPr txBox="1"/>
      </xdr:nvSpPr>
      <xdr:spPr>
        <a:xfrm>
          <a:off x="2324744" y="5278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159402</xdr:rowOff>
    </xdr:from>
    <xdr:ext cx="405111" cy="259045"/>
    <xdr:sp macro="" textlink="">
      <xdr:nvSpPr>
        <xdr:cNvPr id="100" name="n_4mainValue有形固定資産減価償却率">
          <a:extLst>
            <a:ext uri="{FF2B5EF4-FFF2-40B4-BE49-F238E27FC236}">
              <a16:creationId xmlns:a16="http://schemas.microsoft.com/office/drawing/2014/main" id="{ED104ECC-7807-4DB7-8CD3-FB75904638A9}"/>
            </a:ext>
          </a:extLst>
        </xdr:cNvPr>
        <xdr:cNvSpPr txBox="1"/>
      </xdr:nvSpPr>
      <xdr:spPr>
        <a:xfrm>
          <a:off x="1562744" y="5302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a:extLst>
            <a:ext uri="{FF2B5EF4-FFF2-40B4-BE49-F238E27FC236}">
              <a16:creationId xmlns:a16="http://schemas.microsoft.com/office/drawing/2014/main" id="{56709C41-2F35-44D0-8051-771273E78E97}"/>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a:extLst>
            <a:ext uri="{FF2B5EF4-FFF2-40B4-BE49-F238E27FC236}">
              <a16:creationId xmlns:a16="http://schemas.microsoft.com/office/drawing/2014/main" id="{6CCE91AD-84BA-4DA3-A9E1-6C7DDB939CA5}"/>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a:extLst>
            <a:ext uri="{FF2B5EF4-FFF2-40B4-BE49-F238E27FC236}">
              <a16:creationId xmlns:a16="http://schemas.microsoft.com/office/drawing/2014/main" id="{8A615B5C-62C2-4707-BAB6-AA296F7BB78B}"/>
            </a:ext>
          </a:extLst>
        </xdr:cNvPr>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[ 740.8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a:extLst>
            <a:ext uri="{FF2B5EF4-FFF2-40B4-BE49-F238E27FC236}">
              <a16:creationId xmlns:a16="http://schemas.microsoft.com/office/drawing/2014/main" id="{63F3A6B8-D687-4AAA-AF48-9BBF95C19083}"/>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a:extLst>
            <a:ext uri="{FF2B5EF4-FFF2-40B4-BE49-F238E27FC236}">
              <a16:creationId xmlns:a16="http://schemas.microsoft.com/office/drawing/2014/main" id="{BFB3FFA0-A1DF-4F40-ACB5-6ECF5F2630FA}"/>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a:extLst>
            <a:ext uri="{FF2B5EF4-FFF2-40B4-BE49-F238E27FC236}">
              <a16:creationId xmlns:a16="http://schemas.microsoft.com/office/drawing/2014/main" id="{9CB005AF-074F-4A46-BD91-D790DCAF4961}"/>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a:extLst>
            <a:ext uri="{FF2B5EF4-FFF2-40B4-BE49-F238E27FC236}">
              <a16:creationId xmlns:a16="http://schemas.microsoft.com/office/drawing/2014/main" id="{EDFE92C2-CA96-4046-AA12-E0D786BB2334}"/>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a:extLst>
            <a:ext uri="{FF2B5EF4-FFF2-40B4-BE49-F238E27FC236}">
              <a16:creationId xmlns:a16="http://schemas.microsoft.com/office/drawing/2014/main" id="{FDCEA3F0-ABE5-4A46-9FAA-E2758886CD25}"/>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a:extLst>
            <a:ext uri="{FF2B5EF4-FFF2-40B4-BE49-F238E27FC236}">
              <a16:creationId xmlns:a16="http://schemas.microsoft.com/office/drawing/2014/main" id="{EDE3735A-8B4F-4544-8F6E-9233342FBC55}"/>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a:extLst>
            <a:ext uri="{FF2B5EF4-FFF2-40B4-BE49-F238E27FC236}">
              <a16:creationId xmlns:a16="http://schemas.microsoft.com/office/drawing/2014/main" id="{C9EFD329-FABB-4DD0-B16F-7B31E2D5522B}"/>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a:extLst>
            <a:ext uri="{FF2B5EF4-FFF2-40B4-BE49-F238E27FC236}">
              <a16:creationId xmlns:a16="http://schemas.microsoft.com/office/drawing/2014/main" id="{76912F22-E298-446B-956F-93AD377E0AFD}"/>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a:extLst>
            <a:ext uri="{FF2B5EF4-FFF2-40B4-BE49-F238E27FC236}">
              <a16:creationId xmlns:a16="http://schemas.microsoft.com/office/drawing/2014/main" id="{7C74186B-B0FE-4756-99AE-20A3CA7E1E60}"/>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a:extLst>
            <a:ext uri="{FF2B5EF4-FFF2-40B4-BE49-F238E27FC236}">
              <a16:creationId xmlns:a16="http://schemas.microsoft.com/office/drawing/2014/main" id="{90F6FC02-189B-4089-856A-C093BEFFB6CC}"/>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近年は類似団体より高い水準で推移している。これは公共施設の更新や道路等の投資的事業の財源として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地方債に頼ってきたためである。</a:t>
          </a:r>
          <a:r>
            <a:rPr kumimoji="1" lang="ja-JP" altLang="en-US" sz="1100">
              <a:latin typeface="ＭＳ Ｐゴシック" panose="020B0600070205080204" pitchFamily="50" charset="-128"/>
              <a:ea typeface="ＭＳ Ｐゴシック" panose="020B0600070205080204" pitchFamily="50" charset="-128"/>
            </a:rPr>
            <a:t>今後は、平成</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年代に実施した総合保健福祉会館整備事業及び清掃施設建設事業の償還が令和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年度にかけて終了する。これらの大型事業の償還が終了することにより、一時的に将来負担額は減少する見込みであるが、令和</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年度以降に広域化ごみ処理施設の建設負担金が多額となっていくるため、借入が増加し将来負担額は再び増加する。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4" name="テキスト ボックス 113">
          <a:extLst>
            <a:ext uri="{FF2B5EF4-FFF2-40B4-BE49-F238E27FC236}">
              <a16:creationId xmlns:a16="http://schemas.microsoft.com/office/drawing/2014/main" id="{D22232D0-742C-4EC9-A4C8-A213EFD7026F}"/>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a:extLst>
            <a:ext uri="{FF2B5EF4-FFF2-40B4-BE49-F238E27FC236}">
              <a16:creationId xmlns:a16="http://schemas.microsoft.com/office/drawing/2014/main" id="{DE537D08-9E7B-4E3B-82E6-793869EB5C6D}"/>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a:extLst>
            <a:ext uri="{FF2B5EF4-FFF2-40B4-BE49-F238E27FC236}">
              <a16:creationId xmlns:a16="http://schemas.microsoft.com/office/drawing/2014/main" id="{22C56AE4-069A-4EDA-87A7-A17A9238473E}"/>
            </a:ext>
          </a:extLst>
        </xdr:cNvPr>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17" name="直線コネクタ 116">
          <a:extLst>
            <a:ext uri="{FF2B5EF4-FFF2-40B4-BE49-F238E27FC236}">
              <a16:creationId xmlns:a16="http://schemas.microsoft.com/office/drawing/2014/main" id="{F522F8C7-82AD-4EAE-91AF-222710DDA961}"/>
            </a:ext>
          </a:extLst>
        </xdr:cNvPr>
        <xdr:cNvCxnSpPr/>
      </xdr:nvCxnSpPr>
      <xdr:spPr>
        <a:xfrm>
          <a:off x="11303000" y="59086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33</xdr:row>
      <xdr:rowOff>157024</xdr:rowOff>
    </xdr:from>
    <xdr:ext cx="482824" cy="225703"/>
    <xdr:sp macro="" textlink="">
      <xdr:nvSpPr>
        <xdr:cNvPr id="118" name="テキスト ボックス 117">
          <a:extLst>
            <a:ext uri="{FF2B5EF4-FFF2-40B4-BE49-F238E27FC236}">
              <a16:creationId xmlns:a16="http://schemas.microsoft.com/office/drawing/2014/main" id="{B8DCD426-5A47-473D-BA87-77C6AE766AC7}"/>
            </a:ext>
          </a:extLst>
        </xdr:cNvPr>
        <xdr:cNvSpPr txBox="1"/>
      </xdr:nvSpPr>
      <xdr:spPr>
        <a:xfrm>
          <a:off x="10756676" y="58148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19" name="直線コネクタ 118">
          <a:extLst>
            <a:ext uri="{FF2B5EF4-FFF2-40B4-BE49-F238E27FC236}">
              <a16:creationId xmlns:a16="http://schemas.microsoft.com/office/drawing/2014/main" id="{4048DD79-E0A9-4076-B54E-D571DAA9B025}"/>
            </a:ext>
          </a:extLst>
        </xdr:cNvPr>
        <xdr:cNvCxnSpPr/>
      </xdr:nvCxnSpPr>
      <xdr:spPr>
        <a:xfrm>
          <a:off x="11303000" y="5476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31</xdr:row>
      <xdr:rowOff>68124</xdr:rowOff>
    </xdr:from>
    <xdr:ext cx="482824" cy="225703"/>
    <xdr:sp macro="" textlink="">
      <xdr:nvSpPr>
        <xdr:cNvPr id="120" name="テキスト ボックス 119">
          <a:extLst>
            <a:ext uri="{FF2B5EF4-FFF2-40B4-BE49-F238E27FC236}">
              <a16:creationId xmlns:a16="http://schemas.microsoft.com/office/drawing/2014/main" id="{D3F304D2-32E6-4D9B-A64E-956B67C99B27}"/>
            </a:ext>
          </a:extLst>
        </xdr:cNvPr>
        <xdr:cNvSpPr txBox="1"/>
      </xdr:nvSpPr>
      <xdr:spPr>
        <a:xfrm>
          <a:off x="10756676" y="53830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21" name="直線コネクタ 120">
          <a:extLst>
            <a:ext uri="{FF2B5EF4-FFF2-40B4-BE49-F238E27FC236}">
              <a16:creationId xmlns:a16="http://schemas.microsoft.com/office/drawing/2014/main" id="{8E11DE47-67D1-4C86-A964-FC5470BA6A8F}"/>
            </a:ext>
          </a:extLst>
        </xdr:cNvPr>
        <xdr:cNvCxnSpPr/>
      </xdr:nvCxnSpPr>
      <xdr:spPr>
        <a:xfrm>
          <a:off x="11303000" y="50450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150674</xdr:rowOff>
    </xdr:from>
    <xdr:ext cx="410689" cy="225703"/>
    <xdr:sp macro="" textlink="">
      <xdr:nvSpPr>
        <xdr:cNvPr id="122" name="テキスト ボックス 121">
          <a:extLst>
            <a:ext uri="{FF2B5EF4-FFF2-40B4-BE49-F238E27FC236}">
              <a16:creationId xmlns:a16="http://schemas.microsoft.com/office/drawing/2014/main" id="{47D73148-0222-4D99-B149-67AAE0BB0001}"/>
            </a:ext>
          </a:extLst>
        </xdr:cNvPr>
        <xdr:cNvSpPr txBox="1"/>
      </xdr:nvSpPr>
      <xdr:spPr>
        <a:xfrm>
          <a:off x="10828811" y="49512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23" name="直線コネクタ 122">
          <a:extLst>
            <a:ext uri="{FF2B5EF4-FFF2-40B4-BE49-F238E27FC236}">
              <a16:creationId xmlns:a16="http://schemas.microsoft.com/office/drawing/2014/main" id="{26D27D1C-7777-47ED-A907-3E0313942072}"/>
            </a:ext>
          </a:extLst>
        </xdr:cNvPr>
        <xdr:cNvCxnSpPr/>
      </xdr:nvCxnSpPr>
      <xdr:spPr>
        <a:xfrm>
          <a:off x="11303000" y="46132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26</xdr:row>
      <xdr:rowOff>61774</xdr:rowOff>
    </xdr:from>
    <xdr:ext cx="308097" cy="225703"/>
    <xdr:sp macro="" textlink="">
      <xdr:nvSpPr>
        <xdr:cNvPr id="124" name="テキスト ボックス 123">
          <a:extLst>
            <a:ext uri="{FF2B5EF4-FFF2-40B4-BE49-F238E27FC236}">
              <a16:creationId xmlns:a16="http://schemas.microsoft.com/office/drawing/2014/main" id="{5134BAF2-65A8-4C6A-B030-F35448BCB2AA}"/>
            </a:ext>
          </a:extLst>
        </xdr:cNvPr>
        <xdr:cNvSpPr txBox="1"/>
      </xdr:nvSpPr>
      <xdr:spPr>
        <a:xfrm>
          <a:off x="10931403" y="45194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id="{AB132724-A8FB-4159-80C7-7B9C02A97FF7}"/>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a:extLst>
            <a:ext uri="{FF2B5EF4-FFF2-40B4-BE49-F238E27FC236}">
              <a16:creationId xmlns:a16="http://schemas.microsoft.com/office/drawing/2014/main" id="{FCF7B345-2184-4F9D-9423-B1B078AF754C}"/>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21589</xdr:colOff>
      <xdr:row>34</xdr:row>
      <xdr:rowOff>125492</xdr:rowOff>
    </xdr:to>
    <xdr:cxnSp macro="">
      <xdr:nvCxnSpPr>
        <xdr:cNvPr id="127" name="直線コネクタ 126">
          <a:extLst>
            <a:ext uri="{FF2B5EF4-FFF2-40B4-BE49-F238E27FC236}">
              <a16:creationId xmlns:a16="http://schemas.microsoft.com/office/drawing/2014/main" id="{2F6E6AE8-581E-456F-A9DE-BFD62F9647F0}"/>
            </a:ext>
          </a:extLst>
        </xdr:cNvPr>
        <xdr:cNvCxnSpPr/>
      </xdr:nvCxnSpPr>
      <xdr:spPr>
        <a:xfrm flipV="1">
          <a:off x="14793595" y="4613275"/>
          <a:ext cx="1269" cy="1341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129319</xdr:rowOff>
    </xdr:from>
    <xdr:ext cx="560923" cy="259045"/>
    <xdr:sp macro="" textlink="">
      <xdr:nvSpPr>
        <xdr:cNvPr id="128" name="債務償還比率最小値テキスト">
          <a:extLst>
            <a:ext uri="{FF2B5EF4-FFF2-40B4-BE49-F238E27FC236}">
              <a16:creationId xmlns:a16="http://schemas.microsoft.com/office/drawing/2014/main" id="{E0AAC48F-6A31-4E64-806D-ACA1C6FC270F}"/>
            </a:ext>
          </a:extLst>
        </xdr:cNvPr>
        <xdr:cNvSpPr txBox="1"/>
      </xdr:nvSpPr>
      <xdr:spPr>
        <a:xfrm>
          <a:off x="14846300" y="595861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125492</xdr:rowOff>
    </xdr:from>
    <xdr:to>
      <xdr:col>76</xdr:col>
      <xdr:colOff>111125</xdr:colOff>
      <xdr:row>34</xdr:row>
      <xdr:rowOff>125492</xdr:rowOff>
    </xdr:to>
    <xdr:cxnSp macro="">
      <xdr:nvCxnSpPr>
        <xdr:cNvPr id="129" name="直線コネクタ 128">
          <a:extLst>
            <a:ext uri="{FF2B5EF4-FFF2-40B4-BE49-F238E27FC236}">
              <a16:creationId xmlns:a16="http://schemas.microsoft.com/office/drawing/2014/main" id="{2D4EAA51-BDD3-4C8C-AF91-A86A2CCA7648}"/>
            </a:ext>
          </a:extLst>
        </xdr:cNvPr>
        <xdr:cNvCxnSpPr/>
      </xdr:nvCxnSpPr>
      <xdr:spPr>
        <a:xfrm>
          <a:off x="14706600" y="5954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102252</xdr:rowOff>
    </xdr:from>
    <xdr:ext cx="340478" cy="259045"/>
    <xdr:sp macro="" textlink="">
      <xdr:nvSpPr>
        <xdr:cNvPr id="130" name="債務償還比率最大値テキスト">
          <a:extLst>
            <a:ext uri="{FF2B5EF4-FFF2-40B4-BE49-F238E27FC236}">
              <a16:creationId xmlns:a16="http://schemas.microsoft.com/office/drawing/2014/main" id="{9FE9E1A9-CCBC-4F6A-8B17-124EBDD5746C}"/>
            </a:ext>
          </a:extLst>
        </xdr:cNvPr>
        <xdr:cNvSpPr txBox="1"/>
      </xdr:nvSpPr>
      <xdr:spPr>
        <a:xfrm>
          <a:off x="14846300" y="438850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131" name="直線コネクタ 130">
          <a:extLst>
            <a:ext uri="{FF2B5EF4-FFF2-40B4-BE49-F238E27FC236}">
              <a16:creationId xmlns:a16="http://schemas.microsoft.com/office/drawing/2014/main" id="{E07527A4-0DE4-48B6-AC4D-EF2D57B92720}"/>
            </a:ext>
          </a:extLst>
        </xdr:cNvPr>
        <xdr:cNvCxnSpPr/>
      </xdr:nvCxnSpPr>
      <xdr:spPr>
        <a:xfrm>
          <a:off x="14706600" y="4613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93809</xdr:rowOff>
    </xdr:from>
    <xdr:ext cx="469744" cy="259045"/>
    <xdr:sp macro="" textlink="">
      <xdr:nvSpPr>
        <xdr:cNvPr id="132" name="債務償還比率平均値テキスト">
          <a:extLst>
            <a:ext uri="{FF2B5EF4-FFF2-40B4-BE49-F238E27FC236}">
              <a16:creationId xmlns:a16="http://schemas.microsoft.com/office/drawing/2014/main" id="{4CA12281-7B64-4AAF-BEEC-98D7A0C81C6C}"/>
            </a:ext>
          </a:extLst>
        </xdr:cNvPr>
        <xdr:cNvSpPr txBox="1"/>
      </xdr:nvSpPr>
      <xdr:spPr>
        <a:xfrm>
          <a:off x="14846300" y="48944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70932</xdr:rowOff>
    </xdr:from>
    <xdr:to>
      <xdr:col>76</xdr:col>
      <xdr:colOff>73025</xdr:colOff>
      <xdr:row>30</xdr:row>
      <xdr:rowOff>1082</xdr:rowOff>
    </xdr:to>
    <xdr:sp macro="" textlink="">
      <xdr:nvSpPr>
        <xdr:cNvPr id="133" name="フローチャート: 判断 132">
          <a:extLst>
            <a:ext uri="{FF2B5EF4-FFF2-40B4-BE49-F238E27FC236}">
              <a16:creationId xmlns:a16="http://schemas.microsoft.com/office/drawing/2014/main" id="{EF4A8173-5F1B-4EE0-B936-0C671906A99E}"/>
            </a:ext>
          </a:extLst>
        </xdr:cNvPr>
        <xdr:cNvSpPr/>
      </xdr:nvSpPr>
      <xdr:spPr>
        <a:xfrm>
          <a:off x="14744700" y="5042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113421</xdr:rowOff>
    </xdr:from>
    <xdr:to>
      <xdr:col>72</xdr:col>
      <xdr:colOff>123825</xdr:colOff>
      <xdr:row>30</xdr:row>
      <xdr:rowOff>43571</xdr:rowOff>
    </xdr:to>
    <xdr:sp macro="" textlink="">
      <xdr:nvSpPr>
        <xdr:cNvPr id="134" name="フローチャート: 判断 133">
          <a:extLst>
            <a:ext uri="{FF2B5EF4-FFF2-40B4-BE49-F238E27FC236}">
              <a16:creationId xmlns:a16="http://schemas.microsoft.com/office/drawing/2014/main" id="{F6A72967-130D-41DF-9735-66C8192E6CFC}"/>
            </a:ext>
          </a:extLst>
        </xdr:cNvPr>
        <xdr:cNvSpPr/>
      </xdr:nvSpPr>
      <xdr:spPr>
        <a:xfrm>
          <a:off x="14033500" y="5085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101417</xdr:rowOff>
    </xdr:from>
    <xdr:to>
      <xdr:col>68</xdr:col>
      <xdr:colOff>123825</xdr:colOff>
      <xdr:row>30</xdr:row>
      <xdr:rowOff>31567</xdr:rowOff>
    </xdr:to>
    <xdr:sp macro="" textlink="">
      <xdr:nvSpPr>
        <xdr:cNvPr id="135" name="フローチャート: 判断 134">
          <a:extLst>
            <a:ext uri="{FF2B5EF4-FFF2-40B4-BE49-F238E27FC236}">
              <a16:creationId xmlns:a16="http://schemas.microsoft.com/office/drawing/2014/main" id="{3925D9AA-56AE-4BCE-BEDA-A98118223297}"/>
            </a:ext>
          </a:extLst>
        </xdr:cNvPr>
        <xdr:cNvSpPr/>
      </xdr:nvSpPr>
      <xdr:spPr>
        <a:xfrm>
          <a:off x="13271500" y="5073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101417</xdr:rowOff>
    </xdr:from>
    <xdr:to>
      <xdr:col>64</xdr:col>
      <xdr:colOff>123825</xdr:colOff>
      <xdr:row>30</xdr:row>
      <xdr:rowOff>31567</xdr:rowOff>
    </xdr:to>
    <xdr:sp macro="" textlink="">
      <xdr:nvSpPr>
        <xdr:cNvPr id="136" name="フローチャート: 判断 135">
          <a:extLst>
            <a:ext uri="{FF2B5EF4-FFF2-40B4-BE49-F238E27FC236}">
              <a16:creationId xmlns:a16="http://schemas.microsoft.com/office/drawing/2014/main" id="{275EB914-28A9-4265-81A5-D1C6AA29F7E3}"/>
            </a:ext>
          </a:extLst>
        </xdr:cNvPr>
        <xdr:cNvSpPr/>
      </xdr:nvSpPr>
      <xdr:spPr>
        <a:xfrm>
          <a:off x="12509500" y="5073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116185</xdr:rowOff>
    </xdr:from>
    <xdr:to>
      <xdr:col>60</xdr:col>
      <xdr:colOff>123825</xdr:colOff>
      <xdr:row>30</xdr:row>
      <xdr:rowOff>46335</xdr:rowOff>
    </xdr:to>
    <xdr:sp macro="" textlink="">
      <xdr:nvSpPr>
        <xdr:cNvPr id="137" name="フローチャート: 判断 136">
          <a:extLst>
            <a:ext uri="{FF2B5EF4-FFF2-40B4-BE49-F238E27FC236}">
              <a16:creationId xmlns:a16="http://schemas.microsoft.com/office/drawing/2014/main" id="{BDF003A2-3F08-4F47-AC09-53310B9FFE13}"/>
            </a:ext>
          </a:extLst>
        </xdr:cNvPr>
        <xdr:cNvSpPr/>
      </xdr:nvSpPr>
      <xdr:spPr>
        <a:xfrm>
          <a:off x="11747500" y="5088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5568B9FE-A525-4C30-B8FF-EA909380380E}"/>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F2E6FAA2-C6A6-4CCB-91D5-8491E75B0702}"/>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973148EA-A9EB-4F81-8E25-FC4BE6895A30}"/>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D8D1B447-0FD8-4FA6-8D8D-680E83E374BC}"/>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EF65293E-6971-4AF7-8059-0E04E124BC79}"/>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58730</xdr:rowOff>
    </xdr:from>
    <xdr:to>
      <xdr:col>76</xdr:col>
      <xdr:colOff>73025</xdr:colOff>
      <xdr:row>30</xdr:row>
      <xdr:rowOff>160330</xdr:rowOff>
    </xdr:to>
    <xdr:sp macro="" textlink="">
      <xdr:nvSpPr>
        <xdr:cNvPr id="143" name="楕円 142">
          <a:extLst>
            <a:ext uri="{FF2B5EF4-FFF2-40B4-BE49-F238E27FC236}">
              <a16:creationId xmlns:a16="http://schemas.microsoft.com/office/drawing/2014/main" id="{0A494A00-29F7-4B78-AF9C-04739E9C2F99}"/>
            </a:ext>
          </a:extLst>
        </xdr:cNvPr>
        <xdr:cNvSpPr/>
      </xdr:nvSpPr>
      <xdr:spPr>
        <a:xfrm>
          <a:off x="14744700" y="520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37157</xdr:rowOff>
    </xdr:from>
    <xdr:ext cx="469744" cy="259045"/>
    <xdr:sp macro="" textlink="">
      <xdr:nvSpPr>
        <xdr:cNvPr id="144" name="債務償還比率該当値テキスト">
          <a:extLst>
            <a:ext uri="{FF2B5EF4-FFF2-40B4-BE49-F238E27FC236}">
              <a16:creationId xmlns:a16="http://schemas.microsoft.com/office/drawing/2014/main" id="{C562B1BF-21C9-4601-9375-0E847D68AD69}"/>
            </a:ext>
          </a:extLst>
        </xdr:cNvPr>
        <xdr:cNvSpPr txBox="1"/>
      </xdr:nvSpPr>
      <xdr:spPr>
        <a:xfrm>
          <a:off x="14846300" y="5180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93447</xdr:rowOff>
    </xdr:from>
    <xdr:to>
      <xdr:col>72</xdr:col>
      <xdr:colOff>123825</xdr:colOff>
      <xdr:row>31</xdr:row>
      <xdr:rowOff>23597</xdr:rowOff>
    </xdr:to>
    <xdr:sp macro="" textlink="">
      <xdr:nvSpPr>
        <xdr:cNvPr id="145" name="楕円 144">
          <a:extLst>
            <a:ext uri="{FF2B5EF4-FFF2-40B4-BE49-F238E27FC236}">
              <a16:creationId xmlns:a16="http://schemas.microsoft.com/office/drawing/2014/main" id="{C3DA154D-8743-4DF4-BF1E-44352EE3686D}"/>
            </a:ext>
          </a:extLst>
        </xdr:cNvPr>
        <xdr:cNvSpPr/>
      </xdr:nvSpPr>
      <xdr:spPr>
        <a:xfrm>
          <a:off x="14033500" y="5236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109530</xdr:rowOff>
    </xdr:from>
    <xdr:to>
      <xdr:col>76</xdr:col>
      <xdr:colOff>22225</xdr:colOff>
      <xdr:row>30</xdr:row>
      <xdr:rowOff>144247</xdr:rowOff>
    </xdr:to>
    <xdr:cxnSp macro="">
      <xdr:nvCxnSpPr>
        <xdr:cNvPr id="146" name="直線コネクタ 145">
          <a:extLst>
            <a:ext uri="{FF2B5EF4-FFF2-40B4-BE49-F238E27FC236}">
              <a16:creationId xmlns:a16="http://schemas.microsoft.com/office/drawing/2014/main" id="{455D9BBC-F5DC-422C-8BC7-D3AFD3FB2051}"/>
            </a:ext>
          </a:extLst>
        </xdr:cNvPr>
        <xdr:cNvCxnSpPr/>
      </xdr:nvCxnSpPr>
      <xdr:spPr>
        <a:xfrm flipV="1">
          <a:off x="14084300" y="5253030"/>
          <a:ext cx="711200" cy="34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104760</xdr:rowOff>
    </xdr:from>
    <xdr:to>
      <xdr:col>68</xdr:col>
      <xdr:colOff>123825</xdr:colOff>
      <xdr:row>31</xdr:row>
      <xdr:rowOff>34910</xdr:rowOff>
    </xdr:to>
    <xdr:sp macro="" textlink="">
      <xdr:nvSpPr>
        <xdr:cNvPr id="147" name="楕円 146">
          <a:extLst>
            <a:ext uri="{FF2B5EF4-FFF2-40B4-BE49-F238E27FC236}">
              <a16:creationId xmlns:a16="http://schemas.microsoft.com/office/drawing/2014/main" id="{7B4C9645-7A4A-4AB8-A63A-D519F198F2AC}"/>
            </a:ext>
          </a:extLst>
        </xdr:cNvPr>
        <xdr:cNvSpPr/>
      </xdr:nvSpPr>
      <xdr:spPr>
        <a:xfrm>
          <a:off x="13271500" y="524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144247</xdr:rowOff>
    </xdr:from>
    <xdr:to>
      <xdr:col>72</xdr:col>
      <xdr:colOff>73025</xdr:colOff>
      <xdr:row>30</xdr:row>
      <xdr:rowOff>155560</xdr:rowOff>
    </xdr:to>
    <xdr:cxnSp macro="">
      <xdr:nvCxnSpPr>
        <xdr:cNvPr id="148" name="直線コネクタ 147">
          <a:extLst>
            <a:ext uri="{FF2B5EF4-FFF2-40B4-BE49-F238E27FC236}">
              <a16:creationId xmlns:a16="http://schemas.microsoft.com/office/drawing/2014/main" id="{D35AA37B-A696-43D1-BE3D-303FD794EB16}"/>
            </a:ext>
          </a:extLst>
        </xdr:cNvPr>
        <xdr:cNvCxnSpPr/>
      </xdr:nvCxnSpPr>
      <xdr:spPr>
        <a:xfrm flipV="1">
          <a:off x="13322300" y="5287747"/>
          <a:ext cx="762000" cy="11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38349</xdr:rowOff>
    </xdr:from>
    <xdr:to>
      <xdr:col>64</xdr:col>
      <xdr:colOff>123825</xdr:colOff>
      <xdr:row>30</xdr:row>
      <xdr:rowOff>139949</xdr:rowOff>
    </xdr:to>
    <xdr:sp macro="" textlink="">
      <xdr:nvSpPr>
        <xdr:cNvPr id="149" name="楕円 148">
          <a:extLst>
            <a:ext uri="{FF2B5EF4-FFF2-40B4-BE49-F238E27FC236}">
              <a16:creationId xmlns:a16="http://schemas.microsoft.com/office/drawing/2014/main" id="{07A2462A-F1C5-4EE4-9A8A-F064F346AC00}"/>
            </a:ext>
          </a:extLst>
        </xdr:cNvPr>
        <xdr:cNvSpPr/>
      </xdr:nvSpPr>
      <xdr:spPr>
        <a:xfrm>
          <a:off x="12509500" y="5181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89149</xdr:rowOff>
    </xdr:from>
    <xdr:to>
      <xdr:col>68</xdr:col>
      <xdr:colOff>73025</xdr:colOff>
      <xdr:row>30</xdr:row>
      <xdr:rowOff>155560</xdr:rowOff>
    </xdr:to>
    <xdr:cxnSp macro="">
      <xdr:nvCxnSpPr>
        <xdr:cNvPr id="150" name="直線コネクタ 149">
          <a:extLst>
            <a:ext uri="{FF2B5EF4-FFF2-40B4-BE49-F238E27FC236}">
              <a16:creationId xmlns:a16="http://schemas.microsoft.com/office/drawing/2014/main" id="{D2E5BB50-7A74-49CA-B20D-7D327085BE7E}"/>
            </a:ext>
          </a:extLst>
        </xdr:cNvPr>
        <xdr:cNvCxnSpPr/>
      </xdr:nvCxnSpPr>
      <xdr:spPr>
        <a:xfrm>
          <a:off x="12560300" y="5232649"/>
          <a:ext cx="762000" cy="66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96038</xdr:rowOff>
    </xdr:from>
    <xdr:to>
      <xdr:col>60</xdr:col>
      <xdr:colOff>123825</xdr:colOff>
      <xdr:row>31</xdr:row>
      <xdr:rowOff>26188</xdr:rowOff>
    </xdr:to>
    <xdr:sp macro="" textlink="">
      <xdr:nvSpPr>
        <xdr:cNvPr id="151" name="楕円 150">
          <a:extLst>
            <a:ext uri="{FF2B5EF4-FFF2-40B4-BE49-F238E27FC236}">
              <a16:creationId xmlns:a16="http://schemas.microsoft.com/office/drawing/2014/main" id="{248CEBDD-6F74-4C7F-9C37-A6D7E6CC8628}"/>
            </a:ext>
          </a:extLst>
        </xdr:cNvPr>
        <xdr:cNvSpPr/>
      </xdr:nvSpPr>
      <xdr:spPr>
        <a:xfrm>
          <a:off x="11747500" y="523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89149</xdr:rowOff>
    </xdr:from>
    <xdr:to>
      <xdr:col>64</xdr:col>
      <xdr:colOff>73025</xdr:colOff>
      <xdr:row>30</xdr:row>
      <xdr:rowOff>146838</xdr:rowOff>
    </xdr:to>
    <xdr:cxnSp macro="">
      <xdr:nvCxnSpPr>
        <xdr:cNvPr id="152" name="直線コネクタ 151">
          <a:extLst>
            <a:ext uri="{FF2B5EF4-FFF2-40B4-BE49-F238E27FC236}">
              <a16:creationId xmlns:a16="http://schemas.microsoft.com/office/drawing/2014/main" id="{1464F681-9CBD-46D6-B11A-49180F8161AB}"/>
            </a:ext>
          </a:extLst>
        </xdr:cNvPr>
        <xdr:cNvCxnSpPr/>
      </xdr:nvCxnSpPr>
      <xdr:spPr>
        <a:xfrm flipV="1">
          <a:off x="11798300" y="5232649"/>
          <a:ext cx="762000" cy="57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60098</xdr:rowOff>
    </xdr:from>
    <xdr:ext cx="469744" cy="259045"/>
    <xdr:sp macro="" textlink="">
      <xdr:nvSpPr>
        <xdr:cNvPr id="153" name="n_1aveValue債務償還比率">
          <a:extLst>
            <a:ext uri="{FF2B5EF4-FFF2-40B4-BE49-F238E27FC236}">
              <a16:creationId xmlns:a16="http://schemas.microsoft.com/office/drawing/2014/main" id="{D59097AC-D0B7-4A2B-A143-AB54695420D4}"/>
            </a:ext>
          </a:extLst>
        </xdr:cNvPr>
        <xdr:cNvSpPr txBox="1"/>
      </xdr:nvSpPr>
      <xdr:spPr>
        <a:xfrm>
          <a:off x="13836727" y="4860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48094</xdr:rowOff>
    </xdr:from>
    <xdr:ext cx="469744" cy="259045"/>
    <xdr:sp macro="" textlink="">
      <xdr:nvSpPr>
        <xdr:cNvPr id="154" name="n_2aveValue債務償還比率">
          <a:extLst>
            <a:ext uri="{FF2B5EF4-FFF2-40B4-BE49-F238E27FC236}">
              <a16:creationId xmlns:a16="http://schemas.microsoft.com/office/drawing/2014/main" id="{E11660BF-1DC9-45EE-AE8D-A5A57F5C683F}"/>
            </a:ext>
          </a:extLst>
        </xdr:cNvPr>
        <xdr:cNvSpPr txBox="1"/>
      </xdr:nvSpPr>
      <xdr:spPr>
        <a:xfrm>
          <a:off x="13087427" y="4848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48094</xdr:rowOff>
    </xdr:from>
    <xdr:ext cx="469744" cy="259045"/>
    <xdr:sp macro="" textlink="">
      <xdr:nvSpPr>
        <xdr:cNvPr id="155" name="n_3aveValue債務償還比率">
          <a:extLst>
            <a:ext uri="{FF2B5EF4-FFF2-40B4-BE49-F238E27FC236}">
              <a16:creationId xmlns:a16="http://schemas.microsoft.com/office/drawing/2014/main" id="{D7C4F94E-998D-4B3D-8165-37D70EC8BF9F}"/>
            </a:ext>
          </a:extLst>
        </xdr:cNvPr>
        <xdr:cNvSpPr txBox="1"/>
      </xdr:nvSpPr>
      <xdr:spPr>
        <a:xfrm>
          <a:off x="12325427" y="4848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62862</xdr:rowOff>
    </xdr:from>
    <xdr:ext cx="469744" cy="259045"/>
    <xdr:sp macro="" textlink="">
      <xdr:nvSpPr>
        <xdr:cNvPr id="156" name="n_4aveValue債務償還比率">
          <a:extLst>
            <a:ext uri="{FF2B5EF4-FFF2-40B4-BE49-F238E27FC236}">
              <a16:creationId xmlns:a16="http://schemas.microsoft.com/office/drawing/2014/main" id="{DB0EAFD0-48A9-4076-B833-8F61229BF94B}"/>
            </a:ext>
          </a:extLst>
        </xdr:cNvPr>
        <xdr:cNvSpPr txBox="1"/>
      </xdr:nvSpPr>
      <xdr:spPr>
        <a:xfrm>
          <a:off x="11563427" y="4863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14724</xdr:rowOff>
    </xdr:from>
    <xdr:ext cx="469744" cy="259045"/>
    <xdr:sp macro="" textlink="">
      <xdr:nvSpPr>
        <xdr:cNvPr id="157" name="n_1mainValue債務償還比率">
          <a:extLst>
            <a:ext uri="{FF2B5EF4-FFF2-40B4-BE49-F238E27FC236}">
              <a16:creationId xmlns:a16="http://schemas.microsoft.com/office/drawing/2014/main" id="{BD8AA2C5-1B46-4827-82A6-5EE852E00943}"/>
            </a:ext>
          </a:extLst>
        </xdr:cNvPr>
        <xdr:cNvSpPr txBox="1"/>
      </xdr:nvSpPr>
      <xdr:spPr>
        <a:xfrm>
          <a:off x="13836727" y="5329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26037</xdr:rowOff>
    </xdr:from>
    <xdr:ext cx="469744" cy="259045"/>
    <xdr:sp macro="" textlink="">
      <xdr:nvSpPr>
        <xdr:cNvPr id="158" name="n_2mainValue債務償還比率">
          <a:extLst>
            <a:ext uri="{FF2B5EF4-FFF2-40B4-BE49-F238E27FC236}">
              <a16:creationId xmlns:a16="http://schemas.microsoft.com/office/drawing/2014/main" id="{0276378C-E155-4757-9E99-0CBC6619A722}"/>
            </a:ext>
          </a:extLst>
        </xdr:cNvPr>
        <xdr:cNvSpPr txBox="1"/>
      </xdr:nvSpPr>
      <xdr:spPr>
        <a:xfrm>
          <a:off x="13087427" y="5340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131076</xdr:rowOff>
    </xdr:from>
    <xdr:ext cx="469744" cy="259045"/>
    <xdr:sp macro="" textlink="">
      <xdr:nvSpPr>
        <xdr:cNvPr id="159" name="n_3mainValue債務償還比率">
          <a:extLst>
            <a:ext uri="{FF2B5EF4-FFF2-40B4-BE49-F238E27FC236}">
              <a16:creationId xmlns:a16="http://schemas.microsoft.com/office/drawing/2014/main" id="{DB412914-0E55-4494-98B5-37AB00FB94E9}"/>
            </a:ext>
          </a:extLst>
        </xdr:cNvPr>
        <xdr:cNvSpPr txBox="1"/>
      </xdr:nvSpPr>
      <xdr:spPr>
        <a:xfrm>
          <a:off x="12325427" y="5274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17315</xdr:rowOff>
    </xdr:from>
    <xdr:ext cx="469744" cy="259045"/>
    <xdr:sp macro="" textlink="">
      <xdr:nvSpPr>
        <xdr:cNvPr id="160" name="n_4mainValue債務償還比率">
          <a:extLst>
            <a:ext uri="{FF2B5EF4-FFF2-40B4-BE49-F238E27FC236}">
              <a16:creationId xmlns:a16="http://schemas.microsoft.com/office/drawing/2014/main" id="{5EC52C0C-0F83-4FE8-AD69-0E70A7E0ED26}"/>
            </a:ext>
          </a:extLst>
        </xdr:cNvPr>
        <xdr:cNvSpPr txBox="1"/>
      </xdr:nvSpPr>
      <xdr:spPr>
        <a:xfrm>
          <a:off x="11563427" y="5332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a:extLst>
            <a:ext uri="{FF2B5EF4-FFF2-40B4-BE49-F238E27FC236}">
              <a16:creationId xmlns:a16="http://schemas.microsoft.com/office/drawing/2014/main" id="{3C5D40F2-F7E0-4F72-B155-AB1CA39B6BE4}"/>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a:extLst>
            <a:ext uri="{FF2B5EF4-FFF2-40B4-BE49-F238E27FC236}">
              <a16:creationId xmlns:a16="http://schemas.microsoft.com/office/drawing/2014/main" id="{81A419EE-D151-41BE-82A6-BFCC03B0A8CE}"/>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a:extLst>
            <a:ext uri="{FF2B5EF4-FFF2-40B4-BE49-F238E27FC236}">
              <a16:creationId xmlns:a16="http://schemas.microsoft.com/office/drawing/2014/main" id="{417E2333-8BF3-41C4-AC9E-D4BF476FFB13}"/>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a:extLst>
            <a:ext uri="{FF2B5EF4-FFF2-40B4-BE49-F238E27FC236}">
              <a16:creationId xmlns:a16="http://schemas.microsoft.com/office/drawing/2014/main" id="{4D69D936-1B24-4317-8A81-88F2D9279341}"/>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a:extLst>
            <a:ext uri="{FF2B5EF4-FFF2-40B4-BE49-F238E27FC236}">
              <a16:creationId xmlns:a16="http://schemas.microsoft.com/office/drawing/2014/main" id="{CA3AEBA4-87D3-4DB4-8068-17543C96A645}"/>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a:extLst>
            <a:ext uri="{FF2B5EF4-FFF2-40B4-BE49-F238E27FC236}">
              <a16:creationId xmlns:a16="http://schemas.microsoft.com/office/drawing/2014/main" id="{6F089311-47B4-4920-BA93-E7D9C4A38DBE}"/>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47D00043-BCB1-4C4E-9081-5E3D9412F3B5}"/>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506779F5-F055-4805-AA11-D7E55F95E97B}"/>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CAB7B8FA-E160-42A4-A3D0-38B344352616}"/>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3E4B54E2-E49A-4701-89CC-B5684A046E5A}"/>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奈良県広陵町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FEA301D9-BF91-49F8-9B64-683BCD927B3A}"/>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70200188-8D61-4076-BADC-0F19D2ACB7FA}"/>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355336F7-0032-4920-898F-B0CEB6412C1B}"/>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D98A853B-D7D7-44CF-9E38-502C6B5F7C05}"/>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E7181614-3FB9-40C3-AE75-02CA924B97DF}"/>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CDF9A093-3A52-44CA-A9F8-B94B67F531E6}"/>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35,025
34,783
16.30
17,638,901
17,096,854
336,345
7,787,844
11,106,362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E9EF3849-43A0-4297-BB55-F755FA21230D}"/>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467216AD-BA7C-4687-924F-292222D447A2}"/>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91017815-4721-408C-AD6F-2805A07CCAD5}"/>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61.4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A71A3CF5-9CB9-4ACF-8C23-BADFB7F5012B}"/>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63B426B7-2D03-4244-8381-BAB1B4BB079D}"/>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E86343F5-FB27-406D-B68C-3CC3FAA23724}"/>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1497ED39-2468-4F10-9541-47E09FFC9F8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D23F7B82-5203-42D2-AA70-F652BEC9E24B}"/>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569C87D-F6E2-4A39-8190-3620889C0F6A}"/>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CE7B9D55-D0B6-4ECB-93A2-A989A79E4EF6}"/>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B77F4799-94D9-4F92-842E-A2AF8CD952F6}"/>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1902180A-638A-41A3-A5A3-97AA4E3B0AAB}"/>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AA3FBBF4-78DC-4212-B15A-F650CC14A9A7}"/>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6D67332A-B1B2-4F49-87DA-BE3BB2C2C2EB}"/>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91A87BE0-8C31-4D46-811D-3239508E1896}"/>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BBD37C8E-67A1-4B47-A444-36C0ACC6526F}"/>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E4E5742-517F-4835-AB2B-5177D049E069}"/>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E9F9D18-D42F-487A-A5ED-A4F29901C06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2EF4508-046E-485B-BAC6-71DF1C571A5E}"/>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BBEB45C6-F584-4A15-BFB6-224B9582A7A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C17DF797-07FA-475B-8E5C-927DBAA0838A}"/>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CEBA4783-BB95-45B4-A422-C039DA5438A1}"/>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6CF64929-095D-40C8-A6B3-9EB9750AFEE6}"/>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5B9DCDE5-D55D-4C45-9EA7-9366AFCFDED7}"/>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99F00CD2-248C-44D3-A1D1-0DECCFB22903}"/>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8B6409BF-757D-4A6F-A2EA-F505DAC4359A}"/>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8A1961A6-ACE2-48D4-8945-F94F8B0ACEDA}"/>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3094D2A1-8403-4C45-B670-7A9386CE6FF7}"/>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1D4213CD-2102-44F9-8971-E7AE7ADCC71B}"/>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512D49D8-FF96-4A49-BD5B-87D2EC8E16A5}"/>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204763FB-C951-41AD-95A0-1357D523691D}"/>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C2C26C0A-76A1-4252-A7C2-6076CFA390C1}"/>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B77E59BE-8B93-496C-8391-480BDB860619}"/>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6537B0E3-C676-488A-BBB7-D5D8CC5E45AA}"/>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2582DADB-AD2A-46AD-9067-C99EB78E7F3E}"/>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A6F8F37F-52D3-448B-AF3F-85170E077CE2}"/>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3498A7D3-D106-434C-8C76-65C012FCB05D}"/>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644A6B88-C66A-47A3-A30D-410C4FBF5CCB}"/>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3E1069F-F964-4F81-BE72-2C8A193E28F5}"/>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963171A9-4449-47F9-85DE-3CBD29DCCCEB}"/>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6EDEA0F5-EB44-4423-AECF-20B5F5F0FDF8}"/>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4D5D0317-B5F1-45B0-B590-8DD0CF280092}"/>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D8D1D31C-CF9E-4BB7-BB68-EF798E2B9CB3}"/>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B95A8914-87B9-4029-A438-2B898B97A6B8}"/>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3550EE1D-8EB6-40C7-A417-688AC56273F2}"/>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78105</xdr:rowOff>
    </xdr:from>
    <xdr:to>
      <xdr:col>24</xdr:col>
      <xdr:colOff>62865</xdr:colOff>
      <xdr:row>42</xdr:row>
      <xdr:rowOff>28575</xdr:rowOff>
    </xdr:to>
    <xdr:cxnSp macro="">
      <xdr:nvCxnSpPr>
        <xdr:cNvPr id="57" name="直線コネクタ 56">
          <a:extLst>
            <a:ext uri="{FF2B5EF4-FFF2-40B4-BE49-F238E27FC236}">
              <a16:creationId xmlns:a16="http://schemas.microsoft.com/office/drawing/2014/main" id="{C4F13118-5CB0-4A45-9D55-37F70789FFAB}"/>
            </a:ext>
          </a:extLst>
        </xdr:cNvPr>
        <xdr:cNvCxnSpPr/>
      </xdr:nvCxnSpPr>
      <xdr:spPr>
        <a:xfrm flipV="1">
          <a:off x="4634865" y="5907405"/>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32402</xdr:rowOff>
    </xdr:from>
    <xdr:ext cx="405111" cy="259045"/>
    <xdr:sp macro="" textlink="">
      <xdr:nvSpPr>
        <xdr:cNvPr id="58" name="【道路】&#10;有形固定資産減価償却率最小値テキスト">
          <a:extLst>
            <a:ext uri="{FF2B5EF4-FFF2-40B4-BE49-F238E27FC236}">
              <a16:creationId xmlns:a16="http://schemas.microsoft.com/office/drawing/2014/main" id="{924F69F4-F5D1-4000-A262-ACF4CB7CEECA}"/>
            </a:ext>
          </a:extLst>
        </xdr:cNvPr>
        <xdr:cNvSpPr txBox="1"/>
      </xdr:nvSpPr>
      <xdr:spPr>
        <a:xfrm>
          <a:off x="4673600" y="723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28575</xdr:rowOff>
    </xdr:from>
    <xdr:to>
      <xdr:col>24</xdr:col>
      <xdr:colOff>152400</xdr:colOff>
      <xdr:row>42</xdr:row>
      <xdr:rowOff>28575</xdr:rowOff>
    </xdr:to>
    <xdr:cxnSp macro="">
      <xdr:nvCxnSpPr>
        <xdr:cNvPr id="59" name="直線コネクタ 58">
          <a:extLst>
            <a:ext uri="{FF2B5EF4-FFF2-40B4-BE49-F238E27FC236}">
              <a16:creationId xmlns:a16="http://schemas.microsoft.com/office/drawing/2014/main" id="{DA402706-332D-4D1F-A9F4-991CBD37843C}"/>
            </a:ext>
          </a:extLst>
        </xdr:cNvPr>
        <xdr:cNvCxnSpPr/>
      </xdr:nvCxnSpPr>
      <xdr:spPr>
        <a:xfrm>
          <a:off x="4546600" y="722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24782</xdr:rowOff>
    </xdr:from>
    <xdr:ext cx="405111" cy="259045"/>
    <xdr:sp macro="" textlink="">
      <xdr:nvSpPr>
        <xdr:cNvPr id="60" name="【道路】&#10;有形固定資産減価償却率最大値テキスト">
          <a:extLst>
            <a:ext uri="{FF2B5EF4-FFF2-40B4-BE49-F238E27FC236}">
              <a16:creationId xmlns:a16="http://schemas.microsoft.com/office/drawing/2014/main" id="{26A40F25-83A1-46D6-B88D-5AE7CDB360B1}"/>
            </a:ext>
          </a:extLst>
        </xdr:cNvPr>
        <xdr:cNvSpPr txBox="1"/>
      </xdr:nvSpPr>
      <xdr:spPr>
        <a:xfrm>
          <a:off x="4673600" y="5682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78105</xdr:rowOff>
    </xdr:from>
    <xdr:to>
      <xdr:col>24</xdr:col>
      <xdr:colOff>152400</xdr:colOff>
      <xdr:row>34</xdr:row>
      <xdr:rowOff>78105</xdr:rowOff>
    </xdr:to>
    <xdr:cxnSp macro="">
      <xdr:nvCxnSpPr>
        <xdr:cNvPr id="61" name="直線コネクタ 60">
          <a:extLst>
            <a:ext uri="{FF2B5EF4-FFF2-40B4-BE49-F238E27FC236}">
              <a16:creationId xmlns:a16="http://schemas.microsoft.com/office/drawing/2014/main" id="{553BDD35-D1E7-4C07-86A7-40A4E87AFB3C}"/>
            </a:ext>
          </a:extLst>
        </xdr:cNvPr>
        <xdr:cNvCxnSpPr/>
      </xdr:nvCxnSpPr>
      <xdr:spPr>
        <a:xfrm>
          <a:off x="4546600" y="5907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29227</xdr:rowOff>
    </xdr:from>
    <xdr:ext cx="405111" cy="259045"/>
    <xdr:sp macro="" textlink="">
      <xdr:nvSpPr>
        <xdr:cNvPr id="62" name="【道路】&#10;有形固定資産減価償却率平均値テキスト">
          <a:extLst>
            <a:ext uri="{FF2B5EF4-FFF2-40B4-BE49-F238E27FC236}">
              <a16:creationId xmlns:a16="http://schemas.microsoft.com/office/drawing/2014/main" id="{E148681D-CCD7-4224-8EC8-F6FB08E4A2A1}"/>
            </a:ext>
          </a:extLst>
        </xdr:cNvPr>
        <xdr:cNvSpPr txBox="1"/>
      </xdr:nvSpPr>
      <xdr:spPr>
        <a:xfrm>
          <a:off x="4673600" y="6372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6350</xdr:rowOff>
    </xdr:from>
    <xdr:to>
      <xdr:col>24</xdr:col>
      <xdr:colOff>114300</xdr:colOff>
      <xdr:row>38</xdr:row>
      <xdr:rowOff>107950</xdr:rowOff>
    </xdr:to>
    <xdr:sp macro="" textlink="">
      <xdr:nvSpPr>
        <xdr:cNvPr id="63" name="フローチャート: 判断 62">
          <a:extLst>
            <a:ext uri="{FF2B5EF4-FFF2-40B4-BE49-F238E27FC236}">
              <a16:creationId xmlns:a16="http://schemas.microsoft.com/office/drawing/2014/main" id="{9466F3CC-DF8B-48CB-B203-188E1903F927}"/>
            </a:ext>
          </a:extLst>
        </xdr:cNvPr>
        <xdr:cNvSpPr/>
      </xdr:nvSpPr>
      <xdr:spPr>
        <a:xfrm>
          <a:off x="45847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147320</xdr:rowOff>
    </xdr:from>
    <xdr:to>
      <xdr:col>20</xdr:col>
      <xdr:colOff>38100</xdr:colOff>
      <xdr:row>38</xdr:row>
      <xdr:rowOff>77470</xdr:rowOff>
    </xdr:to>
    <xdr:sp macro="" textlink="">
      <xdr:nvSpPr>
        <xdr:cNvPr id="64" name="フローチャート: 判断 63">
          <a:extLst>
            <a:ext uri="{FF2B5EF4-FFF2-40B4-BE49-F238E27FC236}">
              <a16:creationId xmlns:a16="http://schemas.microsoft.com/office/drawing/2014/main" id="{DEB1E381-6922-4C2D-BB42-D9710546DFB6}"/>
            </a:ext>
          </a:extLst>
        </xdr:cNvPr>
        <xdr:cNvSpPr/>
      </xdr:nvSpPr>
      <xdr:spPr>
        <a:xfrm>
          <a:off x="37465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113030</xdr:rowOff>
    </xdr:from>
    <xdr:to>
      <xdr:col>15</xdr:col>
      <xdr:colOff>101600</xdr:colOff>
      <xdr:row>38</xdr:row>
      <xdr:rowOff>43180</xdr:rowOff>
    </xdr:to>
    <xdr:sp macro="" textlink="">
      <xdr:nvSpPr>
        <xdr:cNvPr id="65" name="フローチャート: 判断 64">
          <a:extLst>
            <a:ext uri="{FF2B5EF4-FFF2-40B4-BE49-F238E27FC236}">
              <a16:creationId xmlns:a16="http://schemas.microsoft.com/office/drawing/2014/main" id="{29DB6D13-C5BE-4F45-B88E-DC37C1BF547A}"/>
            </a:ext>
          </a:extLst>
        </xdr:cNvPr>
        <xdr:cNvSpPr/>
      </xdr:nvSpPr>
      <xdr:spPr>
        <a:xfrm>
          <a:off x="2857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82550</xdr:rowOff>
    </xdr:from>
    <xdr:to>
      <xdr:col>10</xdr:col>
      <xdr:colOff>165100</xdr:colOff>
      <xdr:row>38</xdr:row>
      <xdr:rowOff>12700</xdr:rowOff>
    </xdr:to>
    <xdr:sp macro="" textlink="">
      <xdr:nvSpPr>
        <xdr:cNvPr id="66" name="フローチャート: 判断 65">
          <a:extLst>
            <a:ext uri="{FF2B5EF4-FFF2-40B4-BE49-F238E27FC236}">
              <a16:creationId xmlns:a16="http://schemas.microsoft.com/office/drawing/2014/main" id="{9352CF0F-0FE1-4C12-8324-EEE26A868B00}"/>
            </a:ext>
          </a:extLst>
        </xdr:cNvPr>
        <xdr:cNvSpPr/>
      </xdr:nvSpPr>
      <xdr:spPr>
        <a:xfrm>
          <a:off x="1968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57785</xdr:rowOff>
    </xdr:from>
    <xdr:to>
      <xdr:col>6</xdr:col>
      <xdr:colOff>38100</xdr:colOff>
      <xdr:row>37</xdr:row>
      <xdr:rowOff>159385</xdr:rowOff>
    </xdr:to>
    <xdr:sp macro="" textlink="">
      <xdr:nvSpPr>
        <xdr:cNvPr id="67" name="フローチャート: 判断 66">
          <a:extLst>
            <a:ext uri="{FF2B5EF4-FFF2-40B4-BE49-F238E27FC236}">
              <a16:creationId xmlns:a16="http://schemas.microsoft.com/office/drawing/2014/main" id="{932466A6-5819-436D-8DB6-8216FA62F697}"/>
            </a:ext>
          </a:extLst>
        </xdr:cNvPr>
        <xdr:cNvSpPr/>
      </xdr:nvSpPr>
      <xdr:spPr>
        <a:xfrm>
          <a:off x="1079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ADED841C-870E-44ED-AD19-0B887FFB97F9}"/>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1121FE51-C961-4D2A-B4D3-8A9F81C3BDA6}"/>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A352467E-2311-4807-A839-534166792BE8}"/>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A10D73A5-F680-4BFF-A0C0-15FA619B26AE}"/>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EE45C4E1-34FB-41EC-99B1-BDA90F5E22FF}"/>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13970</xdr:rowOff>
    </xdr:from>
    <xdr:to>
      <xdr:col>24</xdr:col>
      <xdr:colOff>114300</xdr:colOff>
      <xdr:row>40</xdr:row>
      <xdr:rowOff>115570</xdr:rowOff>
    </xdr:to>
    <xdr:sp macro="" textlink="">
      <xdr:nvSpPr>
        <xdr:cNvPr id="73" name="楕円 72">
          <a:extLst>
            <a:ext uri="{FF2B5EF4-FFF2-40B4-BE49-F238E27FC236}">
              <a16:creationId xmlns:a16="http://schemas.microsoft.com/office/drawing/2014/main" id="{28437E91-E773-4045-9747-267E83FE60A7}"/>
            </a:ext>
          </a:extLst>
        </xdr:cNvPr>
        <xdr:cNvSpPr/>
      </xdr:nvSpPr>
      <xdr:spPr>
        <a:xfrm>
          <a:off x="4584700" y="687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163847</xdr:rowOff>
    </xdr:from>
    <xdr:ext cx="405111" cy="259045"/>
    <xdr:sp macro="" textlink="">
      <xdr:nvSpPr>
        <xdr:cNvPr id="74" name="【道路】&#10;有形固定資産減価償却率該当値テキスト">
          <a:extLst>
            <a:ext uri="{FF2B5EF4-FFF2-40B4-BE49-F238E27FC236}">
              <a16:creationId xmlns:a16="http://schemas.microsoft.com/office/drawing/2014/main" id="{D8EAD00F-431A-4482-96AD-303E08390511}"/>
            </a:ext>
          </a:extLst>
        </xdr:cNvPr>
        <xdr:cNvSpPr txBox="1"/>
      </xdr:nvSpPr>
      <xdr:spPr>
        <a:xfrm>
          <a:off x="4673600" y="685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8255</xdr:rowOff>
    </xdr:from>
    <xdr:to>
      <xdr:col>20</xdr:col>
      <xdr:colOff>38100</xdr:colOff>
      <xdr:row>40</xdr:row>
      <xdr:rowOff>109855</xdr:rowOff>
    </xdr:to>
    <xdr:sp macro="" textlink="">
      <xdr:nvSpPr>
        <xdr:cNvPr id="75" name="楕円 74">
          <a:extLst>
            <a:ext uri="{FF2B5EF4-FFF2-40B4-BE49-F238E27FC236}">
              <a16:creationId xmlns:a16="http://schemas.microsoft.com/office/drawing/2014/main" id="{6745C288-51B8-408C-9CFB-5F7A7C313E43}"/>
            </a:ext>
          </a:extLst>
        </xdr:cNvPr>
        <xdr:cNvSpPr/>
      </xdr:nvSpPr>
      <xdr:spPr>
        <a:xfrm>
          <a:off x="3746500" y="686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59055</xdr:rowOff>
    </xdr:from>
    <xdr:to>
      <xdr:col>24</xdr:col>
      <xdr:colOff>63500</xdr:colOff>
      <xdr:row>40</xdr:row>
      <xdr:rowOff>64770</xdr:rowOff>
    </xdr:to>
    <xdr:cxnSp macro="">
      <xdr:nvCxnSpPr>
        <xdr:cNvPr id="76" name="直線コネクタ 75">
          <a:extLst>
            <a:ext uri="{FF2B5EF4-FFF2-40B4-BE49-F238E27FC236}">
              <a16:creationId xmlns:a16="http://schemas.microsoft.com/office/drawing/2014/main" id="{065CF00D-AECA-4D03-9A00-25AE31109D2A}"/>
            </a:ext>
          </a:extLst>
        </xdr:cNvPr>
        <xdr:cNvCxnSpPr/>
      </xdr:nvCxnSpPr>
      <xdr:spPr>
        <a:xfrm>
          <a:off x="3797300" y="691705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2540</xdr:rowOff>
    </xdr:from>
    <xdr:to>
      <xdr:col>15</xdr:col>
      <xdr:colOff>101600</xdr:colOff>
      <xdr:row>40</xdr:row>
      <xdr:rowOff>104140</xdr:rowOff>
    </xdr:to>
    <xdr:sp macro="" textlink="">
      <xdr:nvSpPr>
        <xdr:cNvPr id="77" name="楕円 76">
          <a:extLst>
            <a:ext uri="{FF2B5EF4-FFF2-40B4-BE49-F238E27FC236}">
              <a16:creationId xmlns:a16="http://schemas.microsoft.com/office/drawing/2014/main" id="{792A0EC0-7916-4836-BC39-9509B77E6429}"/>
            </a:ext>
          </a:extLst>
        </xdr:cNvPr>
        <xdr:cNvSpPr/>
      </xdr:nvSpPr>
      <xdr:spPr>
        <a:xfrm>
          <a:off x="2857500" y="686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53340</xdr:rowOff>
    </xdr:from>
    <xdr:to>
      <xdr:col>19</xdr:col>
      <xdr:colOff>177800</xdr:colOff>
      <xdr:row>40</xdr:row>
      <xdr:rowOff>59055</xdr:rowOff>
    </xdr:to>
    <xdr:cxnSp macro="">
      <xdr:nvCxnSpPr>
        <xdr:cNvPr id="78" name="直線コネクタ 77">
          <a:extLst>
            <a:ext uri="{FF2B5EF4-FFF2-40B4-BE49-F238E27FC236}">
              <a16:creationId xmlns:a16="http://schemas.microsoft.com/office/drawing/2014/main" id="{6B7A695D-718D-4B3C-8526-EC072A99C48B}"/>
            </a:ext>
          </a:extLst>
        </xdr:cNvPr>
        <xdr:cNvCxnSpPr/>
      </xdr:nvCxnSpPr>
      <xdr:spPr>
        <a:xfrm>
          <a:off x="2908300" y="691134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158750</xdr:rowOff>
    </xdr:from>
    <xdr:to>
      <xdr:col>10</xdr:col>
      <xdr:colOff>165100</xdr:colOff>
      <xdr:row>40</xdr:row>
      <xdr:rowOff>88900</xdr:rowOff>
    </xdr:to>
    <xdr:sp macro="" textlink="">
      <xdr:nvSpPr>
        <xdr:cNvPr id="79" name="楕円 78">
          <a:extLst>
            <a:ext uri="{FF2B5EF4-FFF2-40B4-BE49-F238E27FC236}">
              <a16:creationId xmlns:a16="http://schemas.microsoft.com/office/drawing/2014/main" id="{A73086FB-EB51-40AD-8F23-9B064AD0CF2F}"/>
            </a:ext>
          </a:extLst>
        </xdr:cNvPr>
        <xdr:cNvSpPr/>
      </xdr:nvSpPr>
      <xdr:spPr>
        <a:xfrm>
          <a:off x="1968500" y="684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38100</xdr:rowOff>
    </xdr:from>
    <xdr:to>
      <xdr:col>15</xdr:col>
      <xdr:colOff>50800</xdr:colOff>
      <xdr:row>40</xdr:row>
      <xdr:rowOff>53340</xdr:rowOff>
    </xdr:to>
    <xdr:cxnSp macro="">
      <xdr:nvCxnSpPr>
        <xdr:cNvPr id="80" name="直線コネクタ 79">
          <a:extLst>
            <a:ext uri="{FF2B5EF4-FFF2-40B4-BE49-F238E27FC236}">
              <a16:creationId xmlns:a16="http://schemas.microsoft.com/office/drawing/2014/main" id="{89427C69-1383-4ABD-A2CB-B9CDD1281B3C}"/>
            </a:ext>
          </a:extLst>
        </xdr:cNvPr>
        <xdr:cNvCxnSpPr/>
      </xdr:nvCxnSpPr>
      <xdr:spPr>
        <a:xfrm>
          <a:off x="2019300" y="68961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151130</xdr:rowOff>
    </xdr:from>
    <xdr:to>
      <xdr:col>6</xdr:col>
      <xdr:colOff>38100</xdr:colOff>
      <xdr:row>40</xdr:row>
      <xdr:rowOff>81280</xdr:rowOff>
    </xdr:to>
    <xdr:sp macro="" textlink="">
      <xdr:nvSpPr>
        <xdr:cNvPr id="81" name="楕円 80">
          <a:extLst>
            <a:ext uri="{FF2B5EF4-FFF2-40B4-BE49-F238E27FC236}">
              <a16:creationId xmlns:a16="http://schemas.microsoft.com/office/drawing/2014/main" id="{825E66A1-9C94-4A8D-BB0C-A2A0EE8D637C}"/>
            </a:ext>
          </a:extLst>
        </xdr:cNvPr>
        <xdr:cNvSpPr/>
      </xdr:nvSpPr>
      <xdr:spPr>
        <a:xfrm>
          <a:off x="10795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40</xdr:row>
      <xdr:rowOff>30480</xdr:rowOff>
    </xdr:from>
    <xdr:to>
      <xdr:col>10</xdr:col>
      <xdr:colOff>114300</xdr:colOff>
      <xdr:row>40</xdr:row>
      <xdr:rowOff>38100</xdr:rowOff>
    </xdr:to>
    <xdr:cxnSp macro="">
      <xdr:nvCxnSpPr>
        <xdr:cNvPr id="82" name="直線コネクタ 81">
          <a:extLst>
            <a:ext uri="{FF2B5EF4-FFF2-40B4-BE49-F238E27FC236}">
              <a16:creationId xmlns:a16="http://schemas.microsoft.com/office/drawing/2014/main" id="{B6513AA9-F12D-4330-9649-FEB9573455BC}"/>
            </a:ext>
          </a:extLst>
        </xdr:cNvPr>
        <xdr:cNvCxnSpPr/>
      </xdr:nvCxnSpPr>
      <xdr:spPr>
        <a:xfrm>
          <a:off x="1130300" y="68884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93997</xdr:rowOff>
    </xdr:from>
    <xdr:ext cx="405111" cy="259045"/>
    <xdr:sp macro="" textlink="">
      <xdr:nvSpPr>
        <xdr:cNvPr id="83" name="n_1aveValue【道路】&#10;有形固定資産減価償却率">
          <a:extLst>
            <a:ext uri="{FF2B5EF4-FFF2-40B4-BE49-F238E27FC236}">
              <a16:creationId xmlns:a16="http://schemas.microsoft.com/office/drawing/2014/main" id="{1EBB4CCB-6C40-46D0-B4E7-07C51BBB68F0}"/>
            </a:ext>
          </a:extLst>
        </xdr:cNvPr>
        <xdr:cNvSpPr txBox="1"/>
      </xdr:nvSpPr>
      <xdr:spPr>
        <a:xfrm>
          <a:off x="3582044" y="626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59707</xdr:rowOff>
    </xdr:from>
    <xdr:ext cx="405111" cy="259045"/>
    <xdr:sp macro="" textlink="">
      <xdr:nvSpPr>
        <xdr:cNvPr id="84" name="n_2aveValue【道路】&#10;有形固定資産減価償却率">
          <a:extLst>
            <a:ext uri="{FF2B5EF4-FFF2-40B4-BE49-F238E27FC236}">
              <a16:creationId xmlns:a16="http://schemas.microsoft.com/office/drawing/2014/main" id="{A8C75F80-3665-4243-9E9D-ACF9C0BA4ED1}"/>
            </a:ext>
          </a:extLst>
        </xdr:cNvPr>
        <xdr:cNvSpPr txBox="1"/>
      </xdr:nvSpPr>
      <xdr:spPr>
        <a:xfrm>
          <a:off x="2705744" y="623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29227</xdr:rowOff>
    </xdr:from>
    <xdr:ext cx="405111" cy="259045"/>
    <xdr:sp macro="" textlink="">
      <xdr:nvSpPr>
        <xdr:cNvPr id="85" name="n_3aveValue【道路】&#10;有形固定資産減価償却率">
          <a:extLst>
            <a:ext uri="{FF2B5EF4-FFF2-40B4-BE49-F238E27FC236}">
              <a16:creationId xmlns:a16="http://schemas.microsoft.com/office/drawing/2014/main" id="{ABAE3465-DDFF-44C9-AAC2-AC5473B41EAF}"/>
            </a:ext>
          </a:extLst>
        </xdr:cNvPr>
        <xdr:cNvSpPr txBox="1"/>
      </xdr:nvSpPr>
      <xdr:spPr>
        <a:xfrm>
          <a:off x="1816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4462</xdr:rowOff>
    </xdr:from>
    <xdr:ext cx="405111" cy="259045"/>
    <xdr:sp macro="" textlink="">
      <xdr:nvSpPr>
        <xdr:cNvPr id="86" name="n_4aveValue【道路】&#10;有形固定資産減価償却率">
          <a:extLst>
            <a:ext uri="{FF2B5EF4-FFF2-40B4-BE49-F238E27FC236}">
              <a16:creationId xmlns:a16="http://schemas.microsoft.com/office/drawing/2014/main" id="{40491B5D-E17F-4153-A2EC-CFD3CAB3AB7E}"/>
            </a:ext>
          </a:extLst>
        </xdr:cNvPr>
        <xdr:cNvSpPr txBox="1"/>
      </xdr:nvSpPr>
      <xdr:spPr>
        <a:xfrm>
          <a:off x="927744" y="617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100982</xdr:rowOff>
    </xdr:from>
    <xdr:ext cx="405111" cy="259045"/>
    <xdr:sp macro="" textlink="">
      <xdr:nvSpPr>
        <xdr:cNvPr id="87" name="n_1mainValue【道路】&#10;有形固定資産減価償却率">
          <a:extLst>
            <a:ext uri="{FF2B5EF4-FFF2-40B4-BE49-F238E27FC236}">
              <a16:creationId xmlns:a16="http://schemas.microsoft.com/office/drawing/2014/main" id="{D27207E9-CB6A-44C3-9DE7-43B17D2B6AEC}"/>
            </a:ext>
          </a:extLst>
        </xdr:cNvPr>
        <xdr:cNvSpPr txBox="1"/>
      </xdr:nvSpPr>
      <xdr:spPr>
        <a:xfrm>
          <a:off x="3582044" y="6958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95267</xdr:rowOff>
    </xdr:from>
    <xdr:ext cx="405111" cy="259045"/>
    <xdr:sp macro="" textlink="">
      <xdr:nvSpPr>
        <xdr:cNvPr id="88" name="n_2mainValue【道路】&#10;有形固定資産減価償却率">
          <a:extLst>
            <a:ext uri="{FF2B5EF4-FFF2-40B4-BE49-F238E27FC236}">
              <a16:creationId xmlns:a16="http://schemas.microsoft.com/office/drawing/2014/main" id="{AD9582D0-64D0-49EC-A15D-F001D35CAA03}"/>
            </a:ext>
          </a:extLst>
        </xdr:cNvPr>
        <xdr:cNvSpPr txBox="1"/>
      </xdr:nvSpPr>
      <xdr:spPr>
        <a:xfrm>
          <a:off x="2705744" y="6953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80027</xdr:rowOff>
    </xdr:from>
    <xdr:ext cx="405111" cy="259045"/>
    <xdr:sp macro="" textlink="">
      <xdr:nvSpPr>
        <xdr:cNvPr id="89" name="n_3mainValue【道路】&#10;有形固定資産減価償却率">
          <a:extLst>
            <a:ext uri="{FF2B5EF4-FFF2-40B4-BE49-F238E27FC236}">
              <a16:creationId xmlns:a16="http://schemas.microsoft.com/office/drawing/2014/main" id="{AF3029F2-9702-4584-9327-687F26CE2108}"/>
            </a:ext>
          </a:extLst>
        </xdr:cNvPr>
        <xdr:cNvSpPr txBox="1"/>
      </xdr:nvSpPr>
      <xdr:spPr>
        <a:xfrm>
          <a:off x="1816744" y="693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72407</xdr:rowOff>
    </xdr:from>
    <xdr:ext cx="405111" cy="259045"/>
    <xdr:sp macro="" textlink="">
      <xdr:nvSpPr>
        <xdr:cNvPr id="90" name="n_4mainValue【道路】&#10;有形固定資産減価償却率">
          <a:extLst>
            <a:ext uri="{FF2B5EF4-FFF2-40B4-BE49-F238E27FC236}">
              <a16:creationId xmlns:a16="http://schemas.microsoft.com/office/drawing/2014/main" id="{55BC8548-B487-462D-A96B-3028D1518A0E}"/>
            </a:ext>
          </a:extLst>
        </xdr:cNvPr>
        <xdr:cNvSpPr txBox="1"/>
      </xdr:nvSpPr>
      <xdr:spPr>
        <a:xfrm>
          <a:off x="927744" y="693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D7E2371F-F1EE-4BAD-BC7C-909B0BCCC5B7}"/>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841B1B62-6AE5-4B82-804B-33DEAFA933A9}"/>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D5BAA660-A7D7-4F72-A696-78427E9EB90F}"/>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69775261-2606-46B5-A847-8E43A2261D62}"/>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1EE111CB-5F56-4476-8477-B2F7AAD17E86}"/>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A2279BF9-D5F5-4024-AA37-FA5A53FC5FD5}"/>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A030AB73-E1AC-461E-AB6D-4CCD4B58CC45}"/>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EF6966E7-5244-466D-B0C3-2B5627E84BDE}"/>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9569CB7F-2758-4229-B610-931AE3AA0F4A}"/>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47839A51-F94D-46A1-AD46-762AF34640C4}"/>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50B2B7B7-9CE2-4628-BF7F-75FBAEA2D53F}"/>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BEA2B76C-AF3E-4748-B2A6-3D9978F55CA6}"/>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AB2FF795-D8EA-40B3-91DA-6C79461F4AAA}"/>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04958FDB-8313-4F20-9366-126265E80809}"/>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2E51ACF1-6138-4EEF-93EB-B61CC33C6D4D}"/>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a:extLst>
            <a:ext uri="{FF2B5EF4-FFF2-40B4-BE49-F238E27FC236}">
              <a16:creationId xmlns:a16="http://schemas.microsoft.com/office/drawing/2014/main" id="{6774AC61-076F-4470-BCA6-1DD5C256863D}"/>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E42F9BFF-337B-4799-9934-590C227A4802}"/>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a:extLst>
            <a:ext uri="{FF2B5EF4-FFF2-40B4-BE49-F238E27FC236}">
              <a16:creationId xmlns:a16="http://schemas.microsoft.com/office/drawing/2014/main" id="{F130FB6B-8367-4695-98EA-73ACB44B8405}"/>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70B36895-0F83-4D85-9D82-29DBDF7475B3}"/>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a:extLst>
            <a:ext uri="{FF2B5EF4-FFF2-40B4-BE49-F238E27FC236}">
              <a16:creationId xmlns:a16="http://schemas.microsoft.com/office/drawing/2014/main" id="{E21FB8CC-9018-48E0-9844-F8BE3E31DD6A}"/>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972318C5-8B7C-452B-AB67-D356F8BDC4C4}"/>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a:extLst>
            <a:ext uri="{FF2B5EF4-FFF2-40B4-BE49-F238E27FC236}">
              <a16:creationId xmlns:a16="http://schemas.microsoft.com/office/drawing/2014/main" id="{E0718377-0432-44F4-92A0-A4560B85D041}"/>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ACF7C015-F7B5-47A0-A8A1-EA47EE4EB685}"/>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138075</xdr:rowOff>
    </xdr:from>
    <xdr:to>
      <xdr:col>54</xdr:col>
      <xdr:colOff>189865</xdr:colOff>
      <xdr:row>41</xdr:row>
      <xdr:rowOff>127939</xdr:rowOff>
    </xdr:to>
    <xdr:cxnSp macro="">
      <xdr:nvCxnSpPr>
        <xdr:cNvPr id="114" name="直線コネクタ 113">
          <a:extLst>
            <a:ext uri="{FF2B5EF4-FFF2-40B4-BE49-F238E27FC236}">
              <a16:creationId xmlns:a16="http://schemas.microsoft.com/office/drawing/2014/main" id="{F226BC79-3491-4960-B0CB-D8C32ACF86EB}"/>
            </a:ext>
          </a:extLst>
        </xdr:cNvPr>
        <xdr:cNvCxnSpPr/>
      </xdr:nvCxnSpPr>
      <xdr:spPr>
        <a:xfrm flipV="1">
          <a:off x="10476865" y="5967375"/>
          <a:ext cx="0" cy="1190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131766</xdr:rowOff>
    </xdr:from>
    <xdr:ext cx="469744" cy="259045"/>
    <xdr:sp macro="" textlink="">
      <xdr:nvSpPr>
        <xdr:cNvPr id="115" name="【道路】&#10;一人当たり延長最小値テキスト">
          <a:extLst>
            <a:ext uri="{FF2B5EF4-FFF2-40B4-BE49-F238E27FC236}">
              <a16:creationId xmlns:a16="http://schemas.microsoft.com/office/drawing/2014/main" id="{340CF746-0FAF-467B-A959-D05A39ACDD9E}"/>
            </a:ext>
          </a:extLst>
        </xdr:cNvPr>
        <xdr:cNvSpPr txBox="1"/>
      </xdr:nvSpPr>
      <xdr:spPr>
        <a:xfrm>
          <a:off x="10515600" y="7161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127939</xdr:rowOff>
    </xdr:from>
    <xdr:to>
      <xdr:col>55</xdr:col>
      <xdr:colOff>88900</xdr:colOff>
      <xdr:row>41</xdr:row>
      <xdr:rowOff>127939</xdr:rowOff>
    </xdr:to>
    <xdr:cxnSp macro="">
      <xdr:nvCxnSpPr>
        <xdr:cNvPr id="116" name="直線コネクタ 115">
          <a:extLst>
            <a:ext uri="{FF2B5EF4-FFF2-40B4-BE49-F238E27FC236}">
              <a16:creationId xmlns:a16="http://schemas.microsoft.com/office/drawing/2014/main" id="{F63536B3-4AC7-4826-A9F6-E01C12F027B2}"/>
            </a:ext>
          </a:extLst>
        </xdr:cNvPr>
        <xdr:cNvCxnSpPr/>
      </xdr:nvCxnSpPr>
      <xdr:spPr>
        <a:xfrm>
          <a:off x="10388600" y="7157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84752</xdr:rowOff>
    </xdr:from>
    <xdr:ext cx="534377" cy="259045"/>
    <xdr:sp macro="" textlink="">
      <xdr:nvSpPr>
        <xdr:cNvPr id="117" name="【道路】&#10;一人当たり延長最大値テキスト">
          <a:extLst>
            <a:ext uri="{FF2B5EF4-FFF2-40B4-BE49-F238E27FC236}">
              <a16:creationId xmlns:a16="http://schemas.microsoft.com/office/drawing/2014/main" id="{BFB58BE5-7CD7-4364-988E-069E2BC8527A}"/>
            </a:ext>
          </a:extLst>
        </xdr:cNvPr>
        <xdr:cNvSpPr txBox="1"/>
      </xdr:nvSpPr>
      <xdr:spPr>
        <a:xfrm>
          <a:off x="10515600" y="5742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138075</xdr:rowOff>
    </xdr:from>
    <xdr:to>
      <xdr:col>55</xdr:col>
      <xdr:colOff>88900</xdr:colOff>
      <xdr:row>34</xdr:row>
      <xdr:rowOff>138075</xdr:rowOff>
    </xdr:to>
    <xdr:cxnSp macro="">
      <xdr:nvCxnSpPr>
        <xdr:cNvPr id="118" name="直線コネクタ 117">
          <a:extLst>
            <a:ext uri="{FF2B5EF4-FFF2-40B4-BE49-F238E27FC236}">
              <a16:creationId xmlns:a16="http://schemas.microsoft.com/office/drawing/2014/main" id="{FFD92265-1117-49D5-85C1-18B2CC408B2C}"/>
            </a:ext>
          </a:extLst>
        </xdr:cNvPr>
        <xdr:cNvCxnSpPr/>
      </xdr:nvCxnSpPr>
      <xdr:spPr>
        <a:xfrm>
          <a:off x="10388600" y="5967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132033</xdr:rowOff>
    </xdr:from>
    <xdr:ext cx="469744" cy="259045"/>
    <xdr:sp macro="" textlink="">
      <xdr:nvSpPr>
        <xdr:cNvPr id="119" name="【道路】&#10;一人当たり延長平均値テキスト">
          <a:extLst>
            <a:ext uri="{FF2B5EF4-FFF2-40B4-BE49-F238E27FC236}">
              <a16:creationId xmlns:a16="http://schemas.microsoft.com/office/drawing/2014/main" id="{5919F1A2-1C46-4B52-9188-45DCB1B06308}"/>
            </a:ext>
          </a:extLst>
        </xdr:cNvPr>
        <xdr:cNvSpPr txBox="1"/>
      </xdr:nvSpPr>
      <xdr:spPr>
        <a:xfrm>
          <a:off x="10515600" y="68185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153606</xdr:rowOff>
    </xdr:from>
    <xdr:to>
      <xdr:col>55</xdr:col>
      <xdr:colOff>50800</xdr:colOff>
      <xdr:row>40</xdr:row>
      <xdr:rowOff>83756</xdr:rowOff>
    </xdr:to>
    <xdr:sp macro="" textlink="">
      <xdr:nvSpPr>
        <xdr:cNvPr id="120" name="フローチャート: 判断 119">
          <a:extLst>
            <a:ext uri="{FF2B5EF4-FFF2-40B4-BE49-F238E27FC236}">
              <a16:creationId xmlns:a16="http://schemas.microsoft.com/office/drawing/2014/main" id="{1D0384F8-BA6B-48A4-B305-E20A241AC5E2}"/>
            </a:ext>
          </a:extLst>
        </xdr:cNvPr>
        <xdr:cNvSpPr/>
      </xdr:nvSpPr>
      <xdr:spPr>
        <a:xfrm>
          <a:off x="10426700" y="6840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137605</xdr:rowOff>
    </xdr:from>
    <xdr:to>
      <xdr:col>50</xdr:col>
      <xdr:colOff>165100</xdr:colOff>
      <xdr:row>40</xdr:row>
      <xdr:rowOff>67755</xdr:rowOff>
    </xdr:to>
    <xdr:sp macro="" textlink="">
      <xdr:nvSpPr>
        <xdr:cNvPr id="121" name="フローチャート: 判断 120">
          <a:extLst>
            <a:ext uri="{FF2B5EF4-FFF2-40B4-BE49-F238E27FC236}">
              <a16:creationId xmlns:a16="http://schemas.microsoft.com/office/drawing/2014/main" id="{62874887-7743-4F7A-97B8-AEF317AF2306}"/>
            </a:ext>
          </a:extLst>
        </xdr:cNvPr>
        <xdr:cNvSpPr/>
      </xdr:nvSpPr>
      <xdr:spPr>
        <a:xfrm>
          <a:off x="9588500" y="682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135699</xdr:rowOff>
    </xdr:from>
    <xdr:to>
      <xdr:col>46</xdr:col>
      <xdr:colOff>38100</xdr:colOff>
      <xdr:row>40</xdr:row>
      <xdr:rowOff>65849</xdr:rowOff>
    </xdr:to>
    <xdr:sp macro="" textlink="">
      <xdr:nvSpPr>
        <xdr:cNvPr id="122" name="フローチャート: 判断 121">
          <a:extLst>
            <a:ext uri="{FF2B5EF4-FFF2-40B4-BE49-F238E27FC236}">
              <a16:creationId xmlns:a16="http://schemas.microsoft.com/office/drawing/2014/main" id="{DC490DD8-CC5E-48AB-B278-5101B903E097}"/>
            </a:ext>
          </a:extLst>
        </xdr:cNvPr>
        <xdr:cNvSpPr/>
      </xdr:nvSpPr>
      <xdr:spPr>
        <a:xfrm>
          <a:off x="8699500" y="6822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151054</xdr:rowOff>
    </xdr:from>
    <xdr:to>
      <xdr:col>41</xdr:col>
      <xdr:colOff>101600</xdr:colOff>
      <xdr:row>40</xdr:row>
      <xdr:rowOff>81204</xdr:rowOff>
    </xdr:to>
    <xdr:sp macro="" textlink="">
      <xdr:nvSpPr>
        <xdr:cNvPr id="123" name="フローチャート: 判断 122">
          <a:extLst>
            <a:ext uri="{FF2B5EF4-FFF2-40B4-BE49-F238E27FC236}">
              <a16:creationId xmlns:a16="http://schemas.microsoft.com/office/drawing/2014/main" id="{4DC8590F-BC4B-48BC-B09F-46D84B9F24B9}"/>
            </a:ext>
          </a:extLst>
        </xdr:cNvPr>
        <xdr:cNvSpPr/>
      </xdr:nvSpPr>
      <xdr:spPr>
        <a:xfrm>
          <a:off x="7810500" y="6837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122174</xdr:rowOff>
    </xdr:from>
    <xdr:to>
      <xdr:col>36</xdr:col>
      <xdr:colOff>165100</xdr:colOff>
      <xdr:row>40</xdr:row>
      <xdr:rowOff>52324</xdr:rowOff>
    </xdr:to>
    <xdr:sp macro="" textlink="">
      <xdr:nvSpPr>
        <xdr:cNvPr id="124" name="フローチャート: 判断 123">
          <a:extLst>
            <a:ext uri="{FF2B5EF4-FFF2-40B4-BE49-F238E27FC236}">
              <a16:creationId xmlns:a16="http://schemas.microsoft.com/office/drawing/2014/main" id="{CA67D001-F3E3-4633-8E2D-1D1D92277D72}"/>
            </a:ext>
          </a:extLst>
        </xdr:cNvPr>
        <xdr:cNvSpPr/>
      </xdr:nvSpPr>
      <xdr:spPr>
        <a:xfrm>
          <a:off x="6921500" y="680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BA0498C6-00B7-4D0D-8885-92E7A10C8E3A}"/>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C11D76D4-C1C5-47AC-A43F-2BC5AE91A3C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AAE60295-202D-4688-B928-D2FF36B14559}"/>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82D660C6-3F48-40B3-9526-BC6010659CD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A592E8D0-6BBB-47D5-8CDD-A3BFB0B4D6DB}"/>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102515</xdr:rowOff>
    </xdr:from>
    <xdr:to>
      <xdr:col>55</xdr:col>
      <xdr:colOff>50800</xdr:colOff>
      <xdr:row>39</xdr:row>
      <xdr:rowOff>32665</xdr:rowOff>
    </xdr:to>
    <xdr:sp macro="" textlink="">
      <xdr:nvSpPr>
        <xdr:cNvPr id="130" name="楕円 129">
          <a:extLst>
            <a:ext uri="{FF2B5EF4-FFF2-40B4-BE49-F238E27FC236}">
              <a16:creationId xmlns:a16="http://schemas.microsoft.com/office/drawing/2014/main" id="{A59E1623-F29D-4427-95A0-A50CC408F303}"/>
            </a:ext>
          </a:extLst>
        </xdr:cNvPr>
        <xdr:cNvSpPr/>
      </xdr:nvSpPr>
      <xdr:spPr>
        <a:xfrm>
          <a:off x="10426700" y="661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125392</xdr:rowOff>
    </xdr:from>
    <xdr:ext cx="534377" cy="259045"/>
    <xdr:sp macro="" textlink="">
      <xdr:nvSpPr>
        <xdr:cNvPr id="131" name="【道路】&#10;一人当たり延長該当値テキスト">
          <a:extLst>
            <a:ext uri="{FF2B5EF4-FFF2-40B4-BE49-F238E27FC236}">
              <a16:creationId xmlns:a16="http://schemas.microsoft.com/office/drawing/2014/main" id="{AF206C01-F150-411A-90A2-DFA6E765D158}"/>
            </a:ext>
          </a:extLst>
        </xdr:cNvPr>
        <xdr:cNvSpPr txBox="1"/>
      </xdr:nvSpPr>
      <xdr:spPr>
        <a:xfrm>
          <a:off x="10515600" y="6469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103086</xdr:rowOff>
    </xdr:from>
    <xdr:to>
      <xdr:col>50</xdr:col>
      <xdr:colOff>165100</xdr:colOff>
      <xdr:row>39</xdr:row>
      <xdr:rowOff>33236</xdr:rowOff>
    </xdr:to>
    <xdr:sp macro="" textlink="">
      <xdr:nvSpPr>
        <xdr:cNvPr id="132" name="楕円 131">
          <a:extLst>
            <a:ext uri="{FF2B5EF4-FFF2-40B4-BE49-F238E27FC236}">
              <a16:creationId xmlns:a16="http://schemas.microsoft.com/office/drawing/2014/main" id="{08D10BB8-7C0E-4F64-BFB7-D55D31A4E811}"/>
            </a:ext>
          </a:extLst>
        </xdr:cNvPr>
        <xdr:cNvSpPr/>
      </xdr:nvSpPr>
      <xdr:spPr>
        <a:xfrm>
          <a:off x="9588500" y="661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153315</xdr:rowOff>
    </xdr:from>
    <xdr:to>
      <xdr:col>55</xdr:col>
      <xdr:colOff>0</xdr:colOff>
      <xdr:row>38</xdr:row>
      <xdr:rowOff>153886</xdr:rowOff>
    </xdr:to>
    <xdr:cxnSp macro="">
      <xdr:nvCxnSpPr>
        <xdr:cNvPr id="133" name="直線コネクタ 132">
          <a:extLst>
            <a:ext uri="{FF2B5EF4-FFF2-40B4-BE49-F238E27FC236}">
              <a16:creationId xmlns:a16="http://schemas.microsoft.com/office/drawing/2014/main" id="{32AA865B-AB16-464C-826A-70F4C6F6B2AE}"/>
            </a:ext>
          </a:extLst>
        </xdr:cNvPr>
        <xdr:cNvCxnSpPr/>
      </xdr:nvCxnSpPr>
      <xdr:spPr>
        <a:xfrm flipV="1">
          <a:off x="9639300" y="6668415"/>
          <a:ext cx="8382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103619</xdr:rowOff>
    </xdr:from>
    <xdr:to>
      <xdr:col>46</xdr:col>
      <xdr:colOff>38100</xdr:colOff>
      <xdr:row>39</xdr:row>
      <xdr:rowOff>33769</xdr:rowOff>
    </xdr:to>
    <xdr:sp macro="" textlink="">
      <xdr:nvSpPr>
        <xdr:cNvPr id="134" name="楕円 133">
          <a:extLst>
            <a:ext uri="{FF2B5EF4-FFF2-40B4-BE49-F238E27FC236}">
              <a16:creationId xmlns:a16="http://schemas.microsoft.com/office/drawing/2014/main" id="{FA0CEFD2-89F3-4DC0-8048-424271301B62}"/>
            </a:ext>
          </a:extLst>
        </xdr:cNvPr>
        <xdr:cNvSpPr/>
      </xdr:nvSpPr>
      <xdr:spPr>
        <a:xfrm>
          <a:off x="8699500" y="6618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153886</xdr:rowOff>
    </xdr:from>
    <xdr:to>
      <xdr:col>50</xdr:col>
      <xdr:colOff>114300</xdr:colOff>
      <xdr:row>38</xdr:row>
      <xdr:rowOff>154419</xdr:rowOff>
    </xdr:to>
    <xdr:cxnSp macro="">
      <xdr:nvCxnSpPr>
        <xdr:cNvPr id="135" name="直線コネクタ 134">
          <a:extLst>
            <a:ext uri="{FF2B5EF4-FFF2-40B4-BE49-F238E27FC236}">
              <a16:creationId xmlns:a16="http://schemas.microsoft.com/office/drawing/2014/main" id="{E7F23268-E89A-42A1-8E8E-6EB511D01FD9}"/>
            </a:ext>
          </a:extLst>
        </xdr:cNvPr>
        <xdr:cNvCxnSpPr/>
      </xdr:nvCxnSpPr>
      <xdr:spPr>
        <a:xfrm flipV="1">
          <a:off x="8750300" y="6668986"/>
          <a:ext cx="8890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103657</xdr:rowOff>
    </xdr:from>
    <xdr:to>
      <xdr:col>41</xdr:col>
      <xdr:colOff>101600</xdr:colOff>
      <xdr:row>39</xdr:row>
      <xdr:rowOff>33807</xdr:rowOff>
    </xdr:to>
    <xdr:sp macro="" textlink="">
      <xdr:nvSpPr>
        <xdr:cNvPr id="136" name="楕円 135">
          <a:extLst>
            <a:ext uri="{FF2B5EF4-FFF2-40B4-BE49-F238E27FC236}">
              <a16:creationId xmlns:a16="http://schemas.microsoft.com/office/drawing/2014/main" id="{CC0C9F3A-F526-4D96-BFD0-8C0B2527D27A}"/>
            </a:ext>
          </a:extLst>
        </xdr:cNvPr>
        <xdr:cNvSpPr/>
      </xdr:nvSpPr>
      <xdr:spPr>
        <a:xfrm>
          <a:off x="7810500" y="661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154419</xdr:rowOff>
    </xdr:from>
    <xdr:to>
      <xdr:col>45</xdr:col>
      <xdr:colOff>177800</xdr:colOff>
      <xdr:row>38</xdr:row>
      <xdr:rowOff>154457</xdr:rowOff>
    </xdr:to>
    <xdr:cxnSp macro="">
      <xdr:nvCxnSpPr>
        <xdr:cNvPr id="137" name="直線コネクタ 136">
          <a:extLst>
            <a:ext uri="{FF2B5EF4-FFF2-40B4-BE49-F238E27FC236}">
              <a16:creationId xmlns:a16="http://schemas.microsoft.com/office/drawing/2014/main" id="{16507E34-DBB0-403B-81B2-0FC408B6F293}"/>
            </a:ext>
          </a:extLst>
        </xdr:cNvPr>
        <xdr:cNvCxnSpPr/>
      </xdr:nvCxnSpPr>
      <xdr:spPr>
        <a:xfrm flipV="1">
          <a:off x="7861300" y="6669519"/>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103695</xdr:rowOff>
    </xdr:from>
    <xdr:to>
      <xdr:col>36</xdr:col>
      <xdr:colOff>165100</xdr:colOff>
      <xdr:row>39</xdr:row>
      <xdr:rowOff>33845</xdr:rowOff>
    </xdr:to>
    <xdr:sp macro="" textlink="">
      <xdr:nvSpPr>
        <xdr:cNvPr id="138" name="楕円 137">
          <a:extLst>
            <a:ext uri="{FF2B5EF4-FFF2-40B4-BE49-F238E27FC236}">
              <a16:creationId xmlns:a16="http://schemas.microsoft.com/office/drawing/2014/main" id="{8429C7AD-C892-416B-B638-49F6F7E77B09}"/>
            </a:ext>
          </a:extLst>
        </xdr:cNvPr>
        <xdr:cNvSpPr/>
      </xdr:nvSpPr>
      <xdr:spPr>
        <a:xfrm>
          <a:off x="6921500" y="6618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154457</xdr:rowOff>
    </xdr:from>
    <xdr:to>
      <xdr:col>41</xdr:col>
      <xdr:colOff>50800</xdr:colOff>
      <xdr:row>38</xdr:row>
      <xdr:rowOff>154495</xdr:rowOff>
    </xdr:to>
    <xdr:cxnSp macro="">
      <xdr:nvCxnSpPr>
        <xdr:cNvPr id="139" name="直線コネクタ 138">
          <a:extLst>
            <a:ext uri="{FF2B5EF4-FFF2-40B4-BE49-F238E27FC236}">
              <a16:creationId xmlns:a16="http://schemas.microsoft.com/office/drawing/2014/main" id="{ADF051EB-73DB-4965-9705-A0503EB2E24C}"/>
            </a:ext>
          </a:extLst>
        </xdr:cNvPr>
        <xdr:cNvCxnSpPr/>
      </xdr:nvCxnSpPr>
      <xdr:spPr>
        <a:xfrm flipV="1">
          <a:off x="6972300" y="6669557"/>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58882</xdr:rowOff>
    </xdr:from>
    <xdr:ext cx="469744" cy="259045"/>
    <xdr:sp macro="" textlink="">
      <xdr:nvSpPr>
        <xdr:cNvPr id="140" name="n_1aveValue【道路】&#10;一人当たり延長">
          <a:extLst>
            <a:ext uri="{FF2B5EF4-FFF2-40B4-BE49-F238E27FC236}">
              <a16:creationId xmlns:a16="http://schemas.microsoft.com/office/drawing/2014/main" id="{AC0A76E2-8258-498E-874C-FFCFF279F250}"/>
            </a:ext>
          </a:extLst>
        </xdr:cNvPr>
        <xdr:cNvSpPr txBox="1"/>
      </xdr:nvSpPr>
      <xdr:spPr>
        <a:xfrm>
          <a:off x="9391727" y="6916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56976</xdr:rowOff>
    </xdr:from>
    <xdr:ext cx="469744" cy="259045"/>
    <xdr:sp macro="" textlink="">
      <xdr:nvSpPr>
        <xdr:cNvPr id="141" name="n_2aveValue【道路】&#10;一人当たり延長">
          <a:extLst>
            <a:ext uri="{FF2B5EF4-FFF2-40B4-BE49-F238E27FC236}">
              <a16:creationId xmlns:a16="http://schemas.microsoft.com/office/drawing/2014/main" id="{BC93F30C-782A-4B5C-AF2E-6D9BE591CAE0}"/>
            </a:ext>
          </a:extLst>
        </xdr:cNvPr>
        <xdr:cNvSpPr txBox="1"/>
      </xdr:nvSpPr>
      <xdr:spPr>
        <a:xfrm>
          <a:off x="8515427" y="6914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72331</xdr:rowOff>
    </xdr:from>
    <xdr:ext cx="469744" cy="259045"/>
    <xdr:sp macro="" textlink="">
      <xdr:nvSpPr>
        <xdr:cNvPr id="142" name="n_3aveValue【道路】&#10;一人当たり延長">
          <a:extLst>
            <a:ext uri="{FF2B5EF4-FFF2-40B4-BE49-F238E27FC236}">
              <a16:creationId xmlns:a16="http://schemas.microsoft.com/office/drawing/2014/main" id="{F1C74D8D-E6FB-4953-960E-830222B2BEBE}"/>
            </a:ext>
          </a:extLst>
        </xdr:cNvPr>
        <xdr:cNvSpPr txBox="1"/>
      </xdr:nvSpPr>
      <xdr:spPr>
        <a:xfrm>
          <a:off x="7626427" y="6930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43451</xdr:rowOff>
    </xdr:from>
    <xdr:ext cx="469744" cy="259045"/>
    <xdr:sp macro="" textlink="">
      <xdr:nvSpPr>
        <xdr:cNvPr id="143" name="n_4aveValue【道路】&#10;一人当たり延長">
          <a:extLst>
            <a:ext uri="{FF2B5EF4-FFF2-40B4-BE49-F238E27FC236}">
              <a16:creationId xmlns:a16="http://schemas.microsoft.com/office/drawing/2014/main" id="{8C487921-D15E-441A-865C-9D4932D71708}"/>
            </a:ext>
          </a:extLst>
        </xdr:cNvPr>
        <xdr:cNvSpPr txBox="1"/>
      </xdr:nvSpPr>
      <xdr:spPr>
        <a:xfrm>
          <a:off x="6737427" y="6901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49763</xdr:rowOff>
    </xdr:from>
    <xdr:ext cx="534377" cy="259045"/>
    <xdr:sp macro="" textlink="">
      <xdr:nvSpPr>
        <xdr:cNvPr id="144" name="n_1mainValue【道路】&#10;一人当たり延長">
          <a:extLst>
            <a:ext uri="{FF2B5EF4-FFF2-40B4-BE49-F238E27FC236}">
              <a16:creationId xmlns:a16="http://schemas.microsoft.com/office/drawing/2014/main" id="{A92B0DB1-092F-4AAB-9FBF-1B3B8EC5C191}"/>
            </a:ext>
          </a:extLst>
        </xdr:cNvPr>
        <xdr:cNvSpPr txBox="1"/>
      </xdr:nvSpPr>
      <xdr:spPr>
        <a:xfrm>
          <a:off x="9359411" y="6393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50296</xdr:rowOff>
    </xdr:from>
    <xdr:ext cx="534377" cy="259045"/>
    <xdr:sp macro="" textlink="">
      <xdr:nvSpPr>
        <xdr:cNvPr id="145" name="n_2mainValue【道路】&#10;一人当たり延長">
          <a:extLst>
            <a:ext uri="{FF2B5EF4-FFF2-40B4-BE49-F238E27FC236}">
              <a16:creationId xmlns:a16="http://schemas.microsoft.com/office/drawing/2014/main" id="{B43166D4-DBD0-4D68-A4EF-507AFEC27FA0}"/>
            </a:ext>
          </a:extLst>
        </xdr:cNvPr>
        <xdr:cNvSpPr txBox="1"/>
      </xdr:nvSpPr>
      <xdr:spPr>
        <a:xfrm>
          <a:off x="8483111" y="6393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50334</xdr:rowOff>
    </xdr:from>
    <xdr:ext cx="534377" cy="259045"/>
    <xdr:sp macro="" textlink="">
      <xdr:nvSpPr>
        <xdr:cNvPr id="146" name="n_3mainValue【道路】&#10;一人当たり延長">
          <a:extLst>
            <a:ext uri="{FF2B5EF4-FFF2-40B4-BE49-F238E27FC236}">
              <a16:creationId xmlns:a16="http://schemas.microsoft.com/office/drawing/2014/main" id="{75FB17A3-D07D-4A99-B938-3CF5FA51FC3B}"/>
            </a:ext>
          </a:extLst>
        </xdr:cNvPr>
        <xdr:cNvSpPr txBox="1"/>
      </xdr:nvSpPr>
      <xdr:spPr>
        <a:xfrm>
          <a:off x="7594111" y="6393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50373</xdr:rowOff>
    </xdr:from>
    <xdr:ext cx="534377" cy="259045"/>
    <xdr:sp macro="" textlink="">
      <xdr:nvSpPr>
        <xdr:cNvPr id="147" name="n_4mainValue【道路】&#10;一人当たり延長">
          <a:extLst>
            <a:ext uri="{FF2B5EF4-FFF2-40B4-BE49-F238E27FC236}">
              <a16:creationId xmlns:a16="http://schemas.microsoft.com/office/drawing/2014/main" id="{9D846269-4D59-4DD4-897D-0804B2483747}"/>
            </a:ext>
          </a:extLst>
        </xdr:cNvPr>
        <xdr:cNvSpPr txBox="1"/>
      </xdr:nvSpPr>
      <xdr:spPr>
        <a:xfrm>
          <a:off x="6705111" y="6394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45E5D9A6-C583-4CAD-89FE-14A342F02104}"/>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49145D19-DA4E-4DC6-B177-6B500F2B6A66}"/>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8B938109-2280-4F7C-A94D-079926FD5B8F}"/>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787B9059-BE90-4BF3-A5F0-9D7CEEC91DC5}"/>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97BA2050-4D62-4B1C-AD1B-4DED036A32B3}"/>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961E5715-06FB-479A-A3B7-0E8A4A3947F9}"/>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0FE26593-50C8-48AD-82F6-B607471A1BB1}"/>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143164A0-77CB-4E5C-9A05-377D648AEC43}"/>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DEACE7C8-09D0-4013-BD24-3DE1A66F5129}"/>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12EFD647-A363-4526-BA3F-A78BB5FA82AA}"/>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60E60124-B68A-457D-933A-65F535A69948}"/>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id="{EF10ED8B-C331-4EEA-97C4-5629283C50AA}"/>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id="{F7484F2E-0D31-4E16-9BBD-1F1F8F976CA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id="{D42DD12F-C8D5-4324-9E41-7C3601824E8E}"/>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id="{248CD2CB-D58D-42A8-A0BD-E80F9BCE6364}"/>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id="{D8D4AFD6-320F-40F4-8288-F3E148BE9E5A}"/>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id="{80836292-53E5-4733-B643-A08A83333945}"/>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id="{B76FF020-4BFC-4671-884E-718408CB966F}"/>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id="{EEEBDC44-D3DC-4013-9D8A-5882538B5B02}"/>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id="{7E4D0D17-6E4F-4330-ADC2-90EB9175B8E5}"/>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id="{A4BC6362-7905-4C65-BA00-C1C8DA8190AF}"/>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id="{26083BAF-C561-4572-9AC6-B786DC062FB3}"/>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id="{6F8D1530-4DBB-4BED-81F9-5EA754CFC30B}"/>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4738C789-E2B1-4E9E-B111-95243190E3D6}"/>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C739E2C9-DAB5-49BE-B777-1BA3FC6AB5AD}"/>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89807</xdr:rowOff>
    </xdr:from>
    <xdr:to>
      <xdr:col>24</xdr:col>
      <xdr:colOff>62865</xdr:colOff>
      <xdr:row>64</xdr:row>
      <xdr:rowOff>128996</xdr:rowOff>
    </xdr:to>
    <xdr:cxnSp macro="">
      <xdr:nvCxnSpPr>
        <xdr:cNvPr id="173" name="直線コネクタ 172">
          <a:extLst>
            <a:ext uri="{FF2B5EF4-FFF2-40B4-BE49-F238E27FC236}">
              <a16:creationId xmlns:a16="http://schemas.microsoft.com/office/drawing/2014/main" id="{09325CEC-CF67-4A87-83C3-641E6A5DF622}"/>
            </a:ext>
          </a:extLst>
        </xdr:cNvPr>
        <xdr:cNvCxnSpPr/>
      </xdr:nvCxnSpPr>
      <xdr:spPr>
        <a:xfrm flipV="1">
          <a:off x="4634865" y="9519557"/>
          <a:ext cx="0" cy="1582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id="{4406DB7F-C4F6-438F-A748-AEE08CE7EFC4}"/>
            </a:ext>
          </a:extLst>
        </xdr:cNvPr>
        <xdr:cNvSpPr txBox="1"/>
      </xdr:nvSpPr>
      <xdr:spPr>
        <a:xfrm>
          <a:off x="4673600" y="11105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75" name="直線コネクタ 174">
          <a:extLst>
            <a:ext uri="{FF2B5EF4-FFF2-40B4-BE49-F238E27FC236}">
              <a16:creationId xmlns:a16="http://schemas.microsoft.com/office/drawing/2014/main" id="{0654BA58-795D-48B1-BA96-9CF5A13CB3A4}"/>
            </a:ext>
          </a:extLst>
        </xdr:cNvPr>
        <xdr:cNvCxnSpPr/>
      </xdr:nvCxnSpPr>
      <xdr:spPr>
        <a:xfrm>
          <a:off x="4546600" y="1110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36484</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4D490EE5-6619-405F-8215-67E08B8F2E8F}"/>
            </a:ext>
          </a:extLst>
        </xdr:cNvPr>
        <xdr:cNvSpPr txBox="1"/>
      </xdr:nvSpPr>
      <xdr:spPr>
        <a:xfrm>
          <a:off x="4673600" y="92947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89807</xdr:rowOff>
    </xdr:from>
    <xdr:to>
      <xdr:col>24</xdr:col>
      <xdr:colOff>152400</xdr:colOff>
      <xdr:row>55</xdr:row>
      <xdr:rowOff>89807</xdr:rowOff>
    </xdr:to>
    <xdr:cxnSp macro="">
      <xdr:nvCxnSpPr>
        <xdr:cNvPr id="177" name="直線コネクタ 176">
          <a:extLst>
            <a:ext uri="{FF2B5EF4-FFF2-40B4-BE49-F238E27FC236}">
              <a16:creationId xmlns:a16="http://schemas.microsoft.com/office/drawing/2014/main" id="{8FC627E6-F4A2-4B6D-8381-4C2183425176}"/>
            </a:ext>
          </a:extLst>
        </xdr:cNvPr>
        <xdr:cNvCxnSpPr/>
      </xdr:nvCxnSpPr>
      <xdr:spPr>
        <a:xfrm>
          <a:off x="4546600" y="951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154957</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EC29A3BD-75D2-419E-9C16-66B36E9D5AD5}"/>
            </a:ext>
          </a:extLst>
        </xdr:cNvPr>
        <xdr:cNvSpPr txBox="1"/>
      </xdr:nvSpPr>
      <xdr:spPr>
        <a:xfrm>
          <a:off x="4673600" y="10270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132080</xdr:rowOff>
    </xdr:from>
    <xdr:to>
      <xdr:col>24</xdr:col>
      <xdr:colOff>114300</xdr:colOff>
      <xdr:row>61</xdr:row>
      <xdr:rowOff>62230</xdr:rowOff>
    </xdr:to>
    <xdr:sp macro="" textlink="">
      <xdr:nvSpPr>
        <xdr:cNvPr id="179" name="フローチャート: 判断 178">
          <a:extLst>
            <a:ext uri="{FF2B5EF4-FFF2-40B4-BE49-F238E27FC236}">
              <a16:creationId xmlns:a16="http://schemas.microsoft.com/office/drawing/2014/main" id="{2EC943CA-1FC2-417A-9930-720BF7A61986}"/>
            </a:ext>
          </a:extLst>
        </xdr:cNvPr>
        <xdr:cNvSpPr/>
      </xdr:nvSpPr>
      <xdr:spPr>
        <a:xfrm>
          <a:off x="45847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92891</xdr:rowOff>
    </xdr:from>
    <xdr:to>
      <xdr:col>20</xdr:col>
      <xdr:colOff>38100</xdr:colOff>
      <xdr:row>61</xdr:row>
      <xdr:rowOff>23041</xdr:rowOff>
    </xdr:to>
    <xdr:sp macro="" textlink="">
      <xdr:nvSpPr>
        <xdr:cNvPr id="180" name="フローチャート: 判断 179">
          <a:extLst>
            <a:ext uri="{FF2B5EF4-FFF2-40B4-BE49-F238E27FC236}">
              <a16:creationId xmlns:a16="http://schemas.microsoft.com/office/drawing/2014/main" id="{5F06A9AE-6A4F-46DA-8938-463F8B12F115}"/>
            </a:ext>
          </a:extLst>
        </xdr:cNvPr>
        <xdr:cNvSpPr/>
      </xdr:nvSpPr>
      <xdr:spPr>
        <a:xfrm>
          <a:off x="3746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70031</xdr:rowOff>
    </xdr:from>
    <xdr:to>
      <xdr:col>15</xdr:col>
      <xdr:colOff>101600</xdr:colOff>
      <xdr:row>61</xdr:row>
      <xdr:rowOff>181</xdr:rowOff>
    </xdr:to>
    <xdr:sp macro="" textlink="">
      <xdr:nvSpPr>
        <xdr:cNvPr id="181" name="フローチャート: 判断 180">
          <a:extLst>
            <a:ext uri="{FF2B5EF4-FFF2-40B4-BE49-F238E27FC236}">
              <a16:creationId xmlns:a16="http://schemas.microsoft.com/office/drawing/2014/main" id="{71DAD702-B3F6-4468-BE0C-EA59BD09F3E3}"/>
            </a:ext>
          </a:extLst>
        </xdr:cNvPr>
        <xdr:cNvSpPr/>
      </xdr:nvSpPr>
      <xdr:spPr>
        <a:xfrm>
          <a:off x="2857500" y="103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43906</xdr:rowOff>
    </xdr:from>
    <xdr:to>
      <xdr:col>10</xdr:col>
      <xdr:colOff>165100</xdr:colOff>
      <xdr:row>60</xdr:row>
      <xdr:rowOff>145506</xdr:rowOff>
    </xdr:to>
    <xdr:sp macro="" textlink="">
      <xdr:nvSpPr>
        <xdr:cNvPr id="182" name="フローチャート: 判断 181">
          <a:extLst>
            <a:ext uri="{FF2B5EF4-FFF2-40B4-BE49-F238E27FC236}">
              <a16:creationId xmlns:a16="http://schemas.microsoft.com/office/drawing/2014/main" id="{26F52494-97BC-4435-9F73-9E9D4A2836F3}"/>
            </a:ext>
          </a:extLst>
        </xdr:cNvPr>
        <xdr:cNvSpPr/>
      </xdr:nvSpPr>
      <xdr:spPr>
        <a:xfrm>
          <a:off x="1968500" y="103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56969</xdr:rowOff>
    </xdr:from>
    <xdr:to>
      <xdr:col>6</xdr:col>
      <xdr:colOff>38100</xdr:colOff>
      <xdr:row>60</xdr:row>
      <xdr:rowOff>158569</xdr:rowOff>
    </xdr:to>
    <xdr:sp macro="" textlink="">
      <xdr:nvSpPr>
        <xdr:cNvPr id="183" name="フローチャート: 判断 182">
          <a:extLst>
            <a:ext uri="{FF2B5EF4-FFF2-40B4-BE49-F238E27FC236}">
              <a16:creationId xmlns:a16="http://schemas.microsoft.com/office/drawing/2014/main" id="{1A605804-F588-4672-99E1-A1CDFDB8FC47}"/>
            </a:ext>
          </a:extLst>
        </xdr:cNvPr>
        <xdr:cNvSpPr/>
      </xdr:nvSpPr>
      <xdr:spPr>
        <a:xfrm>
          <a:off x="1079500" y="1034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EFF93BFC-0DDE-4904-97AA-F18596893E1C}"/>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59D8BDB2-5037-4A91-B09C-2A9762E38443}"/>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121E588B-40A9-48F3-A56C-85003C9EAB5E}"/>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77D78F61-C5B0-4FAD-A376-78BF27A0BCF7}"/>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525385CE-9DB3-4F24-A44F-AD03E45B25E7}"/>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58601</xdr:rowOff>
    </xdr:from>
    <xdr:to>
      <xdr:col>24</xdr:col>
      <xdr:colOff>114300</xdr:colOff>
      <xdr:row>62</xdr:row>
      <xdr:rowOff>160201</xdr:rowOff>
    </xdr:to>
    <xdr:sp macro="" textlink="">
      <xdr:nvSpPr>
        <xdr:cNvPr id="189" name="楕円 188">
          <a:extLst>
            <a:ext uri="{FF2B5EF4-FFF2-40B4-BE49-F238E27FC236}">
              <a16:creationId xmlns:a16="http://schemas.microsoft.com/office/drawing/2014/main" id="{A7CD4A32-28CC-483F-A9E9-842A3C735324}"/>
            </a:ext>
          </a:extLst>
        </xdr:cNvPr>
        <xdr:cNvSpPr/>
      </xdr:nvSpPr>
      <xdr:spPr>
        <a:xfrm>
          <a:off x="4584700" y="1068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37028</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A5BF56AD-D9D4-41B6-9CF1-5F7C6F1E2723}"/>
            </a:ext>
          </a:extLst>
        </xdr:cNvPr>
        <xdr:cNvSpPr txBox="1"/>
      </xdr:nvSpPr>
      <xdr:spPr>
        <a:xfrm>
          <a:off x="4673600" y="10666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42273</xdr:rowOff>
    </xdr:from>
    <xdr:to>
      <xdr:col>20</xdr:col>
      <xdr:colOff>38100</xdr:colOff>
      <xdr:row>62</xdr:row>
      <xdr:rowOff>143873</xdr:rowOff>
    </xdr:to>
    <xdr:sp macro="" textlink="">
      <xdr:nvSpPr>
        <xdr:cNvPr id="191" name="楕円 190">
          <a:extLst>
            <a:ext uri="{FF2B5EF4-FFF2-40B4-BE49-F238E27FC236}">
              <a16:creationId xmlns:a16="http://schemas.microsoft.com/office/drawing/2014/main" id="{7BBB5A2E-E6DB-4370-A336-FCE1A94A9491}"/>
            </a:ext>
          </a:extLst>
        </xdr:cNvPr>
        <xdr:cNvSpPr/>
      </xdr:nvSpPr>
      <xdr:spPr>
        <a:xfrm>
          <a:off x="3746500" y="1067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93073</xdr:rowOff>
    </xdr:from>
    <xdr:to>
      <xdr:col>24</xdr:col>
      <xdr:colOff>63500</xdr:colOff>
      <xdr:row>62</xdr:row>
      <xdr:rowOff>109401</xdr:rowOff>
    </xdr:to>
    <xdr:cxnSp macro="">
      <xdr:nvCxnSpPr>
        <xdr:cNvPr id="192" name="直線コネクタ 191">
          <a:extLst>
            <a:ext uri="{FF2B5EF4-FFF2-40B4-BE49-F238E27FC236}">
              <a16:creationId xmlns:a16="http://schemas.microsoft.com/office/drawing/2014/main" id="{75E10CCA-C560-4662-A7A0-4CBB92077C53}"/>
            </a:ext>
          </a:extLst>
        </xdr:cNvPr>
        <xdr:cNvCxnSpPr/>
      </xdr:nvCxnSpPr>
      <xdr:spPr>
        <a:xfrm>
          <a:off x="3797300" y="10722973"/>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27577</xdr:rowOff>
    </xdr:from>
    <xdr:to>
      <xdr:col>15</xdr:col>
      <xdr:colOff>101600</xdr:colOff>
      <xdr:row>62</xdr:row>
      <xdr:rowOff>129177</xdr:rowOff>
    </xdr:to>
    <xdr:sp macro="" textlink="">
      <xdr:nvSpPr>
        <xdr:cNvPr id="193" name="楕円 192">
          <a:extLst>
            <a:ext uri="{FF2B5EF4-FFF2-40B4-BE49-F238E27FC236}">
              <a16:creationId xmlns:a16="http://schemas.microsoft.com/office/drawing/2014/main" id="{A994B2B1-4109-4681-95A6-52EB0625B2DA}"/>
            </a:ext>
          </a:extLst>
        </xdr:cNvPr>
        <xdr:cNvSpPr/>
      </xdr:nvSpPr>
      <xdr:spPr>
        <a:xfrm>
          <a:off x="2857500" y="1065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78377</xdr:rowOff>
    </xdr:from>
    <xdr:to>
      <xdr:col>19</xdr:col>
      <xdr:colOff>177800</xdr:colOff>
      <xdr:row>62</xdr:row>
      <xdr:rowOff>93073</xdr:rowOff>
    </xdr:to>
    <xdr:cxnSp macro="">
      <xdr:nvCxnSpPr>
        <xdr:cNvPr id="194" name="直線コネクタ 193">
          <a:extLst>
            <a:ext uri="{FF2B5EF4-FFF2-40B4-BE49-F238E27FC236}">
              <a16:creationId xmlns:a16="http://schemas.microsoft.com/office/drawing/2014/main" id="{2338420C-0FF8-42F4-A74B-F6A82EF10455}"/>
            </a:ext>
          </a:extLst>
        </xdr:cNvPr>
        <xdr:cNvCxnSpPr/>
      </xdr:nvCxnSpPr>
      <xdr:spPr>
        <a:xfrm>
          <a:off x="2908300" y="10708277"/>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168003</xdr:rowOff>
    </xdr:from>
    <xdr:to>
      <xdr:col>10</xdr:col>
      <xdr:colOff>165100</xdr:colOff>
      <xdr:row>62</xdr:row>
      <xdr:rowOff>98153</xdr:rowOff>
    </xdr:to>
    <xdr:sp macro="" textlink="">
      <xdr:nvSpPr>
        <xdr:cNvPr id="195" name="楕円 194">
          <a:extLst>
            <a:ext uri="{FF2B5EF4-FFF2-40B4-BE49-F238E27FC236}">
              <a16:creationId xmlns:a16="http://schemas.microsoft.com/office/drawing/2014/main" id="{72CC88E8-137E-433C-8C1E-AA44B0AB641A}"/>
            </a:ext>
          </a:extLst>
        </xdr:cNvPr>
        <xdr:cNvSpPr/>
      </xdr:nvSpPr>
      <xdr:spPr>
        <a:xfrm>
          <a:off x="1968500" y="10626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47353</xdr:rowOff>
    </xdr:from>
    <xdr:to>
      <xdr:col>15</xdr:col>
      <xdr:colOff>50800</xdr:colOff>
      <xdr:row>62</xdr:row>
      <xdr:rowOff>78377</xdr:rowOff>
    </xdr:to>
    <xdr:cxnSp macro="">
      <xdr:nvCxnSpPr>
        <xdr:cNvPr id="196" name="直線コネクタ 195">
          <a:extLst>
            <a:ext uri="{FF2B5EF4-FFF2-40B4-BE49-F238E27FC236}">
              <a16:creationId xmlns:a16="http://schemas.microsoft.com/office/drawing/2014/main" id="{C2C746E5-A846-4F00-B2EF-95954730EC28}"/>
            </a:ext>
          </a:extLst>
        </xdr:cNvPr>
        <xdr:cNvCxnSpPr/>
      </xdr:nvCxnSpPr>
      <xdr:spPr>
        <a:xfrm>
          <a:off x="2019300" y="10677253"/>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6350</xdr:rowOff>
    </xdr:from>
    <xdr:to>
      <xdr:col>6</xdr:col>
      <xdr:colOff>38100</xdr:colOff>
      <xdr:row>62</xdr:row>
      <xdr:rowOff>107950</xdr:rowOff>
    </xdr:to>
    <xdr:sp macro="" textlink="">
      <xdr:nvSpPr>
        <xdr:cNvPr id="197" name="楕円 196">
          <a:extLst>
            <a:ext uri="{FF2B5EF4-FFF2-40B4-BE49-F238E27FC236}">
              <a16:creationId xmlns:a16="http://schemas.microsoft.com/office/drawing/2014/main" id="{6B8C3618-7854-45EC-9D05-796B67E0D73A}"/>
            </a:ext>
          </a:extLst>
        </xdr:cNvPr>
        <xdr:cNvSpPr/>
      </xdr:nvSpPr>
      <xdr:spPr>
        <a:xfrm>
          <a:off x="1079500" y="1063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47353</xdr:rowOff>
    </xdr:from>
    <xdr:to>
      <xdr:col>10</xdr:col>
      <xdr:colOff>114300</xdr:colOff>
      <xdr:row>62</xdr:row>
      <xdr:rowOff>57150</xdr:rowOff>
    </xdr:to>
    <xdr:cxnSp macro="">
      <xdr:nvCxnSpPr>
        <xdr:cNvPr id="198" name="直線コネクタ 197">
          <a:extLst>
            <a:ext uri="{FF2B5EF4-FFF2-40B4-BE49-F238E27FC236}">
              <a16:creationId xmlns:a16="http://schemas.microsoft.com/office/drawing/2014/main" id="{FC21BEAE-6B47-4023-9C44-A2AA5F4215CD}"/>
            </a:ext>
          </a:extLst>
        </xdr:cNvPr>
        <xdr:cNvCxnSpPr/>
      </xdr:nvCxnSpPr>
      <xdr:spPr>
        <a:xfrm flipV="1">
          <a:off x="1130300" y="10677253"/>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39568</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D25AF277-2C70-4F99-8AA8-B4C06756F1F2}"/>
            </a:ext>
          </a:extLst>
        </xdr:cNvPr>
        <xdr:cNvSpPr txBox="1"/>
      </xdr:nvSpPr>
      <xdr:spPr>
        <a:xfrm>
          <a:off x="3582044" y="101551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16708</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2961013C-A64C-4FCB-B659-DC5B9B6CDC57}"/>
            </a:ext>
          </a:extLst>
        </xdr:cNvPr>
        <xdr:cNvSpPr txBox="1"/>
      </xdr:nvSpPr>
      <xdr:spPr>
        <a:xfrm>
          <a:off x="2705744" y="1013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162033</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A46E6E9A-3053-465F-AE81-22D11003A93E}"/>
            </a:ext>
          </a:extLst>
        </xdr:cNvPr>
        <xdr:cNvSpPr txBox="1"/>
      </xdr:nvSpPr>
      <xdr:spPr>
        <a:xfrm>
          <a:off x="1816744" y="1010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3646</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A518B271-2106-4399-9961-D250B7D53BB2}"/>
            </a:ext>
          </a:extLst>
        </xdr:cNvPr>
        <xdr:cNvSpPr txBox="1"/>
      </xdr:nvSpPr>
      <xdr:spPr>
        <a:xfrm>
          <a:off x="927744" y="1011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135000</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ABF80098-9B7A-4FB7-99DF-F4123E6828BE}"/>
            </a:ext>
          </a:extLst>
        </xdr:cNvPr>
        <xdr:cNvSpPr txBox="1"/>
      </xdr:nvSpPr>
      <xdr:spPr>
        <a:xfrm>
          <a:off x="3582044" y="10764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120304</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02C47355-1FD8-4BD7-9837-2E1F27F7F41B}"/>
            </a:ext>
          </a:extLst>
        </xdr:cNvPr>
        <xdr:cNvSpPr txBox="1"/>
      </xdr:nvSpPr>
      <xdr:spPr>
        <a:xfrm>
          <a:off x="2705744" y="10750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89280</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A5EA746E-06C6-49FF-99D4-34D74C926167}"/>
            </a:ext>
          </a:extLst>
        </xdr:cNvPr>
        <xdr:cNvSpPr txBox="1"/>
      </xdr:nvSpPr>
      <xdr:spPr>
        <a:xfrm>
          <a:off x="1816744" y="10719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99077</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700FF40F-D1BB-4F2A-BFA5-A032623BD93E}"/>
            </a:ext>
          </a:extLst>
        </xdr:cNvPr>
        <xdr:cNvSpPr txBox="1"/>
      </xdr:nvSpPr>
      <xdr:spPr>
        <a:xfrm>
          <a:off x="927744" y="1072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CE0BA576-26A4-492A-A04B-C1909999BFD5}"/>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0970A037-F2EB-4658-9DF2-8F20F459E318}"/>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5EBB699A-2166-4F54-B651-88DEEFB7CC36}"/>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A55AE923-B55B-42BA-A44F-874AA489C8A6}"/>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8879AB8A-D25B-47B7-ADD5-FC8BE0B82AF1}"/>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E943E261-F139-45CD-A869-61EDEA4E2B72}"/>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412CE6F0-B3C8-4BDF-9BAD-85082CA3FF39}"/>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94DF7C0B-1FD2-49EA-B5EA-40D6B3EE8564}"/>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9EB8FE80-5CB1-47B5-BBAA-E4AFCA811813}"/>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FEDBF68E-C784-4F73-B167-3CDAE06C8937}"/>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id="{24AA096B-0D9E-49D6-87AD-7A3A5A6C84D8}"/>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a:extLst>
            <a:ext uri="{FF2B5EF4-FFF2-40B4-BE49-F238E27FC236}">
              <a16:creationId xmlns:a16="http://schemas.microsoft.com/office/drawing/2014/main" id="{2CD03B27-5814-484C-912F-42AB88B0920F}"/>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id="{9E9F5006-067B-4862-BA03-FDEB75FB7DB2}"/>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0" name="テキスト ボックス 219">
          <a:extLst>
            <a:ext uri="{FF2B5EF4-FFF2-40B4-BE49-F238E27FC236}">
              <a16:creationId xmlns:a16="http://schemas.microsoft.com/office/drawing/2014/main" id="{CD2D7AE6-591B-41DD-8A40-7BCAC1C7F5E0}"/>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id="{E47C35EA-8C65-4BE8-BFBA-4F229174F885}"/>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2" name="テキスト ボックス 221">
          <a:extLst>
            <a:ext uri="{FF2B5EF4-FFF2-40B4-BE49-F238E27FC236}">
              <a16:creationId xmlns:a16="http://schemas.microsoft.com/office/drawing/2014/main" id="{E02C5F42-CBCF-49EF-9341-1B5957D17985}"/>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id="{AEDCC60E-F634-44DB-BE7A-9A4D5794EF54}"/>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4" name="テキスト ボックス 223">
          <a:extLst>
            <a:ext uri="{FF2B5EF4-FFF2-40B4-BE49-F238E27FC236}">
              <a16:creationId xmlns:a16="http://schemas.microsoft.com/office/drawing/2014/main" id="{D50655B6-B4BF-49A8-81C5-6308AEC8CD6E}"/>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id="{6F5BB9E5-7D2E-4B04-82C3-9BD47BF458D1}"/>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a:extLst>
            <a:ext uri="{FF2B5EF4-FFF2-40B4-BE49-F238E27FC236}">
              <a16:creationId xmlns:a16="http://schemas.microsoft.com/office/drawing/2014/main" id="{D6CBB38A-57CE-4B11-8CBE-CFDF7FC223CE}"/>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46E31E56-99AB-4FBD-95F9-A0798736E5FB}"/>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a:extLst>
            <a:ext uri="{FF2B5EF4-FFF2-40B4-BE49-F238E27FC236}">
              <a16:creationId xmlns:a16="http://schemas.microsoft.com/office/drawing/2014/main" id="{A36D5C95-BFB7-45B5-9E2E-D3916D967E5E}"/>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a:extLst>
            <a:ext uri="{FF2B5EF4-FFF2-40B4-BE49-F238E27FC236}">
              <a16:creationId xmlns:a16="http://schemas.microsoft.com/office/drawing/2014/main" id="{D1DE648D-657C-46E0-80A1-D6716516F5B2}"/>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48524</xdr:rowOff>
    </xdr:from>
    <xdr:to>
      <xdr:col>54</xdr:col>
      <xdr:colOff>189865</xdr:colOff>
      <xdr:row>64</xdr:row>
      <xdr:rowOff>74779</xdr:rowOff>
    </xdr:to>
    <xdr:cxnSp macro="">
      <xdr:nvCxnSpPr>
        <xdr:cNvPr id="230" name="直線コネクタ 229">
          <a:extLst>
            <a:ext uri="{FF2B5EF4-FFF2-40B4-BE49-F238E27FC236}">
              <a16:creationId xmlns:a16="http://schemas.microsoft.com/office/drawing/2014/main" id="{464EB6C6-A22A-434A-B01A-646C91DFC301}"/>
            </a:ext>
          </a:extLst>
        </xdr:cNvPr>
        <xdr:cNvCxnSpPr/>
      </xdr:nvCxnSpPr>
      <xdr:spPr>
        <a:xfrm flipV="1">
          <a:off x="10476865" y="9649724"/>
          <a:ext cx="0" cy="1397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78606</xdr:rowOff>
    </xdr:from>
    <xdr:ext cx="469744" cy="259045"/>
    <xdr:sp macro="" textlink="">
      <xdr:nvSpPr>
        <xdr:cNvPr id="231" name="【橋りょう・トンネル】&#10;一人当たり有形固定資産（償却資産）額最小値テキスト">
          <a:extLst>
            <a:ext uri="{FF2B5EF4-FFF2-40B4-BE49-F238E27FC236}">
              <a16:creationId xmlns:a16="http://schemas.microsoft.com/office/drawing/2014/main" id="{196F839B-8F8D-4737-BF75-F2A2C3ADA83E}"/>
            </a:ext>
          </a:extLst>
        </xdr:cNvPr>
        <xdr:cNvSpPr txBox="1"/>
      </xdr:nvSpPr>
      <xdr:spPr>
        <a:xfrm>
          <a:off x="10515600" y="11051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74779</xdr:rowOff>
    </xdr:from>
    <xdr:to>
      <xdr:col>55</xdr:col>
      <xdr:colOff>88900</xdr:colOff>
      <xdr:row>64</xdr:row>
      <xdr:rowOff>74779</xdr:rowOff>
    </xdr:to>
    <xdr:cxnSp macro="">
      <xdr:nvCxnSpPr>
        <xdr:cNvPr id="232" name="直線コネクタ 231">
          <a:extLst>
            <a:ext uri="{FF2B5EF4-FFF2-40B4-BE49-F238E27FC236}">
              <a16:creationId xmlns:a16="http://schemas.microsoft.com/office/drawing/2014/main" id="{107D4C6E-A602-41CC-9BA4-96348FCA108E}"/>
            </a:ext>
          </a:extLst>
        </xdr:cNvPr>
        <xdr:cNvCxnSpPr/>
      </xdr:nvCxnSpPr>
      <xdr:spPr>
        <a:xfrm>
          <a:off x="10388600" y="11047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166651</xdr:rowOff>
    </xdr:from>
    <xdr:ext cx="690189" cy="259045"/>
    <xdr:sp macro="" textlink="">
      <xdr:nvSpPr>
        <xdr:cNvPr id="233" name="【橋りょう・トンネル】&#10;一人当たり有形固定資産（償却資産）額最大値テキスト">
          <a:extLst>
            <a:ext uri="{FF2B5EF4-FFF2-40B4-BE49-F238E27FC236}">
              <a16:creationId xmlns:a16="http://schemas.microsoft.com/office/drawing/2014/main" id="{FD978BE7-61AE-4052-A54E-BF2A05F57894}"/>
            </a:ext>
          </a:extLst>
        </xdr:cNvPr>
        <xdr:cNvSpPr txBox="1"/>
      </xdr:nvSpPr>
      <xdr:spPr>
        <a:xfrm>
          <a:off x="10515600" y="94249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48524</xdr:rowOff>
    </xdr:from>
    <xdr:to>
      <xdr:col>55</xdr:col>
      <xdr:colOff>88900</xdr:colOff>
      <xdr:row>56</xdr:row>
      <xdr:rowOff>48524</xdr:rowOff>
    </xdr:to>
    <xdr:cxnSp macro="">
      <xdr:nvCxnSpPr>
        <xdr:cNvPr id="234" name="直線コネクタ 233">
          <a:extLst>
            <a:ext uri="{FF2B5EF4-FFF2-40B4-BE49-F238E27FC236}">
              <a16:creationId xmlns:a16="http://schemas.microsoft.com/office/drawing/2014/main" id="{CFEA27F7-7C15-4B6F-9180-414F9C5943D6}"/>
            </a:ext>
          </a:extLst>
        </xdr:cNvPr>
        <xdr:cNvCxnSpPr/>
      </xdr:nvCxnSpPr>
      <xdr:spPr>
        <a:xfrm>
          <a:off x="10388600" y="9649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139109</xdr:rowOff>
    </xdr:from>
    <xdr:ext cx="599010" cy="259045"/>
    <xdr:sp macro="" textlink="">
      <xdr:nvSpPr>
        <xdr:cNvPr id="235" name="【橋りょう・トンネル】&#10;一人当たり有形固定資産（償却資産）額平均値テキスト">
          <a:extLst>
            <a:ext uri="{FF2B5EF4-FFF2-40B4-BE49-F238E27FC236}">
              <a16:creationId xmlns:a16="http://schemas.microsoft.com/office/drawing/2014/main" id="{CBA6EBEC-0EE6-4884-BB10-507382207F4F}"/>
            </a:ext>
          </a:extLst>
        </xdr:cNvPr>
        <xdr:cNvSpPr txBox="1"/>
      </xdr:nvSpPr>
      <xdr:spPr>
        <a:xfrm>
          <a:off x="10515600" y="107690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160682</xdr:rowOff>
    </xdr:from>
    <xdr:to>
      <xdr:col>55</xdr:col>
      <xdr:colOff>50800</xdr:colOff>
      <xdr:row>63</xdr:row>
      <xdr:rowOff>90832</xdr:rowOff>
    </xdr:to>
    <xdr:sp macro="" textlink="">
      <xdr:nvSpPr>
        <xdr:cNvPr id="236" name="フローチャート: 判断 235">
          <a:extLst>
            <a:ext uri="{FF2B5EF4-FFF2-40B4-BE49-F238E27FC236}">
              <a16:creationId xmlns:a16="http://schemas.microsoft.com/office/drawing/2014/main" id="{C3C13608-F0C4-44D9-811C-3D98D98034B3}"/>
            </a:ext>
          </a:extLst>
        </xdr:cNvPr>
        <xdr:cNvSpPr/>
      </xdr:nvSpPr>
      <xdr:spPr>
        <a:xfrm>
          <a:off x="10426700" y="10790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109991</xdr:rowOff>
    </xdr:from>
    <xdr:to>
      <xdr:col>50</xdr:col>
      <xdr:colOff>165100</xdr:colOff>
      <xdr:row>63</xdr:row>
      <xdr:rowOff>40141</xdr:rowOff>
    </xdr:to>
    <xdr:sp macro="" textlink="">
      <xdr:nvSpPr>
        <xdr:cNvPr id="237" name="フローチャート: 判断 236">
          <a:extLst>
            <a:ext uri="{FF2B5EF4-FFF2-40B4-BE49-F238E27FC236}">
              <a16:creationId xmlns:a16="http://schemas.microsoft.com/office/drawing/2014/main" id="{F5F9BF94-38C3-4FFA-904F-DAEDF618DD01}"/>
            </a:ext>
          </a:extLst>
        </xdr:cNvPr>
        <xdr:cNvSpPr/>
      </xdr:nvSpPr>
      <xdr:spPr>
        <a:xfrm>
          <a:off x="9588500" y="1073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124426</xdr:rowOff>
    </xdr:from>
    <xdr:to>
      <xdr:col>46</xdr:col>
      <xdr:colOff>38100</xdr:colOff>
      <xdr:row>63</xdr:row>
      <xdr:rowOff>54576</xdr:rowOff>
    </xdr:to>
    <xdr:sp macro="" textlink="">
      <xdr:nvSpPr>
        <xdr:cNvPr id="238" name="フローチャート: 判断 237">
          <a:extLst>
            <a:ext uri="{FF2B5EF4-FFF2-40B4-BE49-F238E27FC236}">
              <a16:creationId xmlns:a16="http://schemas.microsoft.com/office/drawing/2014/main" id="{7E18A620-1B3C-45A5-880E-D7501A4E08CD}"/>
            </a:ext>
          </a:extLst>
        </xdr:cNvPr>
        <xdr:cNvSpPr/>
      </xdr:nvSpPr>
      <xdr:spPr>
        <a:xfrm>
          <a:off x="8699500" y="1075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125730</xdr:rowOff>
    </xdr:from>
    <xdr:to>
      <xdr:col>41</xdr:col>
      <xdr:colOff>101600</xdr:colOff>
      <xdr:row>63</xdr:row>
      <xdr:rowOff>55880</xdr:rowOff>
    </xdr:to>
    <xdr:sp macro="" textlink="">
      <xdr:nvSpPr>
        <xdr:cNvPr id="239" name="フローチャート: 判断 238">
          <a:extLst>
            <a:ext uri="{FF2B5EF4-FFF2-40B4-BE49-F238E27FC236}">
              <a16:creationId xmlns:a16="http://schemas.microsoft.com/office/drawing/2014/main" id="{1D36F120-64E8-4101-85F1-89E913F430A4}"/>
            </a:ext>
          </a:extLst>
        </xdr:cNvPr>
        <xdr:cNvSpPr/>
      </xdr:nvSpPr>
      <xdr:spPr>
        <a:xfrm>
          <a:off x="7810500" y="1075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135337</xdr:rowOff>
    </xdr:from>
    <xdr:to>
      <xdr:col>36</xdr:col>
      <xdr:colOff>165100</xdr:colOff>
      <xdr:row>63</xdr:row>
      <xdr:rowOff>65487</xdr:rowOff>
    </xdr:to>
    <xdr:sp macro="" textlink="">
      <xdr:nvSpPr>
        <xdr:cNvPr id="240" name="フローチャート: 判断 239">
          <a:extLst>
            <a:ext uri="{FF2B5EF4-FFF2-40B4-BE49-F238E27FC236}">
              <a16:creationId xmlns:a16="http://schemas.microsoft.com/office/drawing/2014/main" id="{37E68469-23A4-4D2A-87D1-178FFC5D309C}"/>
            </a:ext>
          </a:extLst>
        </xdr:cNvPr>
        <xdr:cNvSpPr/>
      </xdr:nvSpPr>
      <xdr:spPr>
        <a:xfrm>
          <a:off x="6921500" y="1076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76E64F19-CCB0-4DE0-B257-06A3DD836E61}"/>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2259D08D-D7BE-4472-ABDA-8E81E699972B}"/>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3F9F4B0D-3D0D-4F4D-A249-1815C79217CE}"/>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E6C5E650-8AEF-4BA3-9317-EE856AAE2AD6}"/>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57693C14-B27F-4BEE-A19D-4533B54B7A7C}"/>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111434</xdr:rowOff>
    </xdr:from>
    <xdr:to>
      <xdr:col>55</xdr:col>
      <xdr:colOff>50800</xdr:colOff>
      <xdr:row>63</xdr:row>
      <xdr:rowOff>41584</xdr:rowOff>
    </xdr:to>
    <xdr:sp macro="" textlink="">
      <xdr:nvSpPr>
        <xdr:cNvPr id="246" name="楕円 245">
          <a:extLst>
            <a:ext uri="{FF2B5EF4-FFF2-40B4-BE49-F238E27FC236}">
              <a16:creationId xmlns:a16="http://schemas.microsoft.com/office/drawing/2014/main" id="{AE72198F-C22A-4FEF-9A28-EC858E445CBD}"/>
            </a:ext>
          </a:extLst>
        </xdr:cNvPr>
        <xdr:cNvSpPr/>
      </xdr:nvSpPr>
      <xdr:spPr>
        <a:xfrm>
          <a:off x="10426700" y="10741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134311</xdr:rowOff>
    </xdr:from>
    <xdr:ext cx="599010" cy="259045"/>
    <xdr:sp macro="" textlink="">
      <xdr:nvSpPr>
        <xdr:cNvPr id="247" name="【橋りょう・トンネル】&#10;一人当たり有形固定資産（償却資産）額該当値テキスト">
          <a:extLst>
            <a:ext uri="{FF2B5EF4-FFF2-40B4-BE49-F238E27FC236}">
              <a16:creationId xmlns:a16="http://schemas.microsoft.com/office/drawing/2014/main" id="{193E70BC-B52B-4B3C-AEFE-3B98E7971667}"/>
            </a:ext>
          </a:extLst>
        </xdr:cNvPr>
        <xdr:cNvSpPr txBox="1"/>
      </xdr:nvSpPr>
      <xdr:spPr>
        <a:xfrm>
          <a:off x="10515600" y="10592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112058</xdr:rowOff>
    </xdr:from>
    <xdr:to>
      <xdr:col>50</xdr:col>
      <xdr:colOff>165100</xdr:colOff>
      <xdr:row>63</xdr:row>
      <xdr:rowOff>42208</xdr:rowOff>
    </xdr:to>
    <xdr:sp macro="" textlink="">
      <xdr:nvSpPr>
        <xdr:cNvPr id="248" name="楕円 247">
          <a:extLst>
            <a:ext uri="{FF2B5EF4-FFF2-40B4-BE49-F238E27FC236}">
              <a16:creationId xmlns:a16="http://schemas.microsoft.com/office/drawing/2014/main" id="{E2B5A7F4-3D0C-4C1C-9A38-168A590CBE3F}"/>
            </a:ext>
          </a:extLst>
        </xdr:cNvPr>
        <xdr:cNvSpPr/>
      </xdr:nvSpPr>
      <xdr:spPr>
        <a:xfrm>
          <a:off x="9588500" y="10741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162234</xdr:rowOff>
    </xdr:from>
    <xdr:to>
      <xdr:col>55</xdr:col>
      <xdr:colOff>0</xdr:colOff>
      <xdr:row>62</xdr:row>
      <xdr:rowOff>162858</xdr:rowOff>
    </xdr:to>
    <xdr:cxnSp macro="">
      <xdr:nvCxnSpPr>
        <xdr:cNvPr id="249" name="直線コネクタ 248">
          <a:extLst>
            <a:ext uri="{FF2B5EF4-FFF2-40B4-BE49-F238E27FC236}">
              <a16:creationId xmlns:a16="http://schemas.microsoft.com/office/drawing/2014/main" id="{4237F1B4-8E00-4916-89EA-3A2377D16569}"/>
            </a:ext>
          </a:extLst>
        </xdr:cNvPr>
        <xdr:cNvCxnSpPr/>
      </xdr:nvCxnSpPr>
      <xdr:spPr>
        <a:xfrm flipV="1">
          <a:off x="9639300" y="10792134"/>
          <a:ext cx="838200" cy="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112490</xdr:rowOff>
    </xdr:from>
    <xdr:to>
      <xdr:col>46</xdr:col>
      <xdr:colOff>38100</xdr:colOff>
      <xdr:row>63</xdr:row>
      <xdr:rowOff>42640</xdr:rowOff>
    </xdr:to>
    <xdr:sp macro="" textlink="">
      <xdr:nvSpPr>
        <xdr:cNvPr id="250" name="楕円 249">
          <a:extLst>
            <a:ext uri="{FF2B5EF4-FFF2-40B4-BE49-F238E27FC236}">
              <a16:creationId xmlns:a16="http://schemas.microsoft.com/office/drawing/2014/main" id="{43D3F808-9702-451E-857F-65CD1B14A8B8}"/>
            </a:ext>
          </a:extLst>
        </xdr:cNvPr>
        <xdr:cNvSpPr/>
      </xdr:nvSpPr>
      <xdr:spPr>
        <a:xfrm>
          <a:off x="8699500" y="1074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162858</xdr:rowOff>
    </xdr:from>
    <xdr:to>
      <xdr:col>50</xdr:col>
      <xdr:colOff>114300</xdr:colOff>
      <xdr:row>62</xdr:row>
      <xdr:rowOff>163290</xdr:rowOff>
    </xdr:to>
    <xdr:cxnSp macro="">
      <xdr:nvCxnSpPr>
        <xdr:cNvPr id="251" name="直線コネクタ 250">
          <a:extLst>
            <a:ext uri="{FF2B5EF4-FFF2-40B4-BE49-F238E27FC236}">
              <a16:creationId xmlns:a16="http://schemas.microsoft.com/office/drawing/2014/main" id="{3DF84966-7FE1-42C5-8EFB-10AB2E7F99EA}"/>
            </a:ext>
          </a:extLst>
        </xdr:cNvPr>
        <xdr:cNvCxnSpPr/>
      </xdr:nvCxnSpPr>
      <xdr:spPr>
        <a:xfrm flipV="1">
          <a:off x="8750300" y="10792758"/>
          <a:ext cx="889000" cy="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113578</xdr:rowOff>
    </xdr:from>
    <xdr:to>
      <xdr:col>41</xdr:col>
      <xdr:colOff>101600</xdr:colOff>
      <xdr:row>63</xdr:row>
      <xdr:rowOff>43728</xdr:rowOff>
    </xdr:to>
    <xdr:sp macro="" textlink="">
      <xdr:nvSpPr>
        <xdr:cNvPr id="252" name="楕円 251">
          <a:extLst>
            <a:ext uri="{FF2B5EF4-FFF2-40B4-BE49-F238E27FC236}">
              <a16:creationId xmlns:a16="http://schemas.microsoft.com/office/drawing/2014/main" id="{BDCAEF67-7540-40F4-A3AA-C2FE88BBC3C0}"/>
            </a:ext>
          </a:extLst>
        </xdr:cNvPr>
        <xdr:cNvSpPr/>
      </xdr:nvSpPr>
      <xdr:spPr>
        <a:xfrm>
          <a:off x="7810500" y="10743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163290</xdr:rowOff>
    </xdr:from>
    <xdr:to>
      <xdr:col>45</xdr:col>
      <xdr:colOff>177800</xdr:colOff>
      <xdr:row>62</xdr:row>
      <xdr:rowOff>164378</xdr:rowOff>
    </xdr:to>
    <xdr:cxnSp macro="">
      <xdr:nvCxnSpPr>
        <xdr:cNvPr id="253" name="直線コネクタ 252">
          <a:extLst>
            <a:ext uri="{FF2B5EF4-FFF2-40B4-BE49-F238E27FC236}">
              <a16:creationId xmlns:a16="http://schemas.microsoft.com/office/drawing/2014/main" id="{0F0D5E36-1A8A-4F24-AA12-F1FF21716DC5}"/>
            </a:ext>
          </a:extLst>
        </xdr:cNvPr>
        <xdr:cNvCxnSpPr/>
      </xdr:nvCxnSpPr>
      <xdr:spPr>
        <a:xfrm flipV="1">
          <a:off x="7861300" y="10793190"/>
          <a:ext cx="8890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110144</xdr:rowOff>
    </xdr:from>
    <xdr:to>
      <xdr:col>36</xdr:col>
      <xdr:colOff>165100</xdr:colOff>
      <xdr:row>63</xdr:row>
      <xdr:rowOff>40294</xdr:rowOff>
    </xdr:to>
    <xdr:sp macro="" textlink="">
      <xdr:nvSpPr>
        <xdr:cNvPr id="254" name="楕円 253">
          <a:extLst>
            <a:ext uri="{FF2B5EF4-FFF2-40B4-BE49-F238E27FC236}">
              <a16:creationId xmlns:a16="http://schemas.microsoft.com/office/drawing/2014/main" id="{963C02D1-6FA9-4699-B2E1-25F26B53FFE5}"/>
            </a:ext>
          </a:extLst>
        </xdr:cNvPr>
        <xdr:cNvSpPr/>
      </xdr:nvSpPr>
      <xdr:spPr>
        <a:xfrm>
          <a:off x="6921500" y="10740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160944</xdr:rowOff>
    </xdr:from>
    <xdr:to>
      <xdr:col>41</xdr:col>
      <xdr:colOff>50800</xdr:colOff>
      <xdr:row>62</xdr:row>
      <xdr:rowOff>164378</xdr:rowOff>
    </xdr:to>
    <xdr:cxnSp macro="">
      <xdr:nvCxnSpPr>
        <xdr:cNvPr id="255" name="直線コネクタ 254">
          <a:extLst>
            <a:ext uri="{FF2B5EF4-FFF2-40B4-BE49-F238E27FC236}">
              <a16:creationId xmlns:a16="http://schemas.microsoft.com/office/drawing/2014/main" id="{641F66AD-AA7D-4655-8498-9BA67D166CA5}"/>
            </a:ext>
          </a:extLst>
        </xdr:cNvPr>
        <xdr:cNvCxnSpPr/>
      </xdr:nvCxnSpPr>
      <xdr:spPr>
        <a:xfrm>
          <a:off x="6972300" y="10790844"/>
          <a:ext cx="889000" cy="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56668</xdr:rowOff>
    </xdr:from>
    <xdr:ext cx="599010" cy="259045"/>
    <xdr:sp macro="" textlink="">
      <xdr:nvSpPr>
        <xdr:cNvPr id="256" name="n_1aveValue【橋りょう・トンネル】&#10;一人当たり有形固定資産（償却資産）額">
          <a:extLst>
            <a:ext uri="{FF2B5EF4-FFF2-40B4-BE49-F238E27FC236}">
              <a16:creationId xmlns:a16="http://schemas.microsoft.com/office/drawing/2014/main" id="{752BDB87-7B3F-4146-81E8-3CF2D46DB59B}"/>
            </a:ext>
          </a:extLst>
        </xdr:cNvPr>
        <xdr:cNvSpPr txBox="1"/>
      </xdr:nvSpPr>
      <xdr:spPr>
        <a:xfrm>
          <a:off x="9327095" y="10515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45703</xdr:rowOff>
    </xdr:from>
    <xdr:ext cx="599010" cy="259045"/>
    <xdr:sp macro="" textlink="">
      <xdr:nvSpPr>
        <xdr:cNvPr id="257" name="n_2aveValue【橋りょう・トンネル】&#10;一人当たり有形固定資産（償却資産）額">
          <a:extLst>
            <a:ext uri="{FF2B5EF4-FFF2-40B4-BE49-F238E27FC236}">
              <a16:creationId xmlns:a16="http://schemas.microsoft.com/office/drawing/2014/main" id="{F59F3FE9-099F-46F9-B9AF-96972E6957C7}"/>
            </a:ext>
          </a:extLst>
        </xdr:cNvPr>
        <xdr:cNvSpPr txBox="1"/>
      </xdr:nvSpPr>
      <xdr:spPr>
        <a:xfrm>
          <a:off x="8450795" y="10847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47007</xdr:rowOff>
    </xdr:from>
    <xdr:ext cx="599010" cy="259045"/>
    <xdr:sp macro="" textlink="">
      <xdr:nvSpPr>
        <xdr:cNvPr id="258" name="n_3aveValue【橋りょう・トンネル】&#10;一人当たり有形固定資産（償却資産）額">
          <a:extLst>
            <a:ext uri="{FF2B5EF4-FFF2-40B4-BE49-F238E27FC236}">
              <a16:creationId xmlns:a16="http://schemas.microsoft.com/office/drawing/2014/main" id="{D4E03E25-4D50-44F2-A180-ACEA81BDD033}"/>
            </a:ext>
          </a:extLst>
        </xdr:cNvPr>
        <xdr:cNvSpPr txBox="1"/>
      </xdr:nvSpPr>
      <xdr:spPr>
        <a:xfrm>
          <a:off x="7561795" y="10848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56614</xdr:rowOff>
    </xdr:from>
    <xdr:ext cx="599010" cy="259045"/>
    <xdr:sp macro="" textlink="">
      <xdr:nvSpPr>
        <xdr:cNvPr id="259" name="n_4aveValue【橋りょう・トンネル】&#10;一人当たり有形固定資産（償却資産）額">
          <a:extLst>
            <a:ext uri="{FF2B5EF4-FFF2-40B4-BE49-F238E27FC236}">
              <a16:creationId xmlns:a16="http://schemas.microsoft.com/office/drawing/2014/main" id="{381C1845-3C2E-43AF-983A-44992DADB8BD}"/>
            </a:ext>
          </a:extLst>
        </xdr:cNvPr>
        <xdr:cNvSpPr txBox="1"/>
      </xdr:nvSpPr>
      <xdr:spPr>
        <a:xfrm>
          <a:off x="6672795" y="10857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33335</xdr:rowOff>
    </xdr:from>
    <xdr:ext cx="599010" cy="259045"/>
    <xdr:sp macro="" textlink="">
      <xdr:nvSpPr>
        <xdr:cNvPr id="260" name="n_1mainValue【橋りょう・トンネル】&#10;一人当たり有形固定資産（償却資産）額">
          <a:extLst>
            <a:ext uri="{FF2B5EF4-FFF2-40B4-BE49-F238E27FC236}">
              <a16:creationId xmlns:a16="http://schemas.microsoft.com/office/drawing/2014/main" id="{FBD54B9F-9759-4A65-9417-19E274BA29F1}"/>
            </a:ext>
          </a:extLst>
        </xdr:cNvPr>
        <xdr:cNvSpPr txBox="1"/>
      </xdr:nvSpPr>
      <xdr:spPr>
        <a:xfrm>
          <a:off x="9327095" y="10834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59167</xdr:rowOff>
    </xdr:from>
    <xdr:ext cx="599010" cy="259045"/>
    <xdr:sp macro="" textlink="">
      <xdr:nvSpPr>
        <xdr:cNvPr id="261" name="n_2mainValue【橋りょう・トンネル】&#10;一人当たり有形固定資産（償却資産）額">
          <a:extLst>
            <a:ext uri="{FF2B5EF4-FFF2-40B4-BE49-F238E27FC236}">
              <a16:creationId xmlns:a16="http://schemas.microsoft.com/office/drawing/2014/main" id="{6EEECB77-ED48-43B4-B476-73258870818B}"/>
            </a:ext>
          </a:extLst>
        </xdr:cNvPr>
        <xdr:cNvSpPr txBox="1"/>
      </xdr:nvSpPr>
      <xdr:spPr>
        <a:xfrm>
          <a:off x="8450795" y="10517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60255</xdr:rowOff>
    </xdr:from>
    <xdr:ext cx="599010" cy="259045"/>
    <xdr:sp macro="" textlink="">
      <xdr:nvSpPr>
        <xdr:cNvPr id="262" name="n_3mainValue【橋りょう・トンネル】&#10;一人当たり有形固定資産（償却資産）額">
          <a:extLst>
            <a:ext uri="{FF2B5EF4-FFF2-40B4-BE49-F238E27FC236}">
              <a16:creationId xmlns:a16="http://schemas.microsoft.com/office/drawing/2014/main" id="{1B256CC4-2DE5-4D72-95B9-877CDB2FBD27}"/>
            </a:ext>
          </a:extLst>
        </xdr:cNvPr>
        <xdr:cNvSpPr txBox="1"/>
      </xdr:nvSpPr>
      <xdr:spPr>
        <a:xfrm>
          <a:off x="7561795" y="10518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56821</xdr:rowOff>
    </xdr:from>
    <xdr:ext cx="599010" cy="259045"/>
    <xdr:sp macro="" textlink="">
      <xdr:nvSpPr>
        <xdr:cNvPr id="263" name="n_4mainValue【橋りょう・トンネル】&#10;一人当たり有形固定資産（償却資産）額">
          <a:extLst>
            <a:ext uri="{FF2B5EF4-FFF2-40B4-BE49-F238E27FC236}">
              <a16:creationId xmlns:a16="http://schemas.microsoft.com/office/drawing/2014/main" id="{98FBBA52-CA7B-4F49-A65F-B613DD19F25A}"/>
            </a:ext>
          </a:extLst>
        </xdr:cNvPr>
        <xdr:cNvSpPr txBox="1"/>
      </xdr:nvSpPr>
      <xdr:spPr>
        <a:xfrm>
          <a:off x="6672795" y="10515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23782870-923D-4456-8D13-18B2A27195AE}"/>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72B1F594-63FF-44BF-8AAC-634E1E58335C}"/>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9DC5D447-C38B-45C3-8458-DE7C4EDBFAEB}"/>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E86D3D72-37AC-4F3A-9921-C0997BD9A22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9CF70EF8-A214-4E57-8209-C4A230D39A39}"/>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5B559E0B-B56A-4285-B357-827C43D30859}"/>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773F55D5-95B3-4383-9130-1862901A2A0B}"/>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562F3BAF-EAED-4CEA-B342-121B88333EDB}"/>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BC03B8EF-BD7A-45AC-A65F-697462DAA7D3}"/>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39450F9F-13A8-4DF3-BF51-64D3328C1D47}"/>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A2991A6B-A69B-4512-B61E-E573240F18CA}"/>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5" name="直線コネクタ 274">
          <a:extLst>
            <a:ext uri="{FF2B5EF4-FFF2-40B4-BE49-F238E27FC236}">
              <a16:creationId xmlns:a16="http://schemas.microsoft.com/office/drawing/2014/main" id="{49B38A5F-0D70-42EA-926D-AF6E4AE247F6}"/>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6" name="テキスト ボックス 275">
          <a:extLst>
            <a:ext uri="{FF2B5EF4-FFF2-40B4-BE49-F238E27FC236}">
              <a16:creationId xmlns:a16="http://schemas.microsoft.com/office/drawing/2014/main" id="{0859DDF8-BAAE-4A4D-9880-2700F6B0C1B8}"/>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7" name="直線コネクタ 276">
          <a:extLst>
            <a:ext uri="{FF2B5EF4-FFF2-40B4-BE49-F238E27FC236}">
              <a16:creationId xmlns:a16="http://schemas.microsoft.com/office/drawing/2014/main" id="{B02AE18E-CA7B-452E-BC29-EE3C3A76A0E6}"/>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8" name="テキスト ボックス 277">
          <a:extLst>
            <a:ext uri="{FF2B5EF4-FFF2-40B4-BE49-F238E27FC236}">
              <a16:creationId xmlns:a16="http://schemas.microsoft.com/office/drawing/2014/main" id="{E2CB327D-535B-40F1-94A0-5FE8ACEE0623}"/>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9" name="直線コネクタ 278">
          <a:extLst>
            <a:ext uri="{FF2B5EF4-FFF2-40B4-BE49-F238E27FC236}">
              <a16:creationId xmlns:a16="http://schemas.microsoft.com/office/drawing/2014/main" id="{19107E46-56B3-43A5-83E2-280AC4C52DF7}"/>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0" name="テキスト ボックス 279">
          <a:extLst>
            <a:ext uri="{FF2B5EF4-FFF2-40B4-BE49-F238E27FC236}">
              <a16:creationId xmlns:a16="http://schemas.microsoft.com/office/drawing/2014/main" id="{9C4D5D11-2E76-46C0-AC5E-C3697C034FD7}"/>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1" name="直線コネクタ 280">
          <a:extLst>
            <a:ext uri="{FF2B5EF4-FFF2-40B4-BE49-F238E27FC236}">
              <a16:creationId xmlns:a16="http://schemas.microsoft.com/office/drawing/2014/main" id="{680188D3-2A65-4D89-9474-2B80655336C2}"/>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2" name="テキスト ボックス 281">
          <a:extLst>
            <a:ext uri="{FF2B5EF4-FFF2-40B4-BE49-F238E27FC236}">
              <a16:creationId xmlns:a16="http://schemas.microsoft.com/office/drawing/2014/main" id="{60967553-4FD8-444F-9AB1-2A87BDC35C6E}"/>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3" name="直線コネクタ 282">
          <a:extLst>
            <a:ext uri="{FF2B5EF4-FFF2-40B4-BE49-F238E27FC236}">
              <a16:creationId xmlns:a16="http://schemas.microsoft.com/office/drawing/2014/main" id="{95B05FBF-BDE3-4842-A27E-7CCC79E26423}"/>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4" name="テキスト ボックス 283">
          <a:extLst>
            <a:ext uri="{FF2B5EF4-FFF2-40B4-BE49-F238E27FC236}">
              <a16:creationId xmlns:a16="http://schemas.microsoft.com/office/drawing/2014/main" id="{B93DBE41-97C6-418B-8E59-7892A44A537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5" name="直線コネクタ 284">
          <a:extLst>
            <a:ext uri="{FF2B5EF4-FFF2-40B4-BE49-F238E27FC236}">
              <a16:creationId xmlns:a16="http://schemas.microsoft.com/office/drawing/2014/main" id="{67137888-BFD1-4F5B-BACF-5BBD9B5A668A}"/>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6" name="テキスト ボックス 285">
          <a:extLst>
            <a:ext uri="{FF2B5EF4-FFF2-40B4-BE49-F238E27FC236}">
              <a16:creationId xmlns:a16="http://schemas.microsoft.com/office/drawing/2014/main" id="{5B9C2700-D1B3-4E6D-ABD3-F677C6D4DCAA}"/>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a16="http://schemas.microsoft.com/office/drawing/2014/main" id="{18662687-256A-4455-8EEF-6D35BD3B1AD6}"/>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a:extLst>
            <a:ext uri="{FF2B5EF4-FFF2-40B4-BE49-F238E27FC236}">
              <a16:creationId xmlns:a16="http://schemas.microsoft.com/office/drawing/2014/main" id="{67FCA5AF-7C79-41A6-AD5F-1F8D19FD80EB}"/>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142602</xdr:rowOff>
    </xdr:from>
    <xdr:to>
      <xdr:col>24</xdr:col>
      <xdr:colOff>62865</xdr:colOff>
      <xdr:row>86</xdr:row>
      <xdr:rowOff>168729</xdr:rowOff>
    </xdr:to>
    <xdr:cxnSp macro="">
      <xdr:nvCxnSpPr>
        <xdr:cNvPr id="289" name="直線コネクタ 288">
          <a:extLst>
            <a:ext uri="{FF2B5EF4-FFF2-40B4-BE49-F238E27FC236}">
              <a16:creationId xmlns:a16="http://schemas.microsoft.com/office/drawing/2014/main" id="{D6437FE3-EB01-4B24-A73C-612B76847077}"/>
            </a:ext>
          </a:extLst>
        </xdr:cNvPr>
        <xdr:cNvCxnSpPr/>
      </xdr:nvCxnSpPr>
      <xdr:spPr>
        <a:xfrm flipV="1">
          <a:off x="4634865" y="13344252"/>
          <a:ext cx="0" cy="1569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0" name="【公営住宅】&#10;有形固定資産減価償却率最小値テキスト">
          <a:extLst>
            <a:ext uri="{FF2B5EF4-FFF2-40B4-BE49-F238E27FC236}">
              <a16:creationId xmlns:a16="http://schemas.microsoft.com/office/drawing/2014/main" id="{953D4062-94C0-4A50-9E7B-216854141AB7}"/>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1" name="直線コネクタ 290">
          <a:extLst>
            <a:ext uri="{FF2B5EF4-FFF2-40B4-BE49-F238E27FC236}">
              <a16:creationId xmlns:a16="http://schemas.microsoft.com/office/drawing/2014/main" id="{4D1B761E-56A5-47D7-A18D-56F8F09F9EBF}"/>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89279</xdr:rowOff>
    </xdr:from>
    <xdr:ext cx="340478" cy="259045"/>
    <xdr:sp macro="" textlink="">
      <xdr:nvSpPr>
        <xdr:cNvPr id="292" name="【公営住宅】&#10;有形固定資産減価償却率最大値テキスト">
          <a:extLst>
            <a:ext uri="{FF2B5EF4-FFF2-40B4-BE49-F238E27FC236}">
              <a16:creationId xmlns:a16="http://schemas.microsoft.com/office/drawing/2014/main" id="{C9115BA3-896F-49D0-B7B2-35A1CEE78232}"/>
            </a:ext>
          </a:extLst>
        </xdr:cNvPr>
        <xdr:cNvSpPr txBox="1"/>
      </xdr:nvSpPr>
      <xdr:spPr>
        <a:xfrm>
          <a:off x="4673600" y="131194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142602</xdr:rowOff>
    </xdr:from>
    <xdr:to>
      <xdr:col>24</xdr:col>
      <xdr:colOff>152400</xdr:colOff>
      <xdr:row>77</xdr:row>
      <xdr:rowOff>142602</xdr:rowOff>
    </xdr:to>
    <xdr:cxnSp macro="">
      <xdr:nvCxnSpPr>
        <xdr:cNvPr id="293" name="直線コネクタ 292">
          <a:extLst>
            <a:ext uri="{FF2B5EF4-FFF2-40B4-BE49-F238E27FC236}">
              <a16:creationId xmlns:a16="http://schemas.microsoft.com/office/drawing/2014/main" id="{ED6FE5B1-85EE-4872-A8F5-591674D4AF17}"/>
            </a:ext>
          </a:extLst>
        </xdr:cNvPr>
        <xdr:cNvCxnSpPr/>
      </xdr:nvCxnSpPr>
      <xdr:spPr>
        <a:xfrm>
          <a:off x="4546600" y="13344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62428</xdr:rowOff>
    </xdr:from>
    <xdr:ext cx="405111" cy="259045"/>
    <xdr:sp macro="" textlink="">
      <xdr:nvSpPr>
        <xdr:cNvPr id="294" name="【公営住宅】&#10;有形固定資産減価償却率平均値テキスト">
          <a:extLst>
            <a:ext uri="{FF2B5EF4-FFF2-40B4-BE49-F238E27FC236}">
              <a16:creationId xmlns:a16="http://schemas.microsoft.com/office/drawing/2014/main" id="{08050531-E9E6-4DB8-AF8F-1BDA060946A3}"/>
            </a:ext>
          </a:extLst>
        </xdr:cNvPr>
        <xdr:cNvSpPr txBox="1"/>
      </xdr:nvSpPr>
      <xdr:spPr>
        <a:xfrm>
          <a:off x="4673600" y="141213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39551</xdr:rowOff>
    </xdr:from>
    <xdr:to>
      <xdr:col>24</xdr:col>
      <xdr:colOff>114300</xdr:colOff>
      <xdr:row>83</xdr:row>
      <xdr:rowOff>141151</xdr:rowOff>
    </xdr:to>
    <xdr:sp macro="" textlink="">
      <xdr:nvSpPr>
        <xdr:cNvPr id="295" name="フローチャート: 判断 294">
          <a:extLst>
            <a:ext uri="{FF2B5EF4-FFF2-40B4-BE49-F238E27FC236}">
              <a16:creationId xmlns:a16="http://schemas.microsoft.com/office/drawing/2014/main" id="{5B15CF68-D048-4CB3-BBAD-337E0D3519D3}"/>
            </a:ext>
          </a:extLst>
        </xdr:cNvPr>
        <xdr:cNvSpPr/>
      </xdr:nvSpPr>
      <xdr:spPr>
        <a:xfrm>
          <a:off x="4584700" y="1426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44450</xdr:rowOff>
    </xdr:from>
    <xdr:to>
      <xdr:col>20</xdr:col>
      <xdr:colOff>38100</xdr:colOff>
      <xdr:row>83</xdr:row>
      <xdr:rowOff>146050</xdr:rowOff>
    </xdr:to>
    <xdr:sp macro="" textlink="">
      <xdr:nvSpPr>
        <xdr:cNvPr id="296" name="フローチャート: 判断 295">
          <a:extLst>
            <a:ext uri="{FF2B5EF4-FFF2-40B4-BE49-F238E27FC236}">
              <a16:creationId xmlns:a16="http://schemas.microsoft.com/office/drawing/2014/main" id="{B686CAE8-3BC7-4436-A6A1-F8E3782F0FC9}"/>
            </a:ext>
          </a:extLst>
        </xdr:cNvPr>
        <xdr:cNvSpPr/>
      </xdr:nvSpPr>
      <xdr:spPr>
        <a:xfrm>
          <a:off x="3746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36286</xdr:rowOff>
    </xdr:from>
    <xdr:to>
      <xdr:col>15</xdr:col>
      <xdr:colOff>101600</xdr:colOff>
      <xdr:row>83</xdr:row>
      <xdr:rowOff>137886</xdr:rowOff>
    </xdr:to>
    <xdr:sp macro="" textlink="">
      <xdr:nvSpPr>
        <xdr:cNvPr id="297" name="フローチャート: 判断 296">
          <a:extLst>
            <a:ext uri="{FF2B5EF4-FFF2-40B4-BE49-F238E27FC236}">
              <a16:creationId xmlns:a16="http://schemas.microsoft.com/office/drawing/2014/main" id="{9D90F2CB-CF79-4692-8482-EC36A929FAB0}"/>
            </a:ext>
          </a:extLst>
        </xdr:cNvPr>
        <xdr:cNvSpPr/>
      </xdr:nvSpPr>
      <xdr:spPr>
        <a:xfrm>
          <a:off x="2857500" y="142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135889</xdr:rowOff>
    </xdr:from>
    <xdr:to>
      <xdr:col>10</xdr:col>
      <xdr:colOff>165100</xdr:colOff>
      <xdr:row>83</xdr:row>
      <xdr:rowOff>66039</xdr:rowOff>
    </xdr:to>
    <xdr:sp macro="" textlink="">
      <xdr:nvSpPr>
        <xdr:cNvPr id="298" name="フローチャート: 判断 297">
          <a:extLst>
            <a:ext uri="{FF2B5EF4-FFF2-40B4-BE49-F238E27FC236}">
              <a16:creationId xmlns:a16="http://schemas.microsoft.com/office/drawing/2014/main" id="{9C2F48E6-7A2E-4124-8C3F-19D67347D4E3}"/>
            </a:ext>
          </a:extLst>
        </xdr:cNvPr>
        <xdr:cNvSpPr/>
      </xdr:nvSpPr>
      <xdr:spPr>
        <a:xfrm>
          <a:off x="1968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11793</xdr:rowOff>
    </xdr:from>
    <xdr:to>
      <xdr:col>6</xdr:col>
      <xdr:colOff>38100</xdr:colOff>
      <xdr:row>83</xdr:row>
      <xdr:rowOff>113393</xdr:rowOff>
    </xdr:to>
    <xdr:sp macro="" textlink="">
      <xdr:nvSpPr>
        <xdr:cNvPr id="299" name="フローチャート: 判断 298">
          <a:extLst>
            <a:ext uri="{FF2B5EF4-FFF2-40B4-BE49-F238E27FC236}">
              <a16:creationId xmlns:a16="http://schemas.microsoft.com/office/drawing/2014/main" id="{98EA29EA-C555-4FE0-B075-EDB5C2AD9416}"/>
            </a:ext>
          </a:extLst>
        </xdr:cNvPr>
        <xdr:cNvSpPr/>
      </xdr:nvSpPr>
      <xdr:spPr>
        <a:xfrm>
          <a:off x="1079500" y="1424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A189E462-B8D9-4187-9B6E-1BFD8DF6D318}"/>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70A0D609-7F50-4F5F-A045-58EDAA603F3D}"/>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C8101105-1ABE-4E89-AA13-7A768FED7C52}"/>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647BA337-2D85-4A06-9013-6E76922CDD06}"/>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19D3E03F-112E-4063-A9C7-CCAC2951C41E}"/>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62412</xdr:rowOff>
    </xdr:from>
    <xdr:to>
      <xdr:col>24</xdr:col>
      <xdr:colOff>114300</xdr:colOff>
      <xdr:row>86</xdr:row>
      <xdr:rowOff>164012</xdr:rowOff>
    </xdr:to>
    <xdr:sp macro="" textlink="">
      <xdr:nvSpPr>
        <xdr:cNvPr id="305" name="楕円 304">
          <a:extLst>
            <a:ext uri="{FF2B5EF4-FFF2-40B4-BE49-F238E27FC236}">
              <a16:creationId xmlns:a16="http://schemas.microsoft.com/office/drawing/2014/main" id="{FE4F6D17-AAFC-40A5-AEEB-2BA5E5113B83}"/>
            </a:ext>
          </a:extLst>
        </xdr:cNvPr>
        <xdr:cNvSpPr/>
      </xdr:nvSpPr>
      <xdr:spPr>
        <a:xfrm>
          <a:off x="4584700" y="1480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148789</xdr:rowOff>
    </xdr:from>
    <xdr:ext cx="405111" cy="259045"/>
    <xdr:sp macro="" textlink="">
      <xdr:nvSpPr>
        <xdr:cNvPr id="306" name="【公営住宅】&#10;有形固定資産減価償却率該当値テキスト">
          <a:extLst>
            <a:ext uri="{FF2B5EF4-FFF2-40B4-BE49-F238E27FC236}">
              <a16:creationId xmlns:a16="http://schemas.microsoft.com/office/drawing/2014/main" id="{862A7A16-F8E7-489B-9253-7C627FCDD17B}"/>
            </a:ext>
          </a:extLst>
        </xdr:cNvPr>
        <xdr:cNvSpPr txBox="1"/>
      </xdr:nvSpPr>
      <xdr:spPr>
        <a:xfrm>
          <a:off x="4673600" y="14722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57513</xdr:rowOff>
    </xdr:from>
    <xdr:to>
      <xdr:col>20</xdr:col>
      <xdr:colOff>38100</xdr:colOff>
      <xdr:row>86</xdr:row>
      <xdr:rowOff>159113</xdr:rowOff>
    </xdr:to>
    <xdr:sp macro="" textlink="">
      <xdr:nvSpPr>
        <xdr:cNvPr id="307" name="楕円 306">
          <a:extLst>
            <a:ext uri="{FF2B5EF4-FFF2-40B4-BE49-F238E27FC236}">
              <a16:creationId xmlns:a16="http://schemas.microsoft.com/office/drawing/2014/main" id="{456B3839-8A13-4D41-8B13-FE3A8BE3A659}"/>
            </a:ext>
          </a:extLst>
        </xdr:cNvPr>
        <xdr:cNvSpPr/>
      </xdr:nvSpPr>
      <xdr:spPr>
        <a:xfrm>
          <a:off x="3746500" y="14802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108313</xdr:rowOff>
    </xdr:from>
    <xdr:to>
      <xdr:col>24</xdr:col>
      <xdr:colOff>63500</xdr:colOff>
      <xdr:row>86</xdr:row>
      <xdr:rowOff>113212</xdr:rowOff>
    </xdr:to>
    <xdr:cxnSp macro="">
      <xdr:nvCxnSpPr>
        <xdr:cNvPr id="308" name="直線コネクタ 307">
          <a:extLst>
            <a:ext uri="{FF2B5EF4-FFF2-40B4-BE49-F238E27FC236}">
              <a16:creationId xmlns:a16="http://schemas.microsoft.com/office/drawing/2014/main" id="{455D98D9-6D7C-424E-8A60-C43E8BACA930}"/>
            </a:ext>
          </a:extLst>
        </xdr:cNvPr>
        <xdr:cNvCxnSpPr/>
      </xdr:nvCxnSpPr>
      <xdr:spPr>
        <a:xfrm>
          <a:off x="3797300" y="14853013"/>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86</xdr:row>
      <xdr:rowOff>46082</xdr:rowOff>
    </xdr:from>
    <xdr:to>
      <xdr:col>15</xdr:col>
      <xdr:colOff>101600</xdr:colOff>
      <xdr:row>86</xdr:row>
      <xdr:rowOff>147682</xdr:rowOff>
    </xdr:to>
    <xdr:sp macro="" textlink="">
      <xdr:nvSpPr>
        <xdr:cNvPr id="309" name="楕円 308">
          <a:extLst>
            <a:ext uri="{FF2B5EF4-FFF2-40B4-BE49-F238E27FC236}">
              <a16:creationId xmlns:a16="http://schemas.microsoft.com/office/drawing/2014/main" id="{6505981B-A976-42E5-9E2A-E43BFDE23C24}"/>
            </a:ext>
          </a:extLst>
        </xdr:cNvPr>
        <xdr:cNvSpPr/>
      </xdr:nvSpPr>
      <xdr:spPr>
        <a:xfrm>
          <a:off x="2857500" y="1479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96882</xdr:rowOff>
    </xdr:from>
    <xdr:to>
      <xdr:col>19</xdr:col>
      <xdr:colOff>177800</xdr:colOff>
      <xdr:row>86</xdr:row>
      <xdr:rowOff>108313</xdr:rowOff>
    </xdr:to>
    <xdr:cxnSp macro="">
      <xdr:nvCxnSpPr>
        <xdr:cNvPr id="310" name="直線コネクタ 309">
          <a:extLst>
            <a:ext uri="{FF2B5EF4-FFF2-40B4-BE49-F238E27FC236}">
              <a16:creationId xmlns:a16="http://schemas.microsoft.com/office/drawing/2014/main" id="{2EC274CA-B449-4C8C-B2E2-D0B115D15183}"/>
            </a:ext>
          </a:extLst>
        </xdr:cNvPr>
        <xdr:cNvCxnSpPr/>
      </xdr:nvCxnSpPr>
      <xdr:spPr>
        <a:xfrm>
          <a:off x="2908300" y="14841582"/>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86</xdr:row>
      <xdr:rowOff>18324</xdr:rowOff>
    </xdr:from>
    <xdr:to>
      <xdr:col>10</xdr:col>
      <xdr:colOff>165100</xdr:colOff>
      <xdr:row>86</xdr:row>
      <xdr:rowOff>119924</xdr:rowOff>
    </xdr:to>
    <xdr:sp macro="" textlink="">
      <xdr:nvSpPr>
        <xdr:cNvPr id="311" name="楕円 310">
          <a:extLst>
            <a:ext uri="{FF2B5EF4-FFF2-40B4-BE49-F238E27FC236}">
              <a16:creationId xmlns:a16="http://schemas.microsoft.com/office/drawing/2014/main" id="{B2D03E80-1D4C-41C2-A885-501B0FC380BB}"/>
            </a:ext>
          </a:extLst>
        </xdr:cNvPr>
        <xdr:cNvSpPr/>
      </xdr:nvSpPr>
      <xdr:spPr>
        <a:xfrm>
          <a:off x="1968500" y="14763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86</xdr:row>
      <xdr:rowOff>69124</xdr:rowOff>
    </xdr:from>
    <xdr:to>
      <xdr:col>15</xdr:col>
      <xdr:colOff>50800</xdr:colOff>
      <xdr:row>86</xdr:row>
      <xdr:rowOff>96882</xdr:rowOff>
    </xdr:to>
    <xdr:cxnSp macro="">
      <xdr:nvCxnSpPr>
        <xdr:cNvPr id="312" name="直線コネクタ 311">
          <a:extLst>
            <a:ext uri="{FF2B5EF4-FFF2-40B4-BE49-F238E27FC236}">
              <a16:creationId xmlns:a16="http://schemas.microsoft.com/office/drawing/2014/main" id="{91914E8E-533D-45D6-80A4-CA6D8848997E}"/>
            </a:ext>
          </a:extLst>
        </xdr:cNvPr>
        <xdr:cNvCxnSpPr/>
      </xdr:nvCxnSpPr>
      <xdr:spPr>
        <a:xfrm>
          <a:off x="2019300" y="14813824"/>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86</xdr:row>
      <xdr:rowOff>65677</xdr:rowOff>
    </xdr:from>
    <xdr:to>
      <xdr:col>6</xdr:col>
      <xdr:colOff>38100</xdr:colOff>
      <xdr:row>86</xdr:row>
      <xdr:rowOff>167277</xdr:rowOff>
    </xdr:to>
    <xdr:sp macro="" textlink="">
      <xdr:nvSpPr>
        <xdr:cNvPr id="313" name="楕円 312">
          <a:extLst>
            <a:ext uri="{FF2B5EF4-FFF2-40B4-BE49-F238E27FC236}">
              <a16:creationId xmlns:a16="http://schemas.microsoft.com/office/drawing/2014/main" id="{078D036A-4B37-44A5-B279-0C4EA8EFCCE7}"/>
            </a:ext>
          </a:extLst>
        </xdr:cNvPr>
        <xdr:cNvSpPr/>
      </xdr:nvSpPr>
      <xdr:spPr>
        <a:xfrm>
          <a:off x="1079500" y="1481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86</xdr:row>
      <xdr:rowOff>69124</xdr:rowOff>
    </xdr:from>
    <xdr:to>
      <xdr:col>10</xdr:col>
      <xdr:colOff>114300</xdr:colOff>
      <xdr:row>86</xdr:row>
      <xdr:rowOff>116477</xdr:rowOff>
    </xdr:to>
    <xdr:cxnSp macro="">
      <xdr:nvCxnSpPr>
        <xdr:cNvPr id="314" name="直線コネクタ 313">
          <a:extLst>
            <a:ext uri="{FF2B5EF4-FFF2-40B4-BE49-F238E27FC236}">
              <a16:creationId xmlns:a16="http://schemas.microsoft.com/office/drawing/2014/main" id="{B4885286-56D2-4356-9943-65E23B1AA7D2}"/>
            </a:ext>
          </a:extLst>
        </xdr:cNvPr>
        <xdr:cNvCxnSpPr/>
      </xdr:nvCxnSpPr>
      <xdr:spPr>
        <a:xfrm flipV="1">
          <a:off x="1130300" y="14813824"/>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162577</xdr:rowOff>
    </xdr:from>
    <xdr:ext cx="405111" cy="259045"/>
    <xdr:sp macro="" textlink="">
      <xdr:nvSpPr>
        <xdr:cNvPr id="315" name="n_1aveValue【公営住宅】&#10;有形固定資産減価償却率">
          <a:extLst>
            <a:ext uri="{FF2B5EF4-FFF2-40B4-BE49-F238E27FC236}">
              <a16:creationId xmlns:a16="http://schemas.microsoft.com/office/drawing/2014/main" id="{69CFF12B-3FED-4D63-802F-4EDA74B5AE65}"/>
            </a:ext>
          </a:extLst>
        </xdr:cNvPr>
        <xdr:cNvSpPr txBox="1"/>
      </xdr:nvSpPr>
      <xdr:spPr>
        <a:xfrm>
          <a:off x="3582044" y="1405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154413</xdr:rowOff>
    </xdr:from>
    <xdr:ext cx="405111" cy="259045"/>
    <xdr:sp macro="" textlink="">
      <xdr:nvSpPr>
        <xdr:cNvPr id="316" name="n_2aveValue【公営住宅】&#10;有形固定資産減価償却率">
          <a:extLst>
            <a:ext uri="{FF2B5EF4-FFF2-40B4-BE49-F238E27FC236}">
              <a16:creationId xmlns:a16="http://schemas.microsoft.com/office/drawing/2014/main" id="{A105815E-EA1B-4DDA-9B09-3DE968DAF9CD}"/>
            </a:ext>
          </a:extLst>
        </xdr:cNvPr>
        <xdr:cNvSpPr txBox="1"/>
      </xdr:nvSpPr>
      <xdr:spPr>
        <a:xfrm>
          <a:off x="2705744" y="14041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82566</xdr:rowOff>
    </xdr:from>
    <xdr:ext cx="405111" cy="259045"/>
    <xdr:sp macro="" textlink="">
      <xdr:nvSpPr>
        <xdr:cNvPr id="317" name="n_3aveValue【公営住宅】&#10;有形固定資産減価償却率">
          <a:extLst>
            <a:ext uri="{FF2B5EF4-FFF2-40B4-BE49-F238E27FC236}">
              <a16:creationId xmlns:a16="http://schemas.microsoft.com/office/drawing/2014/main" id="{9342884D-22C9-4613-905B-F589CEDE036E}"/>
            </a:ext>
          </a:extLst>
        </xdr:cNvPr>
        <xdr:cNvSpPr txBox="1"/>
      </xdr:nvSpPr>
      <xdr:spPr>
        <a:xfrm>
          <a:off x="1816744" y="1397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129920</xdr:rowOff>
    </xdr:from>
    <xdr:ext cx="405111" cy="259045"/>
    <xdr:sp macro="" textlink="">
      <xdr:nvSpPr>
        <xdr:cNvPr id="318" name="n_4aveValue【公営住宅】&#10;有形固定資産減価償却率">
          <a:extLst>
            <a:ext uri="{FF2B5EF4-FFF2-40B4-BE49-F238E27FC236}">
              <a16:creationId xmlns:a16="http://schemas.microsoft.com/office/drawing/2014/main" id="{05784888-9D0D-4C8C-ADCF-A398636462F0}"/>
            </a:ext>
          </a:extLst>
        </xdr:cNvPr>
        <xdr:cNvSpPr txBox="1"/>
      </xdr:nvSpPr>
      <xdr:spPr>
        <a:xfrm>
          <a:off x="927744" y="14017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150240</xdr:rowOff>
    </xdr:from>
    <xdr:ext cx="405111" cy="259045"/>
    <xdr:sp macro="" textlink="">
      <xdr:nvSpPr>
        <xdr:cNvPr id="319" name="n_1mainValue【公営住宅】&#10;有形固定資産減価償却率">
          <a:extLst>
            <a:ext uri="{FF2B5EF4-FFF2-40B4-BE49-F238E27FC236}">
              <a16:creationId xmlns:a16="http://schemas.microsoft.com/office/drawing/2014/main" id="{DF30551D-3184-432A-A78F-FA70AA75B695}"/>
            </a:ext>
          </a:extLst>
        </xdr:cNvPr>
        <xdr:cNvSpPr txBox="1"/>
      </xdr:nvSpPr>
      <xdr:spPr>
        <a:xfrm>
          <a:off x="3582044" y="14894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138809</xdr:rowOff>
    </xdr:from>
    <xdr:ext cx="405111" cy="259045"/>
    <xdr:sp macro="" textlink="">
      <xdr:nvSpPr>
        <xdr:cNvPr id="320" name="n_2mainValue【公営住宅】&#10;有形固定資産減価償却率">
          <a:extLst>
            <a:ext uri="{FF2B5EF4-FFF2-40B4-BE49-F238E27FC236}">
              <a16:creationId xmlns:a16="http://schemas.microsoft.com/office/drawing/2014/main" id="{E1DBCBAE-052B-4341-8375-7CF5B4F3E9DE}"/>
            </a:ext>
          </a:extLst>
        </xdr:cNvPr>
        <xdr:cNvSpPr txBox="1"/>
      </xdr:nvSpPr>
      <xdr:spPr>
        <a:xfrm>
          <a:off x="2705744" y="14883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111051</xdr:rowOff>
    </xdr:from>
    <xdr:ext cx="405111" cy="259045"/>
    <xdr:sp macro="" textlink="">
      <xdr:nvSpPr>
        <xdr:cNvPr id="321" name="n_3mainValue【公営住宅】&#10;有形固定資産減価償却率">
          <a:extLst>
            <a:ext uri="{FF2B5EF4-FFF2-40B4-BE49-F238E27FC236}">
              <a16:creationId xmlns:a16="http://schemas.microsoft.com/office/drawing/2014/main" id="{DC69B6B0-9B68-486E-9984-D2C23B8DA25D}"/>
            </a:ext>
          </a:extLst>
        </xdr:cNvPr>
        <xdr:cNvSpPr txBox="1"/>
      </xdr:nvSpPr>
      <xdr:spPr>
        <a:xfrm>
          <a:off x="1816744" y="14855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86</xdr:row>
      <xdr:rowOff>158404</xdr:rowOff>
    </xdr:from>
    <xdr:ext cx="405111" cy="259045"/>
    <xdr:sp macro="" textlink="">
      <xdr:nvSpPr>
        <xdr:cNvPr id="322" name="n_4mainValue【公営住宅】&#10;有形固定資産減価償却率">
          <a:extLst>
            <a:ext uri="{FF2B5EF4-FFF2-40B4-BE49-F238E27FC236}">
              <a16:creationId xmlns:a16="http://schemas.microsoft.com/office/drawing/2014/main" id="{243D06A8-7BFE-4F1A-96E9-B1F93AB690B9}"/>
            </a:ext>
          </a:extLst>
        </xdr:cNvPr>
        <xdr:cNvSpPr txBox="1"/>
      </xdr:nvSpPr>
      <xdr:spPr>
        <a:xfrm>
          <a:off x="927744" y="14903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BC178E84-E524-4690-A553-950F2AC3FA88}"/>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4A0D52CF-F2B9-431F-BC91-B4A132D7AE2E}"/>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60A4DB96-3B1F-4967-A289-5A2965033808}"/>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3649A477-49BA-4EDF-A313-D5B1F4C09CDC}"/>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18A4FB40-F6DE-4E2D-8B43-81C6AEF3B396}"/>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97FA62D4-231D-4EAB-8244-60757A6E41B7}"/>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42F65077-17CA-4E7F-9A66-52504AC11882}"/>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14ECB719-6EDE-432A-BF3E-D5C9776CBC7D}"/>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85023814-B095-4C6D-9EDB-59AD2C50C1AE}"/>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4BD7CFA3-35C7-4B0D-9039-62ED31C87BDD}"/>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3" name="直線コネクタ 332">
          <a:extLst>
            <a:ext uri="{FF2B5EF4-FFF2-40B4-BE49-F238E27FC236}">
              <a16:creationId xmlns:a16="http://schemas.microsoft.com/office/drawing/2014/main" id="{915A157D-0D36-4117-B24E-5D6AE71FA141}"/>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4" name="テキスト ボックス 333">
          <a:extLst>
            <a:ext uri="{FF2B5EF4-FFF2-40B4-BE49-F238E27FC236}">
              <a16:creationId xmlns:a16="http://schemas.microsoft.com/office/drawing/2014/main" id="{C46C5A94-0411-4742-B949-190B10A0A573}"/>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5" name="直線コネクタ 334">
          <a:extLst>
            <a:ext uri="{FF2B5EF4-FFF2-40B4-BE49-F238E27FC236}">
              <a16:creationId xmlns:a16="http://schemas.microsoft.com/office/drawing/2014/main" id="{A2DF5EF9-7C96-4511-AD73-74D1283D1BCD}"/>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6" name="テキスト ボックス 335">
          <a:extLst>
            <a:ext uri="{FF2B5EF4-FFF2-40B4-BE49-F238E27FC236}">
              <a16:creationId xmlns:a16="http://schemas.microsoft.com/office/drawing/2014/main" id="{AB6D59F7-7D38-4131-AE10-F25BAC160983}"/>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7" name="直線コネクタ 336">
          <a:extLst>
            <a:ext uri="{FF2B5EF4-FFF2-40B4-BE49-F238E27FC236}">
              <a16:creationId xmlns:a16="http://schemas.microsoft.com/office/drawing/2014/main" id="{4E2CC281-69DF-486C-967A-20E6E1E5C06C}"/>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8" name="テキスト ボックス 337">
          <a:extLst>
            <a:ext uri="{FF2B5EF4-FFF2-40B4-BE49-F238E27FC236}">
              <a16:creationId xmlns:a16="http://schemas.microsoft.com/office/drawing/2014/main" id="{6A1E6FD9-DA01-4256-8D04-D723AD7B082D}"/>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9" name="直線コネクタ 338">
          <a:extLst>
            <a:ext uri="{FF2B5EF4-FFF2-40B4-BE49-F238E27FC236}">
              <a16:creationId xmlns:a16="http://schemas.microsoft.com/office/drawing/2014/main" id="{72ED4FBA-2E0D-428D-A3D0-A4AFF4FA4081}"/>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0" name="テキスト ボックス 339">
          <a:extLst>
            <a:ext uri="{FF2B5EF4-FFF2-40B4-BE49-F238E27FC236}">
              <a16:creationId xmlns:a16="http://schemas.microsoft.com/office/drawing/2014/main" id="{FEE2FDF2-DE92-4BCD-9EB6-A022CF1C65F1}"/>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a:extLst>
            <a:ext uri="{FF2B5EF4-FFF2-40B4-BE49-F238E27FC236}">
              <a16:creationId xmlns:a16="http://schemas.microsoft.com/office/drawing/2014/main" id="{4009A5B2-D0CC-4BD9-A86F-ED4241B665E3}"/>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a:extLst>
            <a:ext uri="{FF2B5EF4-FFF2-40B4-BE49-F238E27FC236}">
              <a16:creationId xmlns:a16="http://schemas.microsoft.com/office/drawing/2014/main" id="{5168C33A-B877-4EB5-9569-13C71DFF6183}"/>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公営住宅】&#10;一人当たり面積グラフ枠">
          <a:extLst>
            <a:ext uri="{FF2B5EF4-FFF2-40B4-BE49-F238E27FC236}">
              <a16:creationId xmlns:a16="http://schemas.microsoft.com/office/drawing/2014/main" id="{B9B039A1-A14A-42EA-970A-F86C3E6521CB}"/>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154457</xdr:rowOff>
    </xdr:from>
    <xdr:to>
      <xdr:col>54</xdr:col>
      <xdr:colOff>189865</xdr:colOff>
      <xdr:row>86</xdr:row>
      <xdr:rowOff>35128</xdr:rowOff>
    </xdr:to>
    <xdr:cxnSp macro="">
      <xdr:nvCxnSpPr>
        <xdr:cNvPr id="344" name="直線コネクタ 343">
          <a:extLst>
            <a:ext uri="{FF2B5EF4-FFF2-40B4-BE49-F238E27FC236}">
              <a16:creationId xmlns:a16="http://schemas.microsoft.com/office/drawing/2014/main" id="{F2C47B2A-54A5-4FEF-B02E-5E53A615419E}"/>
            </a:ext>
          </a:extLst>
        </xdr:cNvPr>
        <xdr:cNvCxnSpPr/>
      </xdr:nvCxnSpPr>
      <xdr:spPr>
        <a:xfrm flipV="1">
          <a:off x="10476865" y="13527557"/>
          <a:ext cx="0" cy="125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38955</xdr:rowOff>
    </xdr:from>
    <xdr:ext cx="469744" cy="259045"/>
    <xdr:sp macro="" textlink="">
      <xdr:nvSpPr>
        <xdr:cNvPr id="345" name="【公営住宅】&#10;一人当たり面積最小値テキスト">
          <a:extLst>
            <a:ext uri="{FF2B5EF4-FFF2-40B4-BE49-F238E27FC236}">
              <a16:creationId xmlns:a16="http://schemas.microsoft.com/office/drawing/2014/main" id="{9343D9CE-A03C-4545-9381-31252EA095D1}"/>
            </a:ext>
          </a:extLst>
        </xdr:cNvPr>
        <xdr:cNvSpPr txBox="1"/>
      </xdr:nvSpPr>
      <xdr:spPr>
        <a:xfrm>
          <a:off x="10515600" y="14783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35128</xdr:rowOff>
    </xdr:from>
    <xdr:to>
      <xdr:col>55</xdr:col>
      <xdr:colOff>88900</xdr:colOff>
      <xdr:row>86</xdr:row>
      <xdr:rowOff>35128</xdr:rowOff>
    </xdr:to>
    <xdr:cxnSp macro="">
      <xdr:nvCxnSpPr>
        <xdr:cNvPr id="346" name="直線コネクタ 345">
          <a:extLst>
            <a:ext uri="{FF2B5EF4-FFF2-40B4-BE49-F238E27FC236}">
              <a16:creationId xmlns:a16="http://schemas.microsoft.com/office/drawing/2014/main" id="{F8DCB557-2117-4F87-B8E4-ED2AA2BD1FA4}"/>
            </a:ext>
          </a:extLst>
        </xdr:cNvPr>
        <xdr:cNvCxnSpPr/>
      </xdr:nvCxnSpPr>
      <xdr:spPr>
        <a:xfrm>
          <a:off x="10388600" y="147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101134</xdr:rowOff>
    </xdr:from>
    <xdr:ext cx="469744" cy="259045"/>
    <xdr:sp macro="" textlink="">
      <xdr:nvSpPr>
        <xdr:cNvPr id="347" name="【公営住宅】&#10;一人当たり面積最大値テキスト">
          <a:extLst>
            <a:ext uri="{FF2B5EF4-FFF2-40B4-BE49-F238E27FC236}">
              <a16:creationId xmlns:a16="http://schemas.microsoft.com/office/drawing/2014/main" id="{57F81972-58F4-4678-896D-633B758446F9}"/>
            </a:ext>
          </a:extLst>
        </xdr:cNvPr>
        <xdr:cNvSpPr txBox="1"/>
      </xdr:nvSpPr>
      <xdr:spPr>
        <a:xfrm>
          <a:off x="10515600" y="13302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154457</xdr:rowOff>
    </xdr:from>
    <xdr:to>
      <xdr:col>55</xdr:col>
      <xdr:colOff>88900</xdr:colOff>
      <xdr:row>78</xdr:row>
      <xdr:rowOff>154457</xdr:rowOff>
    </xdr:to>
    <xdr:cxnSp macro="">
      <xdr:nvCxnSpPr>
        <xdr:cNvPr id="348" name="直線コネクタ 347">
          <a:extLst>
            <a:ext uri="{FF2B5EF4-FFF2-40B4-BE49-F238E27FC236}">
              <a16:creationId xmlns:a16="http://schemas.microsoft.com/office/drawing/2014/main" id="{B6D0824A-0451-4428-95AF-CE7DC6DAB5D3}"/>
            </a:ext>
          </a:extLst>
        </xdr:cNvPr>
        <xdr:cNvCxnSpPr/>
      </xdr:nvCxnSpPr>
      <xdr:spPr>
        <a:xfrm>
          <a:off x="10388600" y="13527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55669</xdr:rowOff>
    </xdr:from>
    <xdr:ext cx="469744" cy="259045"/>
    <xdr:sp macro="" textlink="">
      <xdr:nvSpPr>
        <xdr:cNvPr id="349" name="【公営住宅】&#10;一人当たり面積平均値テキスト">
          <a:extLst>
            <a:ext uri="{FF2B5EF4-FFF2-40B4-BE49-F238E27FC236}">
              <a16:creationId xmlns:a16="http://schemas.microsoft.com/office/drawing/2014/main" id="{48971B36-4238-46E7-8355-B404906299A3}"/>
            </a:ext>
          </a:extLst>
        </xdr:cNvPr>
        <xdr:cNvSpPr txBox="1"/>
      </xdr:nvSpPr>
      <xdr:spPr>
        <a:xfrm>
          <a:off x="10515600" y="144574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32792</xdr:rowOff>
    </xdr:from>
    <xdr:to>
      <xdr:col>55</xdr:col>
      <xdr:colOff>50800</xdr:colOff>
      <xdr:row>85</xdr:row>
      <xdr:rowOff>134392</xdr:rowOff>
    </xdr:to>
    <xdr:sp macro="" textlink="">
      <xdr:nvSpPr>
        <xdr:cNvPr id="350" name="フローチャート: 判断 349">
          <a:extLst>
            <a:ext uri="{FF2B5EF4-FFF2-40B4-BE49-F238E27FC236}">
              <a16:creationId xmlns:a16="http://schemas.microsoft.com/office/drawing/2014/main" id="{C92AC47D-F09D-411B-9018-4F48248F6BF2}"/>
            </a:ext>
          </a:extLst>
        </xdr:cNvPr>
        <xdr:cNvSpPr/>
      </xdr:nvSpPr>
      <xdr:spPr>
        <a:xfrm>
          <a:off x="10426700" y="1460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20447</xdr:rowOff>
    </xdr:from>
    <xdr:to>
      <xdr:col>50</xdr:col>
      <xdr:colOff>165100</xdr:colOff>
      <xdr:row>85</xdr:row>
      <xdr:rowOff>122047</xdr:rowOff>
    </xdr:to>
    <xdr:sp macro="" textlink="">
      <xdr:nvSpPr>
        <xdr:cNvPr id="351" name="フローチャート: 判断 350">
          <a:extLst>
            <a:ext uri="{FF2B5EF4-FFF2-40B4-BE49-F238E27FC236}">
              <a16:creationId xmlns:a16="http://schemas.microsoft.com/office/drawing/2014/main" id="{2B2C9F77-0229-4149-ACEE-B912FBA6147F}"/>
            </a:ext>
          </a:extLst>
        </xdr:cNvPr>
        <xdr:cNvSpPr/>
      </xdr:nvSpPr>
      <xdr:spPr>
        <a:xfrm>
          <a:off x="9588500" y="1459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20676</xdr:rowOff>
    </xdr:from>
    <xdr:to>
      <xdr:col>46</xdr:col>
      <xdr:colOff>38100</xdr:colOff>
      <xdr:row>85</xdr:row>
      <xdr:rowOff>122276</xdr:rowOff>
    </xdr:to>
    <xdr:sp macro="" textlink="">
      <xdr:nvSpPr>
        <xdr:cNvPr id="352" name="フローチャート: 判断 351">
          <a:extLst>
            <a:ext uri="{FF2B5EF4-FFF2-40B4-BE49-F238E27FC236}">
              <a16:creationId xmlns:a16="http://schemas.microsoft.com/office/drawing/2014/main" id="{77ACD560-3A75-4561-9D16-D255E02A1DFA}"/>
            </a:ext>
          </a:extLst>
        </xdr:cNvPr>
        <xdr:cNvSpPr/>
      </xdr:nvSpPr>
      <xdr:spPr>
        <a:xfrm>
          <a:off x="8699500" y="1459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35077</xdr:rowOff>
    </xdr:from>
    <xdr:to>
      <xdr:col>41</xdr:col>
      <xdr:colOff>101600</xdr:colOff>
      <xdr:row>85</xdr:row>
      <xdr:rowOff>136677</xdr:rowOff>
    </xdr:to>
    <xdr:sp macro="" textlink="">
      <xdr:nvSpPr>
        <xdr:cNvPr id="353" name="フローチャート: 判断 352">
          <a:extLst>
            <a:ext uri="{FF2B5EF4-FFF2-40B4-BE49-F238E27FC236}">
              <a16:creationId xmlns:a16="http://schemas.microsoft.com/office/drawing/2014/main" id="{CFB8049C-D62B-4F7E-801A-EA6F286C8FD6}"/>
            </a:ext>
          </a:extLst>
        </xdr:cNvPr>
        <xdr:cNvSpPr/>
      </xdr:nvSpPr>
      <xdr:spPr>
        <a:xfrm>
          <a:off x="7810500" y="1460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17475</xdr:rowOff>
    </xdr:from>
    <xdr:to>
      <xdr:col>36</xdr:col>
      <xdr:colOff>165100</xdr:colOff>
      <xdr:row>85</xdr:row>
      <xdr:rowOff>119075</xdr:rowOff>
    </xdr:to>
    <xdr:sp macro="" textlink="">
      <xdr:nvSpPr>
        <xdr:cNvPr id="354" name="フローチャート: 判断 353">
          <a:extLst>
            <a:ext uri="{FF2B5EF4-FFF2-40B4-BE49-F238E27FC236}">
              <a16:creationId xmlns:a16="http://schemas.microsoft.com/office/drawing/2014/main" id="{DCBF51E4-C4B7-4E6B-8E56-3F25BC61040A}"/>
            </a:ext>
          </a:extLst>
        </xdr:cNvPr>
        <xdr:cNvSpPr/>
      </xdr:nvSpPr>
      <xdr:spPr>
        <a:xfrm>
          <a:off x="6921500" y="1459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102CFD0-4CE5-4E6D-9D68-887B1EAD9E68}"/>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8C4F6B72-3006-498D-89FA-BDA894CD5B52}"/>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3640327B-96C6-4113-89EE-3E378A55BB1C}"/>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BBB305C0-5259-43E7-A53C-EC5C1D3D720E}"/>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6936B2B-E8B2-4D5E-A29A-A6EC311ACF87}"/>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134289</xdr:rowOff>
    </xdr:from>
    <xdr:to>
      <xdr:col>55</xdr:col>
      <xdr:colOff>50800</xdr:colOff>
      <xdr:row>86</xdr:row>
      <xdr:rowOff>64439</xdr:rowOff>
    </xdr:to>
    <xdr:sp macro="" textlink="">
      <xdr:nvSpPr>
        <xdr:cNvPr id="360" name="楕円 359">
          <a:extLst>
            <a:ext uri="{FF2B5EF4-FFF2-40B4-BE49-F238E27FC236}">
              <a16:creationId xmlns:a16="http://schemas.microsoft.com/office/drawing/2014/main" id="{B527B163-669B-4B77-9083-710FC16EAA05}"/>
            </a:ext>
          </a:extLst>
        </xdr:cNvPr>
        <xdr:cNvSpPr/>
      </xdr:nvSpPr>
      <xdr:spPr>
        <a:xfrm>
          <a:off x="10426700" y="1470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49216</xdr:rowOff>
    </xdr:from>
    <xdr:ext cx="469744" cy="259045"/>
    <xdr:sp macro="" textlink="">
      <xdr:nvSpPr>
        <xdr:cNvPr id="361" name="【公営住宅】&#10;一人当たり面積該当値テキスト">
          <a:extLst>
            <a:ext uri="{FF2B5EF4-FFF2-40B4-BE49-F238E27FC236}">
              <a16:creationId xmlns:a16="http://schemas.microsoft.com/office/drawing/2014/main" id="{9F4240A7-69AA-4A65-A738-12D3E7ECCE12}"/>
            </a:ext>
          </a:extLst>
        </xdr:cNvPr>
        <xdr:cNvSpPr txBox="1"/>
      </xdr:nvSpPr>
      <xdr:spPr>
        <a:xfrm>
          <a:off x="10515600" y="14622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134289</xdr:rowOff>
    </xdr:from>
    <xdr:to>
      <xdr:col>50</xdr:col>
      <xdr:colOff>165100</xdr:colOff>
      <xdr:row>86</xdr:row>
      <xdr:rowOff>64439</xdr:rowOff>
    </xdr:to>
    <xdr:sp macro="" textlink="">
      <xdr:nvSpPr>
        <xdr:cNvPr id="362" name="楕円 361">
          <a:extLst>
            <a:ext uri="{FF2B5EF4-FFF2-40B4-BE49-F238E27FC236}">
              <a16:creationId xmlns:a16="http://schemas.microsoft.com/office/drawing/2014/main" id="{92910122-2EC7-4BA5-907E-614114C4925A}"/>
            </a:ext>
          </a:extLst>
        </xdr:cNvPr>
        <xdr:cNvSpPr/>
      </xdr:nvSpPr>
      <xdr:spPr>
        <a:xfrm>
          <a:off x="9588500" y="1470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13639</xdr:rowOff>
    </xdr:from>
    <xdr:to>
      <xdr:col>55</xdr:col>
      <xdr:colOff>0</xdr:colOff>
      <xdr:row>86</xdr:row>
      <xdr:rowOff>13639</xdr:rowOff>
    </xdr:to>
    <xdr:cxnSp macro="">
      <xdr:nvCxnSpPr>
        <xdr:cNvPr id="363" name="直線コネクタ 362">
          <a:extLst>
            <a:ext uri="{FF2B5EF4-FFF2-40B4-BE49-F238E27FC236}">
              <a16:creationId xmlns:a16="http://schemas.microsoft.com/office/drawing/2014/main" id="{20A3E3B5-51ED-404B-8E4D-D9A249FA3020}"/>
            </a:ext>
          </a:extLst>
        </xdr:cNvPr>
        <xdr:cNvCxnSpPr/>
      </xdr:nvCxnSpPr>
      <xdr:spPr>
        <a:xfrm>
          <a:off x="9639300" y="147583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134289</xdr:rowOff>
    </xdr:from>
    <xdr:to>
      <xdr:col>46</xdr:col>
      <xdr:colOff>38100</xdr:colOff>
      <xdr:row>86</xdr:row>
      <xdr:rowOff>64439</xdr:rowOff>
    </xdr:to>
    <xdr:sp macro="" textlink="">
      <xdr:nvSpPr>
        <xdr:cNvPr id="364" name="楕円 363">
          <a:extLst>
            <a:ext uri="{FF2B5EF4-FFF2-40B4-BE49-F238E27FC236}">
              <a16:creationId xmlns:a16="http://schemas.microsoft.com/office/drawing/2014/main" id="{217D747B-AE4B-43E2-9D17-E667EA39C973}"/>
            </a:ext>
          </a:extLst>
        </xdr:cNvPr>
        <xdr:cNvSpPr/>
      </xdr:nvSpPr>
      <xdr:spPr>
        <a:xfrm>
          <a:off x="8699500" y="1470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13639</xdr:rowOff>
    </xdr:from>
    <xdr:to>
      <xdr:col>50</xdr:col>
      <xdr:colOff>114300</xdr:colOff>
      <xdr:row>86</xdr:row>
      <xdr:rowOff>13639</xdr:rowOff>
    </xdr:to>
    <xdr:cxnSp macro="">
      <xdr:nvCxnSpPr>
        <xdr:cNvPr id="365" name="直線コネクタ 364">
          <a:extLst>
            <a:ext uri="{FF2B5EF4-FFF2-40B4-BE49-F238E27FC236}">
              <a16:creationId xmlns:a16="http://schemas.microsoft.com/office/drawing/2014/main" id="{1672E77D-FE71-4BE5-A22E-0BB1C1C67A07}"/>
            </a:ext>
          </a:extLst>
        </xdr:cNvPr>
        <xdr:cNvCxnSpPr/>
      </xdr:nvCxnSpPr>
      <xdr:spPr>
        <a:xfrm>
          <a:off x="8750300" y="147583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134289</xdr:rowOff>
    </xdr:from>
    <xdr:to>
      <xdr:col>41</xdr:col>
      <xdr:colOff>101600</xdr:colOff>
      <xdr:row>86</xdr:row>
      <xdr:rowOff>64439</xdr:rowOff>
    </xdr:to>
    <xdr:sp macro="" textlink="">
      <xdr:nvSpPr>
        <xdr:cNvPr id="366" name="楕円 365">
          <a:extLst>
            <a:ext uri="{FF2B5EF4-FFF2-40B4-BE49-F238E27FC236}">
              <a16:creationId xmlns:a16="http://schemas.microsoft.com/office/drawing/2014/main" id="{F1DBF47F-7494-4C1B-A137-DD65043B1AD9}"/>
            </a:ext>
          </a:extLst>
        </xdr:cNvPr>
        <xdr:cNvSpPr/>
      </xdr:nvSpPr>
      <xdr:spPr>
        <a:xfrm>
          <a:off x="7810500" y="1470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13639</xdr:rowOff>
    </xdr:from>
    <xdr:to>
      <xdr:col>45</xdr:col>
      <xdr:colOff>177800</xdr:colOff>
      <xdr:row>86</xdr:row>
      <xdr:rowOff>13639</xdr:rowOff>
    </xdr:to>
    <xdr:cxnSp macro="">
      <xdr:nvCxnSpPr>
        <xdr:cNvPr id="367" name="直線コネクタ 366">
          <a:extLst>
            <a:ext uri="{FF2B5EF4-FFF2-40B4-BE49-F238E27FC236}">
              <a16:creationId xmlns:a16="http://schemas.microsoft.com/office/drawing/2014/main" id="{3788E3A7-BB0F-430E-9479-272E0E624DB6}"/>
            </a:ext>
          </a:extLst>
        </xdr:cNvPr>
        <xdr:cNvCxnSpPr/>
      </xdr:nvCxnSpPr>
      <xdr:spPr>
        <a:xfrm>
          <a:off x="7861300" y="147583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134289</xdr:rowOff>
    </xdr:from>
    <xdr:to>
      <xdr:col>36</xdr:col>
      <xdr:colOff>165100</xdr:colOff>
      <xdr:row>86</xdr:row>
      <xdr:rowOff>64439</xdr:rowOff>
    </xdr:to>
    <xdr:sp macro="" textlink="">
      <xdr:nvSpPr>
        <xdr:cNvPr id="368" name="楕円 367">
          <a:extLst>
            <a:ext uri="{FF2B5EF4-FFF2-40B4-BE49-F238E27FC236}">
              <a16:creationId xmlns:a16="http://schemas.microsoft.com/office/drawing/2014/main" id="{A0562CC3-33D4-43F6-B5DD-5669265FDFF5}"/>
            </a:ext>
          </a:extLst>
        </xdr:cNvPr>
        <xdr:cNvSpPr/>
      </xdr:nvSpPr>
      <xdr:spPr>
        <a:xfrm>
          <a:off x="6921500" y="1470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13639</xdr:rowOff>
    </xdr:from>
    <xdr:to>
      <xdr:col>41</xdr:col>
      <xdr:colOff>50800</xdr:colOff>
      <xdr:row>86</xdr:row>
      <xdr:rowOff>13639</xdr:rowOff>
    </xdr:to>
    <xdr:cxnSp macro="">
      <xdr:nvCxnSpPr>
        <xdr:cNvPr id="369" name="直線コネクタ 368">
          <a:extLst>
            <a:ext uri="{FF2B5EF4-FFF2-40B4-BE49-F238E27FC236}">
              <a16:creationId xmlns:a16="http://schemas.microsoft.com/office/drawing/2014/main" id="{39A2948A-1132-46AA-8061-8ACCF55B163C}"/>
            </a:ext>
          </a:extLst>
        </xdr:cNvPr>
        <xdr:cNvCxnSpPr/>
      </xdr:nvCxnSpPr>
      <xdr:spPr>
        <a:xfrm>
          <a:off x="6972300" y="147583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138574</xdr:rowOff>
    </xdr:from>
    <xdr:ext cx="469744" cy="259045"/>
    <xdr:sp macro="" textlink="">
      <xdr:nvSpPr>
        <xdr:cNvPr id="370" name="n_1aveValue【公営住宅】&#10;一人当たり面積">
          <a:extLst>
            <a:ext uri="{FF2B5EF4-FFF2-40B4-BE49-F238E27FC236}">
              <a16:creationId xmlns:a16="http://schemas.microsoft.com/office/drawing/2014/main" id="{8224EC0D-D8DA-4DA6-AC04-45BB0E140A9E}"/>
            </a:ext>
          </a:extLst>
        </xdr:cNvPr>
        <xdr:cNvSpPr txBox="1"/>
      </xdr:nvSpPr>
      <xdr:spPr>
        <a:xfrm>
          <a:off x="9391727" y="14368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138803</xdr:rowOff>
    </xdr:from>
    <xdr:ext cx="469744" cy="259045"/>
    <xdr:sp macro="" textlink="">
      <xdr:nvSpPr>
        <xdr:cNvPr id="371" name="n_2aveValue【公営住宅】&#10;一人当たり面積">
          <a:extLst>
            <a:ext uri="{FF2B5EF4-FFF2-40B4-BE49-F238E27FC236}">
              <a16:creationId xmlns:a16="http://schemas.microsoft.com/office/drawing/2014/main" id="{4EB2496C-D308-4594-8ED1-127D17160083}"/>
            </a:ext>
          </a:extLst>
        </xdr:cNvPr>
        <xdr:cNvSpPr txBox="1"/>
      </xdr:nvSpPr>
      <xdr:spPr>
        <a:xfrm>
          <a:off x="8515427" y="14369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153204</xdr:rowOff>
    </xdr:from>
    <xdr:ext cx="469744" cy="259045"/>
    <xdr:sp macro="" textlink="">
      <xdr:nvSpPr>
        <xdr:cNvPr id="372" name="n_3aveValue【公営住宅】&#10;一人当たり面積">
          <a:extLst>
            <a:ext uri="{FF2B5EF4-FFF2-40B4-BE49-F238E27FC236}">
              <a16:creationId xmlns:a16="http://schemas.microsoft.com/office/drawing/2014/main" id="{A2020C43-BCE3-4C4A-A7C6-040E1CE763D2}"/>
            </a:ext>
          </a:extLst>
        </xdr:cNvPr>
        <xdr:cNvSpPr txBox="1"/>
      </xdr:nvSpPr>
      <xdr:spPr>
        <a:xfrm>
          <a:off x="7626427" y="14383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135602</xdr:rowOff>
    </xdr:from>
    <xdr:ext cx="469744" cy="259045"/>
    <xdr:sp macro="" textlink="">
      <xdr:nvSpPr>
        <xdr:cNvPr id="373" name="n_4aveValue【公営住宅】&#10;一人当たり面積">
          <a:extLst>
            <a:ext uri="{FF2B5EF4-FFF2-40B4-BE49-F238E27FC236}">
              <a16:creationId xmlns:a16="http://schemas.microsoft.com/office/drawing/2014/main" id="{8A06C471-DE6B-4B6E-AC51-B4BFE7EFE48C}"/>
            </a:ext>
          </a:extLst>
        </xdr:cNvPr>
        <xdr:cNvSpPr txBox="1"/>
      </xdr:nvSpPr>
      <xdr:spPr>
        <a:xfrm>
          <a:off x="6737427" y="14365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55566</xdr:rowOff>
    </xdr:from>
    <xdr:ext cx="469744" cy="259045"/>
    <xdr:sp macro="" textlink="">
      <xdr:nvSpPr>
        <xdr:cNvPr id="374" name="n_1mainValue【公営住宅】&#10;一人当たり面積">
          <a:extLst>
            <a:ext uri="{FF2B5EF4-FFF2-40B4-BE49-F238E27FC236}">
              <a16:creationId xmlns:a16="http://schemas.microsoft.com/office/drawing/2014/main" id="{9CA5D5DB-A8C6-4A62-AF9D-8966F74ED96D}"/>
            </a:ext>
          </a:extLst>
        </xdr:cNvPr>
        <xdr:cNvSpPr txBox="1"/>
      </xdr:nvSpPr>
      <xdr:spPr>
        <a:xfrm>
          <a:off x="9391727" y="14800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55566</xdr:rowOff>
    </xdr:from>
    <xdr:ext cx="469744" cy="259045"/>
    <xdr:sp macro="" textlink="">
      <xdr:nvSpPr>
        <xdr:cNvPr id="375" name="n_2mainValue【公営住宅】&#10;一人当たり面積">
          <a:extLst>
            <a:ext uri="{FF2B5EF4-FFF2-40B4-BE49-F238E27FC236}">
              <a16:creationId xmlns:a16="http://schemas.microsoft.com/office/drawing/2014/main" id="{479B616C-AA0B-4D1E-BF69-2AB937A8B57C}"/>
            </a:ext>
          </a:extLst>
        </xdr:cNvPr>
        <xdr:cNvSpPr txBox="1"/>
      </xdr:nvSpPr>
      <xdr:spPr>
        <a:xfrm>
          <a:off x="8515427" y="14800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55566</xdr:rowOff>
    </xdr:from>
    <xdr:ext cx="469744" cy="259045"/>
    <xdr:sp macro="" textlink="">
      <xdr:nvSpPr>
        <xdr:cNvPr id="376" name="n_3mainValue【公営住宅】&#10;一人当たり面積">
          <a:extLst>
            <a:ext uri="{FF2B5EF4-FFF2-40B4-BE49-F238E27FC236}">
              <a16:creationId xmlns:a16="http://schemas.microsoft.com/office/drawing/2014/main" id="{2E867BD4-545F-4870-A8D9-A1C0BDB3CD90}"/>
            </a:ext>
          </a:extLst>
        </xdr:cNvPr>
        <xdr:cNvSpPr txBox="1"/>
      </xdr:nvSpPr>
      <xdr:spPr>
        <a:xfrm>
          <a:off x="7626427" y="14800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55566</xdr:rowOff>
    </xdr:from>
    <xdr:ext cx="469744" cy="259045"/>
    <xdr:sp macro="" textlink="">
      <xdr:nvSpPr>
        <xdr:cNvPr id="377" name="n_4mainValue【公営住宅】&#10;一人当たり面積">
          <a:extLst>
            <a:ext uri="{FF2B5EF4-FFF2-40B4-BE49-F238E27FC236}">
              <a16:creationId xmlns:a16="http://schemas.microsoft.com/office/drawing/2014/main" id="{D02F304F-B1EB-41E9-BC5D-65D4EE178158}"/>
            </a:ext>
          </a:extLst>
        </xdr:cNvPr>
        <xdr:cNvSpPr txBox="1"/>
      </xdr:nvSpPr>
      <xdr:spPr>
        <a:xfrm>
          <a:off x="6737427" y="14800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a:extLst>
            <a:ext uri="{FF2B5EF4-FFF2-40B4-BE49-F238E27FC236}">
              <a16:creationId xmlns:a16="http://schemas.microsoft.com/office/drawing/2014/main" id="{9F8A8678-22F7-419A-BDE3-F48C3A1300C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a:extLst>
            <a:ext uri="{FF2B5EF4-FFF2-40B4-BE49-F238E27FC236}">
              <a16:creationId xmlns:a16="http://schemas.microsoft.com/office/drawing/2014/main" id="{ED1C3F7F-A79F-4154-93DB-97BB22984CC4}"/>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a:extLst>
            <a:ext uri="{FF2B5EF4-FFF2-40B4-BE49-F238E27FC236}">
              <a16:creationId xmlns:a16="http://schemas.microsoft.com/office/drawing/2014/main" id="{528B6929-045F-4439-93BB-3A267D53A507}"/>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a:extLst>
            <a:ext uri="{FF2B5EF4-FFF2-40B4-BE49-F238E27FC236}">
              <a16:creationId xmlns:a16="http://schemas.microsoft.com/office/drawing/2014/main" id="{2AC672B5-6ED2-497C-A694-13B204E4870E}"/>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a:extLst>
            <a:ext uri="{FF2B5EF4-FFF2-40B4-BE49-F238E27FC236}">
              <a16:creationId xmlns:a16="http://schemas.microsoft.com/office/drawing/2014/main" id="{A058F109-279F-44CB-99E2-C32674F68552}"/>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a:extLst>
            <a:ext uri="{FF2B5EF4-FFF2-40B4-BE49-F238E27FC236}">
              <a16:creationId xmlns:a16="http://schemas.microsoft.com/office/drawing/2014/main" id="{BDA5FD03-4940-4DC7-9616-F2863F19E3CE}"/>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a:extLst>
            <a:ext uri="{FF2B5EF4-FFF2-40B4-BE49-F238E27FC236}">
              <a16:creationId xmlns:a16="http://schemas.microsoft.com/office/drawing/2014/main" id="{1F83547B-033C-4845-8E3F-9BD019BCAAB2}"/>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a:extLst>
            <a:ext uri="{FF2B5EF4-FFF2-40B4-BE49-F238E27FC236}">
              <a16:creationId xmlns:a16="http://schemas.microsoft.com/office/drawing/2014/main" id="{57D24A5A-BF05-4CA3-947D-65574A977259}"/>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6" name="正方形/長方形 385">
          <a:extLst>
            <a:ext uri="{FF2B5EF4-FFF2-40B4-BE49-F238E27FC236}">
              <a16:creationId xmlns:a16="http://schemas.microsoft.com/office/drawing/2014/main" id="{C8627242-0164-44F9-B70C-B845BBEC15F8}"/>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7" name="正方形/長方形 386">
          <a:extLst>
            <a:ext uri="{FF2B5EF4-FFF2-40B4-BE49-F238E27FC236}">
              <a16:creationId xmlns:a16="http://schemas.microsoft.com/office/drawing/2014/main" id="{431FF5D3-F7D5-431F-B3DB-F802B87D5511}"/>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8" name="正方形/長方形 387">
          <a:extLst>
            <a:ext uri="{FF2B5EF4-FFF2-40B4-BE49-F238E27FC236}">
              <a16:creationId xmlns:a16="http://schemas.microsoft.com/office/drawing/2014/main" id="{B65FFF05-D66B-40BC-87E9-C92DEF16605B}"/>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9" name="正方形/長方形 388">
          <a:extLst>
            <a:ext uri="{FF2B5EF4-FFF2-40B4-BE49-F238E27FC236}">
              <a16:creationId xmlns:a16="http://schemas.microsoft.com/office/drawing/2014/main" id="{E79CB9AE-E3C7-4AB7-9766-6B413F327875}"/>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0" name="正方形/長方形 389">
          <a:extLst>
            <a:ext uri="{FF2B5EF4-FFF2-40B4-BE49-F238E27FC236}">
              <a16:creationId xmlns:a16="http://schemas.microsoft.com/office/drawing/2014/main" id="{E383FA52-1E83-47A1-B8D8-D098833D593D}"/>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1" name="正方形/長方形 390">
          <a:extLst>
            <a:ext uri="{FF2B5EF4-FFF2-40B4-BE49-F238E27FC236}">
              <a16:creationId xmlns:a16="http://schemas.microsoft.com/office/drawing/2014/main" id="{5156D38E-CA4D-41E0-92A0-8C643DA4A604}"/>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2" name="正方形/長方形 391">
          <a:extLst>
            <a:ext uri="{FF2B5EF4-FFF2-40B4-BE49-F238E27FC236}">
              <a16:creationId xmlns:a16="http://schemas.microsoft.com/office/drawing/2014/main" id="{75C61BE7-802D-4E3A-8F2B-ED9F2EAD5E16}"/>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3" name="正方形/長方形 392">
          <a:extLst>
            <a:ext uri="{FF2B5EF4-FFF2-40B4-BE49-F238E27FC236}">
              <a16:creationId xmlns:a16="http://schemas.microsoft.com/office/drawing/2014/main" id="{5A5A0A28-B5E9-4700-85DA-14A046023325}"/>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4" name="正方形/長方形 393">
          <a:extLst>
            <a:ext uri="{FF2B5EF4-FFF2-40B4-BE49-F238E27FC236}">
              <a16:creationId xmlns:a16="http://schemas.microsoft.com/office/drawing/2014/main" id="{8413D56D-0A5C-44C3-BEDB-0B627993B843}"/>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5" name="正方形/長方形 394">
          <a:extLst>
            <a:ext uri="{FF2B5EF4-FFF2-40B4-BE49-F238E27FC236}">
              <a16:creationId xmlns:a16="http://schemas.microsoft.com/office/drawing/2014/main" id="{CAE2F646-CD54-4C28-B45B-524F68329E9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6" name="正方形/長方形 395">
          <a:extLst>
            <a:ext uri="{FF2B5EF4-FFF2-40B4-BE49-F238E27FC236}">
              <a16:creationId xmlns:a16="http://schemas.microsoft.com/office/drawing/2014/main" id="{25615F67-FAEF-407A-8A81-7503BED9A0FC}"/>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7" name="正方形/長方形 396">
          <a:extLst>
            <a:ext uri="{FF2B5EF4-FFF2-40B4-BE49-F238E27FC236}">
              <a16:creationId xmlns:a16="http://schemas.microsoft.com/office/drawing/2014/main" id="{69BFC00A-6F46-42A7-BD87-F648A82DD66B}"/>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8" name="正方形/長方形 397">
          <a:extLst>
            <a:ext uri="{FF2B5EF4-FFF2-40B4-BE49-F238E27FC236}">
              <a16:creationId xmlns:a16="http://schemas.microsoft.com/office/drawing/2014/main" id="{E1CD4897-2CCD-4AFC-AC9C-4ABCA5553677}"/>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9" name="正方形/長方形 398">
          <a:extLst>
            <a:ext uri="{FF2B5EF4-FFF2-40B4-BE49-F238E27FC236}">
              <a16:creationId xmlns:a16="http://schemas.microsoft.com/office/drawing/2014/main" id="{51719184-D461-4EA6-8963-9D443FD315FD}"/>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0" name="正方形/長方形 399">
          <a:extLst>
            <a:ext uri="{FF2B5EF4-FFF2-40B4-BE49-F238E27FC236}">
              <a16:creationId xmlns:a16="http://schemas.microsoft.com/office/drawing/2014/main" id="{80AB0ACA-C288-42A8-AD81-3E8E25A70A45}"/>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1" name="正方形/長方形 400">
          <a:extLst>
            <a:ext uri="{FF2B5EF4-FFF2-40B4-BE49-F238E27FC236}">
              <a16:creationId xmlns:a16="http://schemas.microsoft.com/office/drawing/2014/main" id="{0AFE6E5A-1D78-421B-AB4B-55F5275A79B1}"/>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2" name="テキスト ボックス 401">
          <a:extLst>
            <a:ext uri="{FF2B5EF4-FFF2-40B4-BE49-F238E27FC236}">
              <a16:creationId xmlns:a16="http://schemas.microsoft.com/office/drawing/2014/main" id="{4D11FA91-B148-48D5-BA7D-2C34285B1E83}"/>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3" name="直線コネクタ 402">
          <a:extLst>
            <a:ext uri="{FF2B5EF4-FFF2-40B4-BE49-F238E27FC236}">
              <a16:creationId xmlns:a16="http://schemas.microsoft.com/office/drawing/2014/main" id="{DAED2EDC-203E-453B-9B53-D4870AAFF16E}"/>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4" name="テキスト ボックス 403">
          <a:extLst>
            <a:ext uri="{FF2B5EF4-FFF2-40B4-BE49-F238E27FC236}">
              <a16:creationId xmlns:a16="http://schemas.microsoft.com/office/drawing/2014/main" id="{69B7783F-BE58-42AF-A84F-2BE2CC0C2883}"/>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5" name="直線コネクタ 404">
          <a:extLst>
            <a:ext uri="{FF2B5EF4-FFF2-40B4-BE49-F238E27FC236}">
              <a16:creationId xmlns:a16="http://schemas.microsoft.com/office/drawing/2014/main" id="{B58A318A-11DA-40EE-888D-5E3365E932A5}"/>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6" name="テキスト ボックス 405">
          <a:extLst>
            <a:ext uri="{FF2B5EF4-FFF2-40B4-BE49-F238E27FC236}">
              <a16:creationId xmlns:a16="http://schemas.microsoft.com/office/drawing/2014/main" id="{2EF402CF-7B69-4AC0-9E01-49B70BBD6B6B}"/>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7" name="直線コネクタ 406">
          <a:extLst>
            <a:ext uri="{FF2B5EF4-FFF2-40B4-BE49-F238E27FC236}">
              <a16:creationId xmlns:a16="http://schemas.microsoft.com/office/drawing/2014/main" id="{D646D619-FA9E-49AF-B420-4F50E86E7A82}"/>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8" name="テキスト ボックス 407">
          <a:extLst>
            <a:ext uri="{FF2B5EF4-FFF2-40B4-BE49-F238E27FC236}">
              <a16:creationId xmlns:a16="http://schemas.microsoft.com/office/drawing/2014/main" id="{578E5AE1-315A-4B19-95F2-ABF0DF5DD7E5}"/>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9" name="直線コネクタ 408">
          <a:extLst>
            <a:ext uri="{FF2B5EF4-FFF2-40B4-BE49-F238E27FC236}">
              <a16:creationId xmlns:a16="http://schemas.microsoft.com/office/drawing/2014/main" id="{237F4C4D-E05A-4EC9-A3E0-32FA784001D8}"/>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0" name="テキスト ボックス 409">
          <a:extLst>
            <a:ext uri="{FF2B5EF4-FFF2-40B4-BE49-F238E27FC236}">
              <a16:creationId xmlns:a16="http://schemas.microsoft.com/office/drawing/2014/main" id="{F91E2547-D889-420D-A98D-7F13521A30F8}"/>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1" name="直線コネクタ 410">
          <a:extLst>
            <a:ext uri="{FF2B5EF4-FFF2-40B4-BE49-F238E27FC236}">
              <a16:creationId xmlns:a16="http://schemas.microsoft.com/office/drawing/2014/main" id="{F4D13436-AA41-4D29-8372-DD3AA73D00ED}"/>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2" name="テキスト ボックス 411">
          <a:extLst>
            <a:ext uri="{FF2B5EF4-FFF2-40B4-BE49-F238E27FC236}">
              <a16:creationId xmlns:a16="http://schemas.microsoft.com/office/drawing/2014/main" id="{E46483E3-F720-4F77-8B8D-C88EA94B1498}"/>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3" name="直線コネクタ 412">
          <a:extLst>
            <a:ext uri="{FF2B5EF4-FFF2-40B4-BE49-F238E27FC236}">
              <a16:creationId xmlns:a16="http://schemas.microsoft.com/office/drawing/2014/main" id="{2BD13984-52CC-420D-8F8F-3ECFB2872012}"/>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4" name="テキスト ボックス 413">
          <a:extLst>
            <a:ext uri="{FF2B5EF4-FFF2-40B4-BE49-F238E27FC236}">
              <a16:creationId xmlns:a16="http://schemas.microsoft.com/office/drawing/2014/main" id="{670F6C46-3457-408D-832D-25C4D4F574D3}"/>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5" name="直線コネクタ 414">
          <a:extLst>
            <a:ext uri="{FF2B5EF4-FFF2-40B4-BE49-F238E27FC236}">
              <a16:creationId xmlns:a16="http://schemas.microsoft.com/office/drawing/2014/main" id="{D283F573-1483-4353-93A5-D68F67A540E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6" name="テキスト ボックス 415">
          <a:extLst>
            <a:ext uri="{FF2B5EF4-FFF2-40B4-BE49-F238E27FC236}">
              <a16:creationId xmlns:a16="http://schemas.microsoft.com/office/drawing/2014/main" id="{0B39F767-26D3-4E2A-AD53-9673C04514F5}"/>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7" name="【認定こども園・幼稚園・保育所】&#10;有形固定資産減価償却率グラフ枠">
          <a:extLst>
            <a:ext uri="{FF2B5EF4-FFF2-40B4-BE49-F238E27FC236}">
              <a16:creationId xmlns:a16="http://schemas.microsoft.com/office/drawing/2014/main" id="{D9B77ADA-63B2-419F-A36E-D238872E29CC}"/>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146685</xdr:rowOff>
    </xdr:from>
    <xdr:to>
      <xdr:col>85</xdr:col>
      <xdr:colOff>126364</xdr:colOff>
      <xdr:row>42</xdr:row>
      <xdr:rowOff>38100</xdr:rowOff>
    </xdr:to>
    <xdr:cxnSp macro="">
      <xdr:nvCxnSpPr>
        <xdr:cNvPr id="418" name="直線コネクタ 417">
          <a:extLst>
            <a:ext uri="{FF2B5EF4-FFF2-40B4-BE49-F238E27FC236}">
              <a16:creationId xmlns:a16="http://schemas.microsoft.com/office/drawing/2014/main" id="{4CBE49C6-0699-413A-AA6A-E98D265338F0}"/>
            </a:ext>
          </a:extLst>
        </xdr:cNvPr>
        <xdr:cNvCxnSpPr/>
      </xdr:nvCxnSpPr>
      <xdr:spPr>
        <a:xfrm flipV="1">
          <a:off x="16318864" y="5633085"/>
          <a:ext cx="0" cy="1605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19" name="【認定こども園・幼稚園・保育所】&#10;有形固定資産減価償却率最小値テキスト">
          <a:extLst>
            <a:ext uri="{FF2B5EF4-FFF2-40B4-BE49-F238E27FC236}">
              <a16:creationId xmlns:a16="http://schemas.microsoft.com/office/drawing/2014/main" id="{128949B7-8DE4-4623-989D-2B7F660319F0}"/>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0" name="直線コネクタ 419">
          <a:extLst>
            <a:ext uri="{FF2B5EF4-FFF2-40B4-BE49-F238E27FC236}">
              <a16:creationId xmlns:a16="http://schemas.microsoft.com/office/drawing/2014/main" id="{9E2FF0CE-C14A-4996-8BA2-1C80CEDDCD63}"/>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93362</xdr:rowOff>
    </xdr:from>
    <xdr:ext cx="405111" cy="259045"/>
    <xdr:sp macro="" textlink="">
      <xdr:nvSpPr>
        <xdr:cNvPr id="421" name="【認定こども園・幼稚園・保育所】&#10;有形固定資産減価償却率最大値テキスト">
          <a:extLst>
            <a:ext uri="{FF2B5EF4-FFF2-40B4-BE49-F238E27FC236}">
              <a16:creationId xmlns:a16="http://schemas.microsoft.com/office/drawing/2014/main" id="{10942B69-4997-4650-BFB2-3D2DDAC47FD3}"/>
            </a:ext>
          </a:extLst>
        </xdr:cNvPr>
        <xdr:cNvSpPr txBox="1"/>
      </xdr:nvSpPr>
      <xdr:spPr>
        <a:xfrm>
          <a:off x="16357600" y="5408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146685</xdr:rowOff>
    </xdr:from>
    <xdr:to>
      <xdr:col>86</xdr:col>
      <xdr:colOff>25400</xdr:colOff>
      <xdr:row>32</xdr:row>
      <xdr:rowOff>146685</xdr:rowOff>
    </xdr:to>
    <xdr:cxnSp macro="">
      <xdr:nvCxnSpPr>
        <xdr:cNvPr id="422" name="直線コネクタ 421">
          <a:extLst>
            <a:ext uri="{FF2B5EF4-FFF2-40B4-BE49-F238E27FC236}">
              <a16:creationId xmlns:a16="http://schemas.microsoft.com/office/drawing/2014/main" id="{C747DC4A-441D-4BFE-A77C-A2C011D39014}"/>
            </a:ext>
          </a:extLst>
        </xdr:cNvPr>
        <xdr:cNvCxnSpPr/>
      </xdr:nvCxnSpPr>
      <xdr:spPr>
        <a:xfrm>
          <a:off x="16230600" y="5633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145432</xdr:rowOff>
    </xdr:from>
    <xdr:ext cx="405111" cy="259045"/>
    <xdr:sp macro="" textlink="">
      <xdr:nvSpPr>
        <xdr:cNvPr id="423" name="【認定こども園・幼稚園・保育所】&#10;有形固定資産減価償却率平均値テキスト">
          <a:extLst>
            <a:ext uri="{FF2B5EF4-FFF2-40B4-BE49-F238E27FC236}">
              <a16:creationId xmlns:a16="http://schemas.microsoft.com/office/drawing/2014/main" id="{45CEAFD1-4210-4E6E-A628-1A385998D4E6}"/>
            </a:ext>
          </a:extLst>
        </xdr:cNvPr>
        <xdr:cNvSpPr txBox="1"/>
      </xdr:nvSpPr>
      <xdr:spPr>
        <a:xfrm>
          <a:off x="16357600" y="61461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122555</xdr:rowOff>
    </xdr:from>
    <xdr:to>
      <xdr:col>85</xdr:col>
      <xdr:colOff>177800</xdr:colOff>
      <xdr:row>37</xdr:row>
      <xdr:rowOff>52705</xdr:rowOff>
    </xdr:to>
    <xdr:sp macro="" textlink="">
      <xdr:nvSpPr>
        <xdr:cNvPr id="424" name="フローチャート: 判断 423">
          <a:extLst>
            <a:ext uri="{FF2B5EF4-FFF2-40B4-BE49-F238E27FC236}">
              <a16:creationId xmlns:a16="http://schemas.microsoft.com/office/drawing/2014/main" id="{D71A1ADF-BB3C-4100-80A2-EA5610D5CA9B}"/>
            </a:ext>
          </a:extLst>
        </xdr:cNvPr>
        <xdr:cNvSpPr/>
      </xdr:nvSpPr>
      <xdr:spPr>
        <a:xfrm>
          <a:off x="16268700" y="629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122555</xdr:rowOff>
    </xdr:from>
    <xdr:to>
      <xdr:col>81</xdr:col>
      <xdr:colOff>101600</xdr:colOff>
      <xdr:row>37</xdr:row>
      <xdr:rowOff>52705</xdr:rowOff>
    </xdr:to>
    <xdr:sp macro="" textlink="">
      <xdr:nvSpPr>
        <xdr:cNvPr id="425" name="フローチャート: 判断 424">
          <a:extLst>
            <a:ext uri="{FF2B5EF4-FFF2-40B4-BE49-F238E27FC236}">
              <a16:creationId xmlns:a16="http://schemas.microsoft.com/office/drawing/2014/main" id="{DB43A041-88A4-4B5C-962D-487D932B3031}"/>
            </a:ext>
          </a:extLst>
        </xdr:cNvPr>
        <xdr:cNvSpPr/>
      </xdr:nvSpPr>
      <xdr:spPr>
        <a:xfrm>
          <a:off x="15430500" y="629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147320</xdr:rowOff>
    </xdr:from>
    <xdr:to>
      <xdr:col>76</xdr:col>
      <xdr:colOff>165100</xdr:colOff>
      <xdr:row>37</xdr:row>
      <xdr:rowOff>77470</xdr:rowOff>
    </xdr:to>
    <xdr:sp macro="" textlink="">
      <xdr:nvSpPr>
        <xdr:cNvPr id="426" name="フローチャート: 判断 425">
          <a:extLst>
            <a:ext uri="{FF2B5EF4-FFF2-40B4-BE49-F238E27FC236}">
              <a16:creationId xmlns:a16="http://schemas.microsoft.com/office/drawing/2014/main" id="{CDCAA23D-4841-4FCA-A4D7-9FAC4ADA1AE4}"/>
            </a:ext>
          </a:extLst>
        </xdr:cNvPr>
        <xdr:cNvSpPr/>
      </xdr:nvSpPr>
      <xdr:spPr>
        <a:xfrm>
          <a:off x="14541500" y="631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145415</xdr:rowOff>
    </xdr:from>
    <xdr:to>
      <xdr:col>72</xdr:col>
      <xdr:colOff>38100</xdr:colOff>
      <xdr:row>37</xdr:row>
      <xdr:rowOff>75565</xdr:rowOff>
    </xdr:to>
    <xdr:sp macro="" textlink="">
      <xdr:nvSpPr>
        <xdr:cNvPr id="427" name="フローチャート: 判断 426">
          <a:extLst>
            <a:ext uri="{FF2B5EF4-FFF2-40B4-BE49-F238E27FC236}">
              <a16:creationId xmlns:a16="http://schemas.microsoft.com/office/drawing/2014/main" id="{F7D45501-067F-4262-AAF2-791662F043F9}"/>
            </a:ext>
          </a:extLst>
        </xdr:cNvPr>
        <xdr:cNvSpPr/>
      </xdr:nvSpPr>
      <xdr:spPr>
        <a:xfrm>
          <a:off x="13652500" y="631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15875</xdr:rowOff>
    </xdr:from>
    <xdr:to>
      <xdr:col>67</xdr:col>
      <xdr:colOff>101600</xdr:colOff>
      <xdr:row>37</xdr:row>
      <xdr:rowOff>117475</xdr:rowOff>
    </xdr:to>
    <xdr:sp macro="" textlink="">
      <xdr:nvSpPr>
        <xdr:cNvPr id="428" name="フローチャート: 判断 427">
          <a:extLst>
            <a:ext uri="{FF2B5EF4-FFF2-40B4-BE49-F238E27FC236}">
              <a16:creationId xmlns:a16="http://schemas.microsoft.com/office/drawing/2014/main" id="{CFD72C03-369A-4DD9-85BC-B805CFCCB0F7}"/>
            </a:ext>
          </a:extLst>
        </xdr:cNvPr>
        <xdr:cNvSpPr/>
      </xdr:nvSpPr>
      <xdr:spPr>
        <a:xfrm>
          <a:off x="12763500" y="635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94803080-DEF8-4270-A8EE-7FAC76611DED}"/>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69A1C359-C6D0-4783-9FBD-2EAD7525274B}"/>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63863BB1-32F5-4EEF-BD88-B0FD61F3FBC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E60E3D67-8FB0-4764-B29C-25855581E7DA}"/>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E6934AE3-7C95-4CEC-8FA8-A67B44112ED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162560</xdr:rowOff>
    </xdr:from>
    <xdr:to>
      <xdr:col>85</xdr:col>
      <xdr:colOff>177800</xdr:colOff>
      <xdr:row>37</xdr:row>
      <xdr:rowOff>92710</xdr:rowOff>
    </xdr:to>
    <xdr:sp macro="" textlink="">
      <xdr:nvSpPr>
        <xdr:cNvPr id="434" name="楕円 433">
          <a:extLst>
            <a:ext uri="{FF2B5EF4-FFF2-40B4-BE49-F238E27FC236}">
              <a16:creationId xmlns:a16="http://schemas.microsoft.com/office/drawing/2014/main" id="{5703CE80-574F-4E05-A359-3A4CEE2C5F62}"/>
            </a:ext>
          </a:extLst>
        </xdr:cNvPr>
        <xdr:cNvSpPr/>
      </xdr:nvSpPr>
      <xdr:spPr>
        <a:xfrm>
          <a:off x="16268700" y="633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140987</xdr:rowOff>
    </xdr:from>
    <xdr:ext cx="405111" cy="259045"/>
    <xdr:sp macro="" textlink="">
      <xdr:nvSpPr>
        <xdr:cNvPr id="435" name="【認定こども園・幼稚園・保育所】&#10;有形固定資産減価償却率該当値テキスト">
          <a:extLst>
            <a:ext uri="{FF2B5EF4-FFF2-40B4-BE49-F238E27FC236}">
              <a16:creationId xmlns:a16="http://schemas.microsoft.com/office/drawing/2014/main" id="{63534CB5-3A8E-40B1-BC4E-49D222AA6125}"/>
            </a:ext>
          </a:extLst>
        </xdr:cNvPr>
        <xdr:cNvSpPr txBox="1"/>
      </xdr:nvSpPr>
      <xdr:spPr>
        <a:xfrm>
          <a:off x="16357600" y="6313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63500</xdr:rowOff>
    </xdr:from>
    <xdr:to>
      <xdr:col>81</xdr:col>
      <xdr:colOff>101600</xdr:colOff>
      <xdr:row>36</xdr:row>
      <xdr:rowOff>165100</xdr:rowOff>
    </xdr:to>
    <xdr:sp macro="" textlink="">
      <xdr:nvSpPr>
        <xdr:cNvPr id="436" name="楕円 435">
          <a:extLst>
            <a:ext uri="{FF2B5EF4-FFF2-40B4-BE49-F238E27FC236}">
              <a16:creationId xmlns:a16="http://schemas.microsoft.com/office/drawing/2014/main" id="{9D494E5D-AFC8-4DF9-AD3B-FB1CEC5535E5}"/>
            </a:ext>
          </a:extLst>
        </xdr:cNvPr>
        <xdr:cNvSpPr/>
      </xdr:nvSpPr>
      <xdr:spPr>
        <a:xfrm>
          <a:off x="15430500" y="623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114300</xdr:rowOff>
    </xdr:from>
    <xdr:to>
      <xdr:col>85</xdr:col>
      <xdr:colOff>127000</xdr:colOff>
      <xdr:row>37</xdr:row>
      <xdr:rowOff>41910</xdr:rowOff>
    </xdr:to>
    <xdr:cxnSp macro="">
      <xdr:nvCxnSpPr>
        <xdr:cNvPr id="437" name="直線コネクタ 436">
          <a:extLst>
            <a:ext uri="{FF2B5EF4-FFF2-40B4-BE49-F238E27FC236}">
              <a16:creationId xmlns:a16="http://schemas.microsoft.com/office/drawing/2014/main" id="{15CD41D4-BE8F-4757-BAA2-8BADC9B19626}"/>
            </a:ext>
          </a:extLst>
        </xdr:cNvPr>
        <xdr:cNvCxnSpPr/>
      </xdr:nvCxnSpPr>
      <xdr:spPr>
        <a:xfrm>
          <a:off x="15481300" y="628650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10160</xdr:rowOff>
    </xdr:from>
    <xdr:to>
      <xdr:col>76</xdr:col>
      <xdr:colOff>165100</xdr:colOff>
      <xdr:row>36</xdr:row>
      <xdr:rowOff>111760</xdr:rowOff>
    </xdr:to>
    <xdr:sp macro="" textlink="">
      <xdr:nvSpPr>
        <xdr:cNvPr id="438" name="楕円 437">
          <a:extLst>
            <a:ext uri="{FF2B5EF4-FFF2-40B4-BE49-F238E27FC236}">
              <a16:creationId xmlns:a16="http://schemas.microsoft.com/office/drawing/2014/main" id="{675E9485-CBB9-4851-8BAD-96942DBE6F2E}"/>
            </a:ext>
          </a:extLst>
        </xdr:cNvPr>
        <xdr:cNvSpPr/>
      </xdr:nvSpPr>
      <xdr:spPr>
        <a:xfrm>
          <a:off x="14541500" y="618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60960</xdr:rowOff>
    </xdr:from>
    <xdr:to>
      <xdr:col>81</xdr:col>
      <xdr:colOff>50800</xdr:colOff>
      <xdr:row>36</xdr:row>
      <xdr:rowOff>114300</xdr:rowOff>
    </xdr:to>
    <xdr:cxnSp macro="">
      <xdr:nvCxnSpPr>
        <xdr:cNvPr id="439" name="直線コネクタ 438">
          <a:extLst>
            <a:ext uri="{FF2B5EF4-FFF2-40B4-BE49-F238E27FC236}">
              <a16:creationId xmlns:a16="http://schemas.microsoft.com/office/drawing/2014/main" id="{A6FB3B33-DD7B-4985-81BF-F61732A1C7FD}"/>
            </a:ext>
          </a:extLst>
        </xdr:cNvPr>
        <xdr:cNvCxnSpPr/>
      </xdr:nvCxnSpPr>
      <xdr:spPr>
        <a:xfrm>
          <a:off x="14592300" y="62331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38735</xdr:rowOff>
    </xdr:from>
    <xdr:to>
      <xdr:col>72</xdr:col>
      <xdr:colOff>38100</xdr:colOff>
      <xdr:row>36</xdr:row>
      <xdr:rowOff>140335</xdr:rowOff>
    </xdr:to>
    <xdr:sp macro="" textlink="">
      <xdr:nvSpPr>
        <xdr:cNvPr id="440" name="楕円 439">
          <a:extLst>
            <a:ext uri="{FF2B5EF4-FFF2-40B4-BE49-F238E27FC236}">
              <a16:creationId xmlns:a16="http://schemas.microsoft.com/office/drawing/2014/main" id="{61995989-997A-4F9F-8BCC-5579ADE8DC19}"/>
            </a:ext>
          </a:extLst>
        </xdr:cNvPr>
        <xdr:cNvSpPr/>
      </xdr:nvSpPr>
      <xdr:spPr>
        <a:xfrm>
          <a:off x="13652500" y="621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60960</xdr:rowOff>
    </xdr:from>
    <xdr:to>
      <xdr:col>76</xdr:col>
      <xdr:colOff>114300</xdr:colOff>
      <xdr:row>36</xdr:row>
      <xdr:rowOff>89535</xdr:rowOff>
    </xdr:to>
    <xdr:cxnSp macro="">
      <xdr:nvCxnSpPr>
        <xdr:cNvPr id="441" name="直線コネクタ 440">
          <a:extLst>
            <a:ext uri="{FF2B5EF4-FFF2-40B4-BE49-F238E27FC236}">
              <a16:creationId xmlns:a16="http://schemas.microsoft.com/office/drawing/2014/main" id="{A8301E84-CB68-4E25-BA8F-5F3BDE418475}"/>
            </a:ext>
          </a:extLst>
        </xdr:cNvPr>
        <xdr:cNvCxnSpPr/>
      </xdr:nvCxnSpPr>
      <xdr:spPr>
        <a:xfrm flipV="1">
          <a:off x="13703300" y="623316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88265</xdr:rowOff>
    </xdr:from>
    <xdr:to>
      <xdr:col>67</xdr:col>
      <xdr:colOff>101600</xdr:colOff>
      <xdr:row>40</xdr:row>
      <xdr:rowOff>18415</xdr:rowOff>
    </xdr:to>
    <xdr:sp macro="" textlink="">
      <xdr:nvSpPr>
        <xdr:cNvPr id="442" name="楕円 441">
          <a:extLst>
            <a:ext uri="{FF2B5EF4-FFF2-40B4-BE49-F238E27FC236}">
              <a16:creationId xmlns:a16="http://schemas.microsoft.com/office/drawing/2014/main" id="{E490BA39-A7CE-4F4D-8C7B-B8E13F1189BC}"/>
            </a:ext>
          </a:extLst>
        </xdr:cNvPr>
        <xdr:cNvSpPr/>
      </xdr:nvSpPr>
      <xdr:spPr>
        <a:xfrm>
          <a:off x="12763500" y="6774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89535</xdr:rowOff>
    </xdr:from>
    <xdr:to>
      <xdr:col>71</xdr:col>
      <xdr:colOff>177800</xdr:colOff>
      <xdr:row>39</xdr:row>
      <xdr:rowOff>139065</xdr:rowOff>
    </xdr:to>
    <xdr:cxnSp macro="">
      <xdr:nvCxnSpPr>
        <xdr:cNvPr id="443" name="直線コネクタ 442">
          <a:extLst>
            <a:ext uri="{FF2B5EF4-FFF2-40B4-BE49-F238E27FC236}">
              <a16:creationId xmlns:a16="http://schemas.microsoft.com/office/drawing/2014/main" id="{697CDF19-AA04-4D59-8210-32E1395AE542}"/>
            </a:ext>
          </a:extLst>
        </xdr:cNvPr>
        <xdr:cNvCxnSpPr/>
      </xdr:nvCxnSpPr>
      <xdr:spPr>
        <a:xfrm flipV="1">
          <a:off x="12814300" y="6261735"/>
          <a:ext cx="889000" cy="563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43832</xdr:rowOff>
    </xdr:from>
    <xdr:ext cx="405111" cy="259045"/>
    <xdr:sp macro="" textlink="">
      <xdr:nvSpPr>
        <xdr:cNvPr id="444" name="n_1aveValue【認定こども園・幼稚園・保育所】&#10;有形固定資産減価償却率">
          <a:extLst>
            <a:ext uri="{FF2B5EF4-FFF2-40B4-BE49-F238E27FC236}">
              <a16:creationId xmlns:a16="http://schemas.microsoft.com/office/drawing/2014/main" id="{AFA8769F-A7EA-48A2-BF9B-B2ADEAE1599B}"/>
            </a:ext>
          </a:extLst>
        </xdr:cNvPr>
        <xdr:cNvSpPr txBox="1"/>
      </xdr:nvSpPr>
      <xdr:spPr>
        <a:xfrm>
          <a:off x="15266044" y="6387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68597</xdr:rowOff>
    </xdr:from>
    <xdr:ext cx="405111" cy="259045"/>
    <xdr:sp macro="" textlink="">
      <xdr:nvSpPr>
        <xdr:cNvPr id="445" name="n_2aveValue【認定こども園・幼稚園・保育所】&#10;有形固定資産減価償却率">
          <a:extLst>
            <a:ext uri="{FF2B5EF4-FFF2-40B4-BE49-F238E27FC236}">
              <a16:creationId xmlns:a16="http://schemas.microsoft.com/office/drawing/2014/main" id="{EF31E6A5-C9B3-4118-9D75-20F23FC785F1}"/>
            </a:ext>
          </a:extLst>
        </xdr:cNvPr>
        <xdr:cNvSpPr txBox="1"/>
      </xdr:nvSpPr>
      <xdr:spPr>
        <a:xfrm>
          <a:off x="14389744" y="641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66692</xdr:rowOff>
    </xdr:from>
    <xdr:ext cx="405111" cy="259045"/>
    <xdr:sp macro="" textlink="">
      <xdr:nvSpPr>
        <xdr:cNvPr id="446" name="n_3aveValue【認定こども園・幼稚園・保育所】&#10;有形固定資産減価償却率">
          <a:extLst>
            <a:ext uri="{FF2B5EF4-FFF2-40B4-BE49-F238E27FC236}">
              <a16:creationId xmlns:a16="http://schemas.microsoft.com/office/drawing/2014/main" id="{45C97414-49FC-4D40-BC0D-B833A162E90F}"/>
            </a:ext>
          </a:extLst>
        </xdr:cNvPr>
        <xdr:cNvSpPr txBox="1"/>
      </xdr:nvSpPr>
      <xdr:spPr>
        <a:xfrm>
          <a:off x="13500744" y="641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134002</xdr:rowOff>
    </xdr:from>
    <xdr:ext cx="405111" cy="259045"/>
    <xdr:sp macro="" textlink="">
      <xdr:nvSpPr>
        <xdr:cNvPr id="447" name="n_4aveValue【認定こども園・幼稚園・保育所】&#10;有形固定資産減価償却率">
          <a:extLst>
            <a:ext uri="{FF2B5EF4-FFF2-40B4-BE49-F238E27FC236}">
              <a16:creationId xmlns:a16="http://schemas.microsoft.com/office/drawing/2014/main" id="{D2C2BD54-23F0-4096-94BF-29CF36D196F5}"/>
            </a:ext>
          </a:extLst>
        </xdr:cNvPr>
        <xdr:cNvSpPr txBox="1"/>
      </xdr:nvSpPr>
      <xdr:spPr>
        <a:xfrm>
          <a:off x="12611744" y="613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10177</xdr:rowOff>
    </xdr:from>
    <xdr:ext cx="405111" cy="259045"/>
    <xdr:sp macro="" textlink="">
      <xdr:nvSpPr>
        <xdr:cNvPr id="448" name="n_1mainValue【認定こども園・幼稚園・保育所】&#10;有形固定資産減価償却率">
          <a:extLst>
            <a:ext uri="{FF2B5EF4-FFF2-40B4-BE49-F238E27FC236}">
              <a16:creationId xmlns:a16="http://schemas.microsoft.com/office/drawing/2014/main" id="{72C38F85-C5C5-4915-8CBC-F8DD2024B309}"/>
            </a:ext>
          </a:extLst>
        </xdr:cNvPr>
        <xdr:cNvSpPr txBox="1"/>
      </xdr:nvSpPr>
      <xdr:spPr>
        <a:xfrm>
          <a:off x="15266044" y="601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128287</xdr:rowOff>
    </xdr:from>
    <xdr:ext cx="405111" cy="259045"/>
    <xdr:sp macro="" textlink="">
      <xdr:nvSpPr>
        <xdr:cNvPr id="449" name="n_2mainValue【認定こども園・幼稚園・保育所】&#10;有形固定資産減価償却率">
          <a:extLst>
            <a:ext uri="{FF2B5EF4-FFF2-40B4-BE49-F238E27FC236}">
              <a16:creationId xmlns:a16="http://schemas.microsoft.com/office/drawing/2014/main" id="{D3E37C69-20AA-436B-9C9A-A50BE706F70A}"/>
            </a:ext>
          </a:extLst>
        </xdr:cNvPr>
        <xdr:cNvSpPr txBox="1"/>
      </xdr:nvSpPr>
      <xdr:spPr>
        <a:xfrm>
          <a:off x="14389744" y="5957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156862</xdr:rowOff>
    </xdr:from>
    <xdr:ext cx="405111" cy="259045"/>
    <xdr:sp macro="" textlink="">
      <xdr:nvSpPr>
        <xdr:cNvPr id="450" name="n_3mainValue【認定こども園・幼稚園・保育所】&#10;有形固定資産減価償却率">
          <a:extLst>
            <a:ext uri="{FF2B5EF4-FFF2-40B4-BE49-F238E27FC236}">
              <a16:creationId xmlns:a16="http://schemas.microsoft.com/office/drawing/2014/main" id="{D9887245-067B-4910-8B3C-B38455F565BA}"/>
            </a:ext>
          </a:extLst>
        </xdr:cNvPr>
        <xdr:cNvSpPr txBox="1"/>
      </xdr:nvSpPr>
      <xdr:spPr>
        <a:xfrm>
          <a:off x="13500744" y="5986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9542</xdr:rowOff>
    </xdr:from>
    <xdr:ext cx="405111" cy="259045"/>
    <xdr:sp macro="" textlink="">
      <xdr:nvSpPr>
        <xdr:cNvPr id="451" name="n_4mainValue【認定こども園・幼稚園・保育所】&#10;有形固定資産減価償却率">
          <a:extLst>
            <a:ext uri="{FF2B5EF4-FFF2-40B4-BE49-F238E27FC236}">
              <a16:creationId xmlns:a16="http://schemas.microsoft.com/office/drawing/2014/main" id="{CE44A2CA-2B40-4BFF-9C6F-AA17B84FBE82}"/>
            </a:ext>
          </a:extLst>
        </xdr:cNvPr>
        <xdr:cNvSpPr txBox="1"/>
      </xdr:nvSpPr>
      <xdr:spPr>
        <a:xfrm>
          <a:off x="12611744" y="6867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2" name="正方形/長方形 451">
          <a:extLst>
            <a:ext uri="{FF2B5EF4-FFF2-40B4-BE49-F238E27FC236}">
              <a16:creationId xmlns:a16="http://schemas.microsoft.com/office/drawing/2014/main" id="{5810E902-9336-4B8D-82C0-7539720F8474}"/>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3" name="正方形/長方形 452">
          <a:extLst>
            <a:ext uri="{FF2B5EF4-FFF2-40B4-BE49-F238E27FC236}">
              <a16:creationId xmlns:a16="http://schemas.microsoft.com/office/drawing/2014/main" id="{6543FCB8-9DCC-4A93-BDA2-AC2A224C62F6}"/>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4" name="正方形/長方形 453">
          <a:extLst>
            <a:ext uri="{FF2B5EF4-FFF2-40B4-BE49-F238E27FC236}">
              <a16:creationId xmlns:a16="http://schemas.microsoft.com/office/drawing/2014/main" id="{CFA7FADE-0297-40CA-96A1-829742BAA121}"/>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5" name="正方形/長方形 454">
          <a:extLst>
            <a:ext uri="{FF2B5EF4-FFF2-40B4-BE49-F238E27FC236}">
              <a16:creationId xmlns:a16="http://schemas.microsoft.com/office/drawing/2014/main" id="{93D15190-07C6-4E52-B89E-A8226ABE4624}"/>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6" name="正方形/長方形 455">
          <a:extLst>
            <a:ext uri="{FF2B5EF4-FFF2-40B4-BE49-F238E27FC236}">
              <a16:creationId xmlns:a16="http://schemas.microsoft.com/office/drawing/2014/main" id="{AB4EEC76-9C0C-4F90-B381-C91836B774D5}"/>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7" name="正方形/長方形 456">
          <a:extLst>
            <a:ext uri="{FF2B5EF4-FFF2-40B4-BE49-F238E27FC236}">
              <a16:creationId xmlns:a16="http://schemas.microsoft.com/office/drawing/2014/main" id="{DB07F224-93D1-48D4-9F8C-ECC877E30AC4}"/>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8" name="正方形/長方形 457">
          <a:extLst>
            <a:ext uri="{FF2B5EF4-FFF2-40B4-BE49-F238E27FC236}">
              <a16:creationId xmlns:a16="http://schemas.microsoft.com/office/drawing/2014/main" id="{43F4893B-0AF3-4438-865D-03B2EB7CCA48}"/>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9" name="正方形/長方形 458">
          <a:extLst>
            <a:ext uri="{FF2B5EF4-FFF2-40B4-BE49-F238E27FC236}">
              <a16:creationId xmlns:a16="http://schemas.microsoft.com/office/drawing/2014/main" id="{312F4DCC-E703-43FA-BDA0-F234A8FBA63C}"/>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0" name="テキスト ボックス 459">
          <a:extLst>
            <a:ext uri="{FF2B5EF4-FFF2-40B4-BE49-F238E27FC236}">
              <a16:creationId xmlns:a16="http://schemas.microsoft.com/office/drawing/2014/main" id="{27661E93-EDA5-4BFA-B9DD-5F9A757CC83B}"/>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1" name="直線コネクタ 460">
          <a:extLst>
            <a:ext uri="{FF2B5EF4-FFF2-40B4-BE49-F238E27FC236}">
              <a16:creationId xmlns:a16="http://schemas.microsoft.com/office/drawing/2014/main" id="{D2D1651B-ABBF-453C-97E2-BE970CEB36D8}"/>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2" name="直線コネクタ 461">
          <a:extLst>
            <a:ext uri="{FF2B5EF4-FFF2-40B4-BE49-F238E27FC236}">
              <a16:creationId xmlns:a16="http://schemas.microsoft.com/office/drawing/2014/main" id="{9AF82353-D962-4504-9451-58970DB78F5F}"/>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3" name="テキスト ボックス 462">
          <a:extLst>
            <a:ext uri="{FF2B5EF4-FFF2-40B4-BE49-F238E27FC236}">
              <a16:creationId xmlns:a16="http://schemas.microsoft.com/office/drawing/2014/main" id="{AA2A7517-EA1A-49B5-BC7F-7CF52914F1F2}"/>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4" name="直線コネクタ 463">
          <a:extLst>
            <a:ext uri="{FF2B5EF4-FFF2-40B4-BE49-F238E27FC236}">
              <a16:creationId xmlns:a16="http://schemas.microsoft.com/office/drawing/2014/main" id="{9F4487DD-8DBC-443F-BCF3-0AE5897A58F9}"/>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5" name="テキスト ボックス 464">
          <a:extLst>
            <a:ext uri="{FF2B5EF4-FFF2-40B4-BE49-F238E27FC236}">
              <a16:creationId xmlns:a16="http://schemas.microsoft.com/office/drawing/2014/main" id="{2F65C7AF-123E-4C9D-BE0C-BE7FBF39BE36}"/>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6" name="直線コネクタ 465">
          <a:extLst>
            <a:ext uri="{FF2B5EF4-FFF2-40B4-BE49-F238E27FC236}">
              <a16:creationId xmlns:a16="http://schemas.microsoft.com/office/drawing/2014/main" id="{AFE4B0DF-3DA2-4089-9B57-90948A20CC1B}"/>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7" name="テキスト ボックス 466">
          <a:extLst>
            <a:ext uri="{FF2B5EF4-FFF2-40B4-BE49-F238E27FC236}">
              <a16:creationId xmlns:a16="http://schemas.microsoft.com/office/drawing/2014/main" id="{6B048933-E165-4FEA-8844-5028819BE10A}"/>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8" name="直線コネクタ 467">
          <a:extLst>
            <a:ext uri="{FF2B5EF4-FFF2-40B4-BE49-F238E27FC236}">
              <a16:creationId xmlns:a16="http://schemas.microsoft.com/office/drawing/2014/main" id="{C2333B6E-59EE-4F28-AA34-926B31C4C0E1}"/>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9" name="テキスト ボックス 468">
          <a:extLst>
            <a:ext uri="{FF2B5EF4-FFF2-40B4-BE49-F238E27FC236}">
              <a16:creationId xmlns:a16="http://schemas.microsoft.com/office/drawing/2014/main" id="{91A157E6-B0C5-4B8A-9AFC-88A3BB20AD67}"/>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0" name="直線コネクタ 469">
          <a:extLst>
            <a:ext uri="{FF2B5EF4-FFF2-40B4-BE49-F238E27FC236}">
              <a16:creationId xmlns:a16="http://schemas.microsoft.com/office/drawing/2014/main" id="{E726FCF7-854C-4D31-9F00-63AC58C74FB4}"/>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1" name="テキスト ボックス 470">
          <a:extLst>
            <a:ext uri="{FF2B5EF4-FFF2-40B4-BE49-F238E27FC236}">
              <a16:creationId xmlns:a16="http://schemas.microsoft.com/office/drawing/2014/main" id="{15C0FB73-C8A7-40D7-90F1-FDF2D5DAB456}"/>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2" name="【認定こども園・幼稚園・保育所】&#10;一人当たり面積グラフ枠">
          <a:extLst>
            <a:ext uri="{FF2B5EF4-FFF2-40B4-BE49-F238E27FC236}">
              <a16:creationId xmlns:a16="http://schemas.microsoft.com/office/drawing/2014/main" id="{FA4D8331-3CBC-4A84-96F0-3D2857E3444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142494</xdr:rowOff>
    </xdr:from>
    <xdr:to>
      <xdr:col>116</xdr:col>
      <xdr:colOff>62864</xdr:colOff>
      <xdr:row>41</xdr:row>
      <xdr:rowOff>115062</xdr:rowOff>
    </xdr:to>
    <xdr:cxnSp macro="">
      <xdr:nvCxnSpPr>
        <xdr:cNvPr id="473" name="直線コネクタ 472">
          <a:extLst>
            <a:ext uri="{FF2B5EF4-FFF2-40B4-BE49-F238E27FC236}">
              <a16:creationId xmlns:a16="http://schemas.microsoft.com/office/drawing/2014/main" id="{C5EB1651-FC82-4FD0-A106-8FF929161D09}"/>
            </a:ext>
          </a:extLst>
        </xdr:cNvPr>
        <xdr:cNvCxnSpPr/>
      </xdr:nvCxnSpPr>
      <xdr:spPr>
        <a:xfrm flipV="1">
          <a:off x="22160864" y="5971794"/>
          <a:ext cx="0" cy="1172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474" name="【認定こども園・幼稚園・保育所】&#10;一人当たり面積最小値テキスト">
          <a:extLst>
            <a:ext uri="{FF2B5EF4-FFF2-40B4-BE49-F238E27FC236}">
              <a16:creationId xmlns:a16="http://schemas.microsoft.com/office/drawing/2014/main" id="{4A8FA03A-DD48-4BBA-92F7-386B5BC4BF67}"/>
            </a:ext>
          </a:extLst>
        </xdr:cNvPr>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475" name="直線コネクタ 474">
          <a:extLst>
            <a:ext uri="{FF2B5EF4-FFF2-40B4-BE49-F238E27FC236}">
              <a16:creationId xmlns:a16="http://schemas.microsoft.com/office/drawing/2014/main" id="{2C034C95-03F2-47C9-A0B0-8AA8668FFE68}"/>
            </a:ext>
          </a:extLst>
        </xdr:cNvPr>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89171</xdr:rowOff>
    </xdr:from>
    <xdr:ext cx="469744" cy="259045"/>
    <xdr:sp macro="" textlink="">
      <xdr:nvSpPr>
        <xdr:cNvPr id="476" name="【認定こども園・幼稚園・保育所】&#10;一人当たり面積最大値テキスト">
          <a:extLst>
            <a:ext uri="{FF2B5EF4-FFF2-40B4-BE49-F238E27FC236}">
              <a16:creationId xmlns:a16="http://schemas.microsoft.com/office/drawing/2014/main" id="{1DF6820A-CDAC-4D0E-9EC1-1EEE33411AC1}"/>
            </a:ext>
          </a:extLst>
        </xdr:cNvPr>
        <xdr:cNvSpPr txBox="1"/>
      </xdr:nvSpPr>
      <xdr:spPr>
        <a:xfrm>
          <a:off x="22199600" y="5747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142494</xdr:rowOff>
    </xdr:from>
    <xdr:to>
      <xdr:col>116</xdr:col>
      <xdr:colOff>152400</xdr:colOff>
      <xdr:row>34</xdr:row>
      <xdr:rowOff>142494</xdr:rowOff>
    </xdr:to>
    <xdr:cxnSp macro="">
      <xdr:nvCxnSpPr>
        <xdr:cNvPr id="477" name="直線コネクタ 476">
          <a:extLst>
            <a:ext uri="{FF2B5EF4-FFF2-40B4-BE49-F238E27FC236}">
              <a16:creationId xmlns:a16="http://schemas.microsoft.com/office/drawing/2014/main" id="{3B9E517D-22C8-4BB4-A478-EA988C81E0F6}"/>
            </a:ext>
          </a:extLst>
        </xdr:cNvPr>
        <xdr:cNvCxnSpPr/>
      </xdr:nvCxnSpPr>
      <xdr:spPr>
        <a:xfrm>
          <a:off x="22072600" y="5971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118127</xdr:rowOff>
    </xdr:from>
    <xdr:ext cx="469744" cy="259045"/>
    <xdr:sp macro="" textlink="">
      <xdr:nvSpPr>
        <xdr:cNvPr id="478" name="【認定こども園・幼稚園・保育所】&#10;一人当たり面積平均値テキスト">
          <a:extLst>
            <a:ext uri="{FF2B5EF4-FFF2-40B4-BE49-F238E27FC236}">
              <a16:creationId xmlns:a16="http://schemas.microsoft.com/office/drawing/2014/main" id="{67D1CAAD-C360-41F4-92F7-C84EE2F3DD82}"/>
            </a:ext>
          </a:extLst>
        </xdr:cNvPr>
        <xdr:cNvSpPr txBox="1"/>
      </xdr:nvSpPr>
      <xdr:spPr>
        <a:xfrm>
          <a:off x="22199600" y="6804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139700</xdr:rowOff>
    </xdr:from>
    <xdr:to>
      <xdr:col>116</xdr:col>
      <xdr:colOff>114300</xdr:colOff>
      <xdr:row>40</xdr:row>
      <xdr:rowOff>69850</xdr:rowOff>
    </xdr:to>
    <xdr:sp macro="" textlink="">
      <xdr:nvSpPr>
        <xdr:cNvPr id="479" name="フローチャート: 判断 478">
          <a:extLst>
            <a:ext uri="{FF2B5EF4-FFF2-40B4-BE49-F238E27FC236}">
              <a16:creationId xmlns:a16="http://schemas.microsoft.com/office/drawing/2014/main" id="{C1C4E1AA-2102-4BA8-BD4C-07240917720F}"/>
            </a:ext>
          </a:extLst>
        </xdr:cNvPr>
        <xdr:cNvSpPr/>
      </xdr:nvSpPr>
      <xdr:spPr>
        <a:xfrm>
          <a:off x="22110700" y="682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121412</xdr:rowOff>
    </xdr:from>
    <xdr:to>
      <xdr:col>112</xdr:col>
      <xdr:colOff>38100</xdr:colOff>
      <xdr:row>40</xdr:row>
      <xdr:rowOff>51562</xdr:rowOff>
    </xdr:to>
    <xdr:sp macro="" textlink="">
      <xdr:nvSpPr>
        <xdr:cNvPr id="480" name="フローチャート: 判断 479">
          <a:extLst>
            <a:ext uri="{FF2B5EF4-FFF2-40B4-BE49-F238E27FC236}">
              <a16:creationId xmlns:a16="http://schemas.microsoft.com/office/drawing/2014/main" id="{2C8D2764-4892-4611-8F5D-81DCEBBC4E52}"/>
            </a:ext>
          </a:extLst>
        </xdr:cNvPr>
        <xdr:cNvSpPr/>
      </xdr:nvSpPr>
      <xdr:spPr>
        <a:xfrm>
          <a:off x="21272500" y="6807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132842</xdr:rowOff>
    </xdr:from>
    <xdr:to>
      <xdr:col>107</xdr:col>
      <xdr:colOff>101600</xdr:colOff>
      <xdr:row>40</xdr:row>
      <xdr:rowOff>62992</xdr:rowOff>
    </xdr:to>
    <xdr:sp macro="" textlink="">
      <xdr:nvSpPr>
        <xdr:cNvPr id="481" name="フローチャート: 判断 480">
          <a:extLst>
            <a:ext uri="{FF2B5EF4-FFF2-40B4-BE49-F238E27FC236}">
              <a16:creationId xmlns:a16="http://schemas.microsoft.com/office/drawing/2014/main" id="{2B1B12E3-9446-4680-B5EC-6C8AE6C3A0DA}"/>
            </a:ext>
          </a:extLst>
        </xdr:cNvPr>
        <xdr:cNvSpPr/>
      </xdr:nvSpPr>
      <xdr:spPr>
        <a:xfrm>
          <a:off x="203835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132842</xdr:rowOff>
    </xdr:from>
    <xdr:to>
      <xdr:col>102</xdr:col>
      <xdr:colOff>165100</xdr:colOff>
      <xdr:row>40</xdr:row>
      <xdr:rowOff>62992</xdr:rowOff>
    </xdr:to>
    <xdr:sp macro="" textlink="">
      <xdr:nvSpPr>
        <xdr:cNvPr id="482" name="フローチャート: 判断 481">
          <a:extLst>
            <a:ext uri="{FF2B5EF4-FFF2-40B4-BE49-F238E27FC236}">
              <a16:creationId xmlns:a16="http://schemas.microsoft.com/office/drawing/2014/main" id="{F778664E-5004-4ED0-8CDE-3FB02D71FCD3}"/>
            </a:ext>
          </a:extLst>
        </xdr:cNvPr>
        <xdr:cNvSpPr/>
      </xdr:nvSpPr>
      <xdr:spPr>
        <a:xfrm>
          <a:off x="194945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93980</xdr:rowOff>
    </xdr:from>
    <xdr:to>
      <xdr:col>98</xdr:col>
      <xdr:colOff>38100</xdr:colOff>
      <xdr:row>40</xdr:row>
      <xdr:rowOff>24130</xdr:rowOff>
    </xdr:to>
    <xdr:sp macro="" textlink="">
      <xdr:nvSpPr>
        <xdr:cNvPr id="483" name="フローチャート: 判断 482">
          <a:extLst>
            <a:ext uri="{FF2B5EF4-FFF2-40B4-BE49-F238E27FC236}">
              <a16:creationId xmlns:a16="http://schemas.microsoft.com/office/drawing/2014/main" id="{17111956-07DB-4E47-A980-A22F475246A7}"/>
            </a:ext>
          </a:extLst>
        </xdr:cNvPr>
        <xdr:cNvSpPr/>
      </xdr:nvSpPr>
      <xdr:spPr>
        <a:xfrm>
          <a:off x="18605500" y="67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DEC1BE15-A38A-4CC2-97B4-AAEC579E68E7}"/>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375AD39B-6A73-4C09-8F3C-D2599CA985CA}"/>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AD9ACAD3-D79F-4340-AE16-DB487E157309}"/>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2ED59ECA-AD76-4802-B0DF-E1CC11E71D7F}"/>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83D511A-1033-4E75-B102-8A8A15DB5F7C}"/>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144272</xdr:rowOff>
    </xdr:from>
    <xdr:to>
      <xdr:col>116</xdr:col>
      <xdr:colOff>114300</xdr:colOff>
      <xdr:row>38</xdr:row>
      <xdr:rowOff>74422</xdr:rowOff>
    </xdr:to>
    <xdr:sp macro="" textlink="">
      <xdr:nvSpPr>
        <xdr:cNvPr id="489" name="楕円 488">
          <a:extLst>
            <a:ext uri="{FF2B5EF4-FFF2-40B4-BE49-F238E27FC236}">
              <a16:creationId xmlns:a16="http://schemas.microsoft.com/office/drawing/2014/main" id="{2000BE49-F967-4A46-9063-48198C65A855}"/>
            </a:ext>
          </a:extLst>
        </xdr:cNvPr>
        <xdr:cNvSpPr/>
      </xdr:nvSpPr>
      <xdr:spPr>
        <a:xfrm>
          <a:off x="22110700" y="6487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167149</xdr:rowOff>
    </xdr:from>
    <xdr:ext cx="469744" cy="259045"/>
    <xdr:sp macro="" textlink="">
      <xdr:nvSpPr>
        <xdr:cNvPr id="490" name="【認定こども園・幼稚園・保育所】&#10;一人当たり面積該当値テキスト">
          <a:extLst>
            <a:ext uri="{FF2B5EF4-FFF2-40B4-BE49-F238E27FC236}">
              <a16:creationId xmlns:a16="http://schemas.microsoft.com/office/drawing/2014/main" id="{3EB072C7-984B-4071-8521-35E43AD5E579}"/>
            </a:ext>
          </a:extLst>
        </xdr:cNvPr>
        <xdr:cNvSpPr txBox="1"/>
      </xdr:nvSpPr>
      <xdr:spPr>
        <a:xfrm>
          <a:off x="22199600" y="6339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146558</xdr:rowOff>
    </xdr:from>
    <xdr:to>
      <xdr:col>112</xdr:col>
      <xdr:colOff>38100</xdr:colOff>
      <xdr:row>38</xdr:row>
      <xdr:rowOff>76708</xdr:rowOff>
    </xdr:to>
    <xdr:sp macro="" textlink="">
      <xdr:nvSpPr>
        <xdr:cNvPr id="491" name="楕円 490">
          <a:extLst>
            <a:ext uri="{FF2B5EF4-FFF2-40B4-BE49-F238E27FC236}">
              <a16:creationId xmlns:a16="http://schemas.microsoft.com/office/drawing/2014/main" id="{00E93E2B-885C-4F89-B4E6-3DCE1ED6D511}"/>
            </a:ext>
          </a:extLst>
        </xdr:cNvPr>
        <xdr:cNvSpPr/>
      </xdr:nvSpPr>
      <xdr:spPr>
        <a:xfrm>
          <a:off x="21272500" y="649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23622</xdr:rowOff>
    </xdr:from>
    <xdr:to>
      <xdr:col>116</xdr:col>
      <xdr:colOff>63500</xdr:colOff>
      <xdr:row>38</xdr:row>
      <xdr:rowOff>25908</xdr:rowOff>
    </xdr:to>
    <xdr:cxnSp macro="">
      <xdr:nvCxnSpPr>
        <xdr:cNvPr id="492" name="直線コネクタ 491">
          <a:extLst>
            <a:ext uri="{FF2B5EF4-FFF2-40B4-BE49-F238E27FC236}">
              <a16:creationId xmlns:a16="http://schemas.microsoft.com/office/drawing/2014/main" id="{1B9AFBC2-B351-454B-A704-F762441BBF6A}"/>
            </a:ext>
          </a:extLst>
        </xdr:cNvPr>
        <xdr:cNvCxnSpPr/>
      </xdr:nvCxnSpPr>
      <xdr:spPr>
        <a:xfrm flipV="1">
          <a:off x="21323300" y="6538722"/>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144272</xdr:rowOff>
    </xdr:from>
    <xdr:to>
      <xdr:col>107</xdr:col>
      <xdr:colOff>101600</xdr:colOff>
      <xdr:row>38</xdr:row>
      <xdr:rowOff>74422</xdr:rowOff>
    </xdr:to>
    <xdr:sp macro="" textlink="">
      <xdr:nvSpPr>
        <xdr:cNvPr id="493" name="楕円 492">
          <a:extLst>
            <a:ext uri="{FF2B5EF4-FFF2-40B4-BE49-F238E27FC236}">
              <a16:creationId xmlns:a16="http://schemas.microsoft.com/office/drawing/2014/main" id="{717E8480-4FC5-42B4-9AAD-C81BFB19917C}"/>
            </a:ext>
          </a:extLst>
        </xdr:cNvPr>
        <xdr:cNvSpPr/>
      </xdr:nvSpPr>
      <xdr:spPr>
        <a:xfrm>
          <a:off x="20383500" y="6487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23622</xdr:rowOff>
    </xdr:from>
    <xdr:to>
      <xdr:col>111</xdr:col>
      <xdr:colOff>177800</xdr:colOff>
      <xdr:row>38</xdr:row>
      <xdr:rowOff>25908</xdr:rowOff>
    </xdr:to>
    <xdr:cxnSp macro="">
      <xdr:nvCxnSpPr>
        <xdr:cNvPr id="494" name="直線コネクタ 493">
          <a:extLst>
            <a:ext uri="{FF2B5EF4-FFF2-40B4-BE49-F238E27FC236}">
              <a16:creationId xmlns:a16="http://schemas.microsoft.com/office/drawing/2014/main" id="{F2D52502-0614-43AB-A33D-081B39AF24A8}"/>
            </a:ext>
          </a:extLst>
        </xdr:cNvPr>
        <xdr:cNvCxnSpPr/>
      </xdr:nvCxnSpPr>
      <xdr:spPr>
        <a:xfrm>
          <a:off x="20434300" y="653872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146558</xdr:rowOff>
    </xdr:from>
    <xdr:to>
      <xdr:col>102</xdr:col>
      <xdr:colOff>165100</xdr:colOff>
      <xdr:row>38</xdr:row>
      <xdr:rowOff>76708</xdr:rowOff>
    </xdr:to>
    <xdr:sp macro="" textlink="">
      <xdr:nvSpPr>
        <xdr:cNvPr id="495" name="楕円 494">
          <a:extLst>
            <a:ext uri="{FF2B5EF4-FFF2-40B4-BE49-F238E27FC236}">
              <a16:creationId xmlns:a16="http://schemas.microsoft.com/office/drawing/2014/main" id="{F8AA9F21-AACD-40BD-B8BE-E6B369EF17DF}"/>
            </a:ext>
          </a:extLst>
        </xdr:cNvPr>
        <xdr:cNvSpPr/>
      </xdr:nvSpPr>
      <xdr:spPr>
        <a:xfrm>
          <a:off x="19494500" y="649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23622</xdr:rowOff>
    </xdr:from>
    <xdr:to>
      <xdr:col>107</xdr:col>
      <xdr:colOff>50800</xdr:colOff>
      <xdr:row>38</xdr:row>
      <xdr:rowOff>25908</xdr:rowOff>
    </xdr:to>
    <xdr:cxnSp macro="">
      <xdr:nvCxnSpPr>
        <xdr:cNvPr id="496" name="直線コネクタ 495">
          <a:extLst>
            <a:ext uri="{FF2B5EF4-FFF2-40B4-BE49-F238E27FC236}">
              <a16:creationId xmlns:a16="http://schemas.microsoft.com/office/drawing/2014/main" id="{FE9C1264-75DF-473A-8CBC-155ADD61C0F6}"/>
            </a:ext>
          </a:extLst>
        </xdr:cNvPr>
        <xdr:cNvCxnSpPr/>
      </xdr:nvCxnSpPr>
      <xdr:spPr>
        <a:xfrm flipV="1">
          <a:off x="19545300" y="653872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93980</xdr:rowOff>
    </xdr:from>
    <xdr:to>
      <xdr:col>98</xdr:col>
      <xdr:colOff>38100</xdr:colOff>
      <xdr:row>39</xdr:row>
      <xdr:rowOff>24130</xdr:rowOff>
    </xdr:to>
    <xdr:sp macro="" textlink="">
      <xdr:nvSpPr>
        <xdr:cNvPr id="497" name="楕円 496">
          <a:extLst>
            <a:ext uri="{FF2B5EF4-FFF2-40B4-BE49-F238E27FC236}">
              <a16:creationId xmlns:a16="http://schemas.microsoft.com/office/drawing/2014/main" id="{A69AA8FF-AACD-448F-9B28-5A6B515CBACE}"/>
            </a:ext>
          </a:extLst>
        </xdr:cNvPr>
        <xdr:cNvSpPr/>
      </xdr:nvSpPr>
      <xdr:spPr>
        <a:xfrm>
          <a:off x="1860550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25908</xdr:rowOff>
    </xdr:from>
    <xdr:to>
      <xdr:col>102</xdr:col>
      <xdr:colOff>114300</xdr:colOff>
      <xdr:row>38</xdr:row>
      <xdr:rowOff>144780</xdr:rowOff>
    </xdr:to>
    <xdr:cxnSp macro="">
      <xdr:nvCxnSpPr>
        <xdr:cNvPr id="498" name="直線コネクタ 497">
          <a:extLst>
            <a:ext uri="{FF2B5EF4-FFF2-40B4-BE49-F238E27FC236}">
              <a16:creationId xmlns:a16="http://schemas.microsoft.com/office/drawing/2014/main" id="{38D29373-5D83-400C-8400-2CE0C3216421}"/>
            </a:ext>
          </a:extLst>
        </xdr:cNvPr>
        <xdr:cNvCxnSpPr/>
      </xdr:nvCxnSpPr>
      <xdr:spPr>
        <a:xfrm flipV="1">
          <a:off x="18656300" y="6541008"/>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42689</xdr:rowOff>
    </xdr:from>
    <xdr:ext cx="469744" cy="259045"/>
    <xdr:sp macro="" textlink="">
      <xdr:nvSpPr>
        <xdr:cNvPr id="499" name="n_1aveValue【認定こども園・幼稚園・保育所】&#10;一人当たり面積">
          <a:extLst>
            <a:ext uri="{FF2B5EF4-FFF2-40B4-BE49-F238E27FC236}">
              <a16:creationId xmlns:a16="http://schemas.microsoft.com/office/drawing/2014/main" id="{74EC9F02-5F51-491A-A722-FDB5D618CEFD}"/>
            </a:ext>
          </a:extLst>
        </xdr:cNvPr>
        <xdr:cNvSpPr txBox="1"/>
      </xdr:nvSpPr>
      <xdr:spPr>
        <a:xfrm>
          <a:off x="21075727" y="6900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54119</xdr:rowOff>
    </xdr:from>
    <xdr:ext cx="469744" cy="259045"/>
    <xdr:sp macro="" textlink="">
      <xdr:nvSpPr>
        <xdr:cNvPr id="500" name="n_2aveValue【認定こども園・幼稚園・保育所】&#10;一人当たり面積">
          <a:extLst>
            <a:ext uri="{FF2B5EF4-FFF2-40B4-BE49-F238E27FC236}">
              <a16:creationId xmlns:a16="http://schemas.microsoft.com/office/drawing/2014/main" id="{9EC575C4-1E52-4934-90C7-1F224CFB7EA8}"/>
            </a:ext>
          </a:extLst>
        </xdr:cNvPr>
        <xdr:cNvSpPr txBox="1"/>
      </xdr:nvSpPr>
      <xdr:spPr>
        <a:xfrm>
          <a:off x="20199427" y="691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54119</xdr:rowOff>
    </xdr:from>
    <xdr:ext cx="469744" cy="259045"/>
    <xdr:sp macro="" textlink="">
      <xdr:nvSpPr>
        <xdr:cNvPr id="501" name="n_3aveValue【認定こども園・幼稚園・保育所】&#10;一人当たり面積">
          <a:extLst>
            <a:ext uri="{FF2B5EF4-FFF2-40B4-BE49-F238E27FC236}">
              <a16:creationId xmlns:a16="http://schemas.microsoft.com/office/drawing/2014/main" id="{BA62691E-3358-4D28-91AB-8BEDE3EBD909}"/>
            </a:ext>
          </a:extLst>
        </xdr:cNvPr>
        <xdr:cNvSpPr txBox="1"/>
      </xdr:nvSpPr>
      <xdr:spPr>
        <a:xfrm>
          <a:off x="19310427" y="691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15257</xdr:rowOff>
    </xdr:from>
    <xdr:ext cx="469744" cy="259045"/>
    <xdr:sp macro="" textlink="">
      <xdr:nvSpPr>
        <xdr:cNvPr id="502" name="n_4aveValue【認定こども園・幼稚園・保育所】&#10;一人当たり面積">
          <a:extLst>
            <a:ext uri="{FF2B5EF4-FFF2-40B4-BE49-F238E27FC236}">
              <a16:creationId xmlns:a16="http://schemas.microsoft.com/office/drawing/2014/main" id="{5B2C4658-6437-4DCA-A997-8B49D49B7744}"/>
            </a:ext>
          </a:extLst>
        </xdr:cNvPr>
        <xdr:cNvSpPr txBox="1"/>
      </xdr:nvSpPr>
      <xdr:spPr>
        <a:xfrm>
          <a:off x="18421427" y="687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93235</xdr:rowOff>
    </xdr:from>
    <xdr:ext cx="469744" cy="259045"/>
    <xdr:sp macro="" textlink="">
      <xdr:nvSpPr>
        <xdr:cNvPr id="503" name="n_1mainValue【認定こども園・幼稚園・保育所】&#10;一人当たり面積">
          <a:extLst>
            <a:ext uri="{FF2B5EF4-FFF2-40B4-BE49-F238E27FC236}">
              <a16:creationId xmlns:a16="http://schemas.microsoft.com/office/drawing/2014/main" id="{4A41D89A-6051-436E-8D70-5CF175AC8F63}"/>
            </a:ext>
          </a:extLst>
        </xdr:cNvPr>
        <xdr:cNvSpPr txBox="1"/>
      </xdr:nvSpPr>
      <xdr:spPr>
        <a:xfrm>
          <a:off x="21075727" y="6265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90949</xdr:rowOff>
    </xdr:from>
    <xdr:ext cx="469744" cy="259045"/>
    <xdr:sp macro="" textlink="">
      <xdr:nvSpPr>
        <xdr:cNvPr id="504" name="n_2mainValue【認定こども園・幼稚園・保育所】&#10;一人当たり面積">
          <a:extLst>
            <a:ext uri="{FF2B5EF4-FFF2-40B4-BE49-F238E27FC236}">
              <a16:creationId xmlns:a16="http://schemas.microsoft.com/office/drawing/2014/main" id="{357D53F1-B746-4D77-8B73-FE709A8B690D}"/>
            </a:ext>
          </a:extLst>
        </xdr:cNvPr>
        <xdr:cNvSpPr txBox="1"/>
      </xdr:nvSpPr>
      <xdr:spPr>
        <a:xfrm>
          <a:off x="20199427" y="6263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93235</xdr:rowOff>
    </xdr:from>
    <xdr:ext cx="469744" cy="259045"/>
    <xdr:sp macro="" textlink="">
      <xdr:nvSpPr>
        <xdr:cNvPr id="505" name="n_3mainValue【認定こども園・幼稚園・保育所】&#10;一人当たり面積">
          <a:extLst>
            <a:ext uri="{FF2B5EF4-FFF2-40B4-BE49-F238E27FC236}">
              <a16:creationId xmlns:a16="http://schemas.microsoft.com/office/drawing/2014/main" id="{B4D71A13-4E92-44D0-9D2C-CB2FDFA611C7}"/>
            </a:ext>
          </a:extLst>
        </xdr:cNvPr>
        <xdr:cNvSpPr txBox="1"/>
      </xdr:nvSpPr>
      <xdr:spPr>
        <a:xfrm>
          <a:off x="19310427" y="6265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40657</xdr:rowOff>
    </xdr:from>
    <xdr:ext cx="469744" cy="259045"/>
    <xdr:sp macro="" textlink="">
      <xdr:nvSpPr>
        <xdr:cNvPr id="506" name="n_4mainValue【認定こども園・幼稚園・保育所】&#10;一人当たり面積">
          <a:extLst>
            <a:ext uri="{FF2B5EF4-FFF2-40B4-BE49-F238E27FC236}">
              <a16:creationId xmlns:a16="http://schemas.microsoft.com/office/drawing/2014/main" id="{5A6E840D-EDA2-456F-A6BA-EE5EA69AC54A}"/>
            </a:ext>
          </a:extLst>
        </xdr:cNvPr>
        <xdr:cNvSpPr txBox="1"/>
      </xdr:nvSpPr>
      <xdr:spPr>
        <a:xfrm>
          <a:off x="18421427" y="638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7" name="正方形/長方形 506">
          <a:extLst>
            <a:ext uri="{FF2B5EF4-FFF2-40B4-BE49-F238E27FC236}">
              <a16:creationId xmlns:a16="http://schemas.microsoft.com/office/drawing/2014/main" id="{33DA0626-2448-44C3-B538-F0083C31D129}"/>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8" name="正方形/長方形 507">
          <a:extLst>
            <a:ext uri="{FF2B5EF4-FFF2-40B4-BE49-F238E27FC236}">
              <a16:creationId xmlns:a16="http://schemas.microsoft.com/office/drawing/2014/main" id="{9FB27B65-B66F-4202-B8E4-BD7A1323C399}"/>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9" name="正方形/長方形 508">
          <a:extLst>
            <a:ext uri="{FF2B5EF4-FFF2-40B4-BE49-F238E27FC236}">
              <a16:creationId xmlns:a16="http://schemas.microsoft.com/office/drawing/2014/main" id="{47F6D359-460A-474D-AC2B-D0BF6AB6EE44}"/>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0" name="正方形/長方形 509">
          <a:extLst>
            <a:ext uri="{FF2B5EF4-FFF2-40B4-BE49-F238E27FC236}">
              <a16:creationId xmlns:a16="http://schemas.microsoft.com/office/drawing/2014/main" id="{2C6A4105-3EF5-4A67-B9C3-0A485B68EE39}"/>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1" name="正方形/長方形 510">
          <a:extLst>
            <a:ext uri="{FF2B5EF4-FFF2-40B4-BE49-F238E27FC236}">
              <a16:creationId xmlns:a16="http://schemas.microsoft.com/office/drawing/2014/main" id="{0C3A696E-659E-4CD4-BEB2-11E9F0478233}"/>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2" name="正方形/長方形 511">
          <a:extLst>
            <a:ext uri="{FF2B5EF4-FFF2-40B4-BE49-F238E27FC236}">
              <a16:creationId xmlns:a16="http://schemas.microsoft.com/office/drawing/2014/main" id="{E6C0D1C9-BDF8-4E37-A8F7-E558C7BA94DB}"/>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3" name="正方形/長方形 512">
          <a:extLst>
            <a:ext uri="{FF2B5EF4-FFF2-40B4-BE49-F238E27FC236}">
              <a16:creationId xmlns:a16="http://schemas.microsoft.com/office/drawing/2014/main" id="{4C3814C9-85AA-4E8B-8AC4-E50C7B6DA95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4" name="正方形/長方形 513">
          <a:extLst>
            <a:ext uri="{FF2B5EF4-FFF2-40B4-BE49-F238E27FC236}">
              <a16:creationId xmlns:a16="http://schemas.microsoft.com/office/drawing/2014/main" id="{6F5C5ED9-E46E-493E-8938-B07936B2C766}"/>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5" name="テキスト ボックス 514">
          <a:extLst>
            <a:ext uri="{FF2B5EF4-FFF2-40B4-BE49-F238E27FC236}">
              <a16:creationId xmlns:a16="http://schemas.microsoft.com/office/drawing/2014/main" id="{D8B77552-8002-4B74-8D7D-41D23D297F47}"/>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6" name="直線コネクタ 515">
          <a:extLst>
            <a:ext uri="{FF2B5EF4-FFF2-40B4-BE49-F238E27FC236}">
              <a16:creationId xmlns:a16="http://schemas.microsoft.com/office/drawing/2014/main" id="{4C8E3362-218B-4982-BFCC-5244B7C5B43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7" name="テキスト ボックス 516">
          <a:extLst>
            <a:ext uri="{FF2B5EF4-FFF2-40B4-BE49-F238E27FC236}">
              <a16:creationId xmlns:a16="http://schemas.microsoft.com/office/drawing/2014/main" id="{244E5C3A-8D22-4206-BB1D-83E11EDA578F}"/>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8" name="直線コネクタ 517">
          <a:extLst>
            <a:ext uri="{FF2B5EF4-FFF2-40B4-BE49-F238E27FC236}">
              <a16:creationId xmlns:a16="http://schemas.microsoft.com/office/drawing/2014/main" id="{5BC65F6C-EA96-46E9-AC13-7A636ADF2E95}"/>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19" name="テキスト ボックス 518">
          <a:extLst>
            <a:ext uri="{FF2B5EF4-FFF2-40B4-BE49-F238E27FC236}">
              <a16:creationId xmlns:a16="http://schemas.microsoft.com/office/drawing/2014/main" id="{830A2635-FE10-4F4E-912A-0EF3F8035787}"/>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0" name="直線コネクタ 519">
          <a:extLst>
            <a:ext uri="{FF2B5EF4-FFF2-40B4-BE49-F238E27FC236}">
              <a16:creationId xmlns:a16="http://schemas.microsoft.com/office/drawing/2014/main" id="{AC32F0CD-E2ED-4795-8B26-9A482A4B5411}"/>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1" name="テキスト ボックス 520">
          <a:extLst>
            <a:ext uri="{FF2B5EF4-FFF2-40B4-BE49-F238E27FC236}">
              <a16:creationId xmlns:a16="http://schemas.microsoft.com/office/drawing/2014/main" id="{52C8F5CC-565B-4878-96AA-6FA4C9806CEF}"/>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2" name="直線コネクタ 521">
          <a:extLst>
            <a:ext uri="{FF2B5EF4-FFF2-40B4-BE49-F238E27FC236}">
              <a16:creationId xmlns:a16="http://schemas.microsoft.com/office/drawing/2014/main" id="{4908869E-3EDB-4BD2-82F7-89A94EDC4829}"/>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3" name="テキスト ボックス 522">
          <a:extLst>
            <a:ext uri="{FF2B5EF4-FFF2-40B4-BE49-F238E27FC236}">
              <a16:creationId xmlns:a16="http://schemas.microsoft.com/office/drawing/2014/main" id="{B361F6AD-0ACA-4C4E-8D7E-5B1568D0159D}"/>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4" name="直線コネクタ 523">
          <a:extLst>
            <a:ext uri="{FF2B5EF4-FFF2-40B4-BE49-F238E27FC236}">
              <a16:creationId xmlns:a16="http://schemas.microsoft.com/office/drawing/2014/main" id="{7290D23F-5733-405E-B1EB-C1EAE9DBA9D2}"/>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5" name="テキスト ボックス 524">
          <a:extLst>
            <a:ext uri="{FF2B5EF4-FFF2-40B4-BE49-F238E27FC236}">
              <a16:creationId xmlns:a16="http://schemas.microsoft.com/office/drawing/2014/main" id="{DAC1DD9E-2FB6-47B0-ABA1-821065A01094}"/>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6" name="直線コネクタ 525">
          <a:extLst>
            <a:ext uri="{FF2B5EF4-FFF2-40B4-BE49-F238E27FC236}">
              <a16:creationId xmlns:a16="http://schemas.microsoft.com/office/drawing/2014/main" id="{522A0E32-22D1-4C3E-AC2B-62373534C848}"/>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7" name="テキスト ボックス 526">
          <a:extLst>
            <a:ext uri="{FF2B5EF4-FFF2-40B4-BE49-F238E27FC236}">
              <a16:creationId xmlns:a16="http://schemas.microsoft.com/office/drawing/2014/main" id="{4B43FD70-1562-40CD-ACB5-31A8A72A1E34}"/>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8" name="直線コネクタ 527">
          <a:extLst>
            <a:ext uri="{FF2B5EF4-FFF2-40B4-BE49-F238E27FC236}">
              <a16:creationId xmlns:a16="http://schemas.microsoft.com/office/drawing/2014/main" id="{ADB78ECA-1416-4F63-BDD1-98B8B790643E}"/>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29" name="テキスト ボックス 528">
          <a:extLst>
            <a:ext uri="{FF2B5EF4-FFF2-40B4-BE49-F238E27FC236}">
              <a16:creationId xmlns:a16="http://schemas.microsoft.com/office/drawing/2014/main" id="{9A97D075-7E43-4FE3-A865-FF499B472A19}"/>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0" name="【学校施設】&#10;有形固定資産減価償却率グラフ枠">
          <a:extLst>
            <a:ext uri="{FF2B5EF4-FFF2-40B4-BE49-F238E27FC236}">
              <a16:creationId xmlns:a16="http://schemas.microsoft.com/office/drawing/2014/main" id="{42B0275B-9C9F-4C83-83C9-9FCF723A0477}"/>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121920</xdr:rowOff>
    </xdr:from>
    <xdr:to>
      <xdr:col>85</xdr:col>
      <xdr:colOff>126364</xdr:colOff>
      <xdr:row>63</xdr:row>
      <xdr:rowOff>64770</xdr:rowOff>
    </xdr:to>
    <xdr:cxnSp macro="">
      <xdr:nvCxnSpPr>
        <xdr:cNvPr id="531" name="直線コネクタ 530">
          <a:extLst>
            <a:ext uri="{FF2B5EF4-FFF2-40B4-BE49-F238E27FC236}">
              <a16:creationId xmlns:a16="http://schemas.microsoft.com/office/drawing/2014/main" id="{718F9E0D-8E22-4C99-9C82-0868AFE8B2CF}"/>
            </a:ext>
          </a:extLst>
        </xdr:cNvPr>
        <xdr:cNvCxnSpPr/>
      </xdr:nvCxnSpPr>
      <xdr:spPr>
        <a:xfrm flipV="1">
          <a:off x="16318864" y="972312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68597</xdr:rowOff>
    </xdr:from>
    <xdr:ext cx="405111" cy="259045"/>
    <xdr:sp macro="" textlink="">
      <xdr:nvSpPr>
        <xdr:cNvPr id="532" name="【学校施設】&#10;有形固定資産減価償却率最小値テキスト">
          <a:extLst>
            <a:ext uri="{FF2B5EF4-FFF2-40B4-BE49-F238E27FC236}">
              <a16:creationId xmlns:a16="http://schemas.microsoft.com/office/drawing/2014/main" id="{DD4DF0A2-506C-4BC2-9B31-C5FDFF1FAEDB}"/>
            </a:ext>
          </a:extLst>
        </xdr:cNvPr>
        <xdr:cNvSpPr txBox="1"/>
      </xdr:nvSpPr>
      <xdr:spPr>
        <a:xfrm>
          <a:off x="16357600" y="1086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64770</xdr:rowOff>
    </xdr:from>
    <xdr:to>
      <xdr:col>86</xdr:col>
      <xdr:colOff>25400</xdr:colOff>
      <xdr:row>63</xdr:row>
      <xdr:rowOff>64770</xdr:rowOff>
    </xdr:to>
    <xdr:cxnSp macro="">
      <xdr:nvCxnSpPr>
        <xdr:cNvPr id="533" name="直線コネクタ 532">
          <a:extLst>
            <a:ext uri="{FF2B5EF4-FFF2-40B4-BE49-F238E27FC236}">
              <a16:creationId xmlns:a16="http://schemas.microsoft.com/office/drawing/2014/main" id="{801D354E-FE47-4FD3-9913-1C4A135CD29C}"/>
            </a:ext>
          </a:extLst>
        </xdr:cNvPr>
        <xdr:cNvCxnSpPr/>
      </xdr:nvCxnSpPr>
      <xdr:spPr>
        <a:xfrm>
          <a:off x="16230600" y="10866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68597</xdr:rowOff>
    </xdr:from>
    <xdr:ext cx="405111" cy="259045"/>
    <xdr:sp macro="" textlink="">
      <xdr:nvSpPr>
        <xdr:cNvPr id="534" name="【学校施設】&#10;有形固定資産減価償却率最大値テキスト">
          <a:extLst>
            <a:ext uri="{FF2B5EF4-FFF2-40B4-BE49-F238E27FC236}">
              <a16:creationId xmlns:a16="http://schemas.microsoft.com/office/drawing/2014/main" id="{27915DA6-F598-4E31-8AC8-34F3D3588CE1}"/>
            </a:ext>
          </a:extLst>
        </xdr:cNvPr>
        <xdr:cNvSpPr txBox="1"/>
      </xdr:nvSpPr>
      <xdr:spPr>
        <a:xfrm>
          <a:off x="16357600" y="949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121920</xdr:rowOff>
    </xdr:from>
    <xdr:to>
      <xdr:col>86</xdr:col>
      <xdr:colOff>25400</xdr:colOff>
      <xdr:row>56</xdr:row>
      <xdr:rowOff>121920</xdr:rowOff>
    </xdr:to>
    <xdr:cxnSp macro="">
      <xdr:nvCxnSpPr>
        <xdr:cNvPr id="535" name="直線コネクタ 534">
          <a:extLst>
            <a:ext uri="{FF2B5EF4-FFF2-40B4-BE49-F238E27FC236}">
              <a16:creationId xmlns:a16="http://schemas.microsoft.com/office/drawing/2014/main" id="{64177307-5F4E-4514-9295-1A4E7BF8C4ED}"/>
            </a:ext>
          </a:extLst>
        </xdr:cNvPr>
        <xdr:cNvCxnSpPr/>
      </xdr:nvCxnSpPr>
      <xdr:spPr>
        <a:xfrm>
          <a:off x="16230600" y="972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160037</xdr:rowOff>
    </xdr:from>
    <xdr:ext cx="405111" cy="259045"/>
    <xdr:sp macro="" textlink="">
      <xdr:nvSpPr>
        <xdr:cNvPr id="536" name="【学校施設】&#10;有形固定資産減価償却率平均値テキスト">
          <a:extLst>
            <a:ext uri="{FF2B5EF4-FFF2-40B4-BE49-F238E27FC236}">
              <a16:creationId xmlns:a16="http://schemas.microsoft.com/office/drawing/2014/main" id="{0E79ED0C-9DE1-4E33-8AD4-196501A2E2EC}"/>
            </a:ext>
          </a:extLst>
        </xdr:cNvPr>
        <xdr:cNvSpPr txBox="1"/>
      </xdr:nvSpPr>
      <xdr:spPr>
        <a:xfrm>
          <a:off x="16357600" y="10275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10160</xdr:rowOff>
    </xdr:from>
    <xdr:to>
      <xdr:col>85</xdr:col>
      <xdr:colOff>177800</xdr:colOff>
      <xdr:row>60</xdr:row>
      <xdr:rowOff>111760</xdr:rowOff>
    </xdr:to>
    <xdr:sp macro="" textlink="">
      <xdr:nvSpPr>
        <xdr:cNvPr id="537" name="フローチャート: 判断 536">
          <a:extLst>
            <a:ext uri="{FF2B5EF4-FFF2-40B4-BE49-F238E27FC236}">
              <a16:creationId xmlns:a16="http://schemas.microsoft.com/office/drawing/2014/main" id="{137AB297-4B19-4BD1-A914-67371648E766}"/>
            </a:ext>
          </a:extLst>
        </xdr:cNvPr>
        <xdr:cNvSpPr/>
      </xdr:nvSpPr>
      <xdr:spPr>
        <a:xfrm>
          <a:off x="162687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168275</xdr:rowOff>
    </xdr:from>
    <xdr:to>
      <xdr:col>81</xdr:col>
      <xdr:colOff>101600</xdr:colOff>
      <xdr:row>60</xdr:row>
      <xdr:rowOff>98425</xdr:rowOff>
    </xdr:to>
    <xdr:sp macro="" textlink="">
      <xdr:nvSpPr>
        <xdr:cNvPr id="538" name="フローチャート: 判断 537">
          <a:extLst>
            <a:ext uri="{FF2B5EF4-FFF2-40B4-BE49-F238E27FC236}">
              <a16:creationId xmlns:a16="http://schemas.microsoft.com/office/drawing/2014/main" id="{8E1C6BB3-92DB-4F72-8DFC-D22F8747A583}"/>
            </a:ext>
          </a:extLst>
        </xdr:cNvPr>
        <xdr:cNvSpPr/>
      </xdr:nvSpPr>
      <xdr:spPr>
        <a:xfrm>
          <a:off x="15430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2540</xdr:rowOff>
    </xdr:from>
    <xdr:to>
      <xdr:col>76</xdr:col>
      <xdr:colOff>165100</xdr:colOff>
      <xdr:row>60</xdr:row>
      <xdr:rowOff>104140</xdr:rowOff>
    </xdr:to>
    <xdr:sp macro="" textlink="">
      <xdr:nvSpPr>
        <xdr:cNvPr id="539" name="フローチャート: 判断 538">
          <a:extLst>
            <a:ext uri="{FF2B5EF4-FFF2-40B4-BE49-F238E27FC236}">
              <a16:creationId xmlns:a16="http://schemas.microsoft.com/office/drawing/2014/main" id="{B008DBBB-B70A-4218-B769-72F23EBA4FA7}"/>
            </a:ext>
          </a:extLst>
        </xdr:cNvPr>
        <xdr:cNvSpPr/>
      </xdr:nvSpPr>
      <xdr:spPr>
        <a:xfrm>
          <a:off x="14541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147320</xdr:rowOff>
    </xdr:from>
    <xdr:to>
      <xdr:col>72</xdr:col>
      <xdr:colOff>38100</xdr:colOff>
      <xdr:row>60</xdr:row>
      <xdr:rowOff>77470</xdr:rowOff>
    </xdr:to>
    <xdr:sp macro="" textlink="">
      <xdr:nvSpPr>
        <xdr:cNvPr id="540" name="フローチャート: 判断 539">
          <a:extLst>
            <a:ext uri="{FF2B5EF4-FFF2-40B4-BE49-F238E27FC236}">
              <a16:creationId xmlns:a16="http://schemas.microsoft.com/office/drawing/2014/main" id="{AD41A96E-C133-4259-B041-60D640C2CF60}"/>
            </a:ext>
          </a:extLst>
        </xdr:cNvPr>
        <xdr:cNvSpPr/>
      </xdr:nvSpPr>
      <xdr:spPr>
        <a:xfrm>
          <a:off x="13652500" y="1026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145415</xdr:rowOff>
    </xdr:from>
    <xdr:to>
      <xdr:col>67</xdr:col>
      <xdr:colOff>101600</xdr:colOff>
      <xdr:row>60</xdr:row>
      <xdr:rowOff>75565</xdr:rowOff>
    </xdr:to>
    <xdr:sp macro="" textlink="">
      <xdr:nvSpPr>
        <xdr:cNvPr id="541" name="フローチャート: 判断 540">
          <a:extLst>
            <a:ext uri="{FF2B5EF4-FFF2-40B4-BE49-F238E27FC236}">
              <a16:creationId xmlns:a16="http://schemas.microsoft.com/office/drawing/2014/main" id="{33D37AD7-79E9-4360-AE17-F00859D14CC9}"/>
            </a:ext>
          </a:extLst>
        </xdr:cNvPr>
        <xdr:cNvSpPr/>
      </xdr:nvSpPr>
      <xdr:spPr>
        <a:xfrm>
          <a:off x="12763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F0C3CD92-C03F-41BE-B045-3BE653B9A989}"/>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A93C2B7F-0563-44F2-9011-EE25C9B53C66}"/>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0ADAFCB4-9E1E-4658-9C69-85C9B5D1FC56}"/>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738FCD4B-BC4E-4267-A3E6-E61927E8466A}"/>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C4A84490-4E14-4842-98DB-93C8CEA6B7F3}"/>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4445</xdr:rowOff>
    </xdr:from>
    <xdr:to>
      <xdr:col>85</xdr:col>
      <xdr:colOff>177800</xdr:colOff>
      <xdr:row>60</xdr:row>
      <xdr:rowOff>106045</xdr:rowOff>
    </xdr:to>
    <xdr:sp macro="" textlink="">
      <xdr:nvSpPr>
        <xdr:cNvPr id="547" name="楕円 546">
          <a:extLst>
            <a:ext uri="{FF2B5EF4-FFF2-40B4-BE49-F238E27FC236}">
              <a16:creationId xmlns:a16="http://schemas.microsoft.com/office/drawing/2014/main" id="{C4B9655D-1802-4748-A90E-C9BB0D22566F}"/>
            </a:ext>
          </a:extLst>
        </xdr:cNvPr>
        <xdr:cNvSpPr/>
      </xdr:nvSpPr>
      <xdr:spPr>
        <a:xfrm>
          <a:off x="16268700" y="1029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27322</xdr:rowOff>
    </xdr:from>
    <xdr:ext cx="405111" cy="259045"/>
    <xdr:sp macro="" textlink="">
      <xdr:nvSpPr>
        <xdr:cNvPr id="548" name="【学校施設】&#10;有形固定資産減価償却率該当値テキスト">
          <a:extLst>
            <a:ext uri="{FF2B5EF4-FFF2-40B4-BE49-F238E27FC236}">
              <a16:creationId xmlns:a16="http://schemas.microsoft.com/office/drawing/2014/main" id="{69B6209B-D31A-4250-A236-744D2FAB4B5B}"/>
            </a:ext>
          </a:extLst>
        </xdr:cNvPr>
        <xdr:cNvSpPr txBox="1"/>
      </xdr:nvSpPr>
      <xdr:spPr>
        <a:xfrm>
          <a:off x="16357600" y="10142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151130</xdr:rowOff>
    </xdr:from>
    <xdr:to>
      <xdr:col>81</xdr:col>
      <xdr:colOff>101600</xdr:colOff>
      <xdr:row>60</xdr:row>
      <xdr:rowOff>81280</xdr:rowOff>
    </xdr:to>
    <xdr:sp macro="" textlink="">
      <xdr:nvSpPr>
        <xdr:cNvPr id="549" name="楕円 548">
          <a:extLst>
            <a:ext uri="{FF2B5EF4-FFF2-40B4-BE49-F238E27FC236}">
              <a16:creationId xmlns:a16="http://schemas.microsoft.com/office/drawing/2014/main" id="{864A692D-C94A-406E-8373-B02F98AE5558}"/>
            </a:ext>
          </a:extLst>
        </xdr:cNvPr>
        <xdr:cNvSpPr/>
      </xdr:nvSpPr>
      <xdr:spPr>
        <a:xfrm>
          <a:off x="15430500" y="1026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30480</xdr:rowOff>
    </xdr:from>
    <xdr:to>
      <xdr:col>85</xdr:col>
      <xdr:colOff>127000</xdr:colOff>
      <xdr:row>60</xdr:row>
      <xdr:rowOff>55245</xdr:rowOff>
    </xdr:to>
    <xdr:cxnSp macro="">
      <xdr:nvCxnSpPr>
        <xdr:cNvPr id="550" name="直線コネクタ 549">
          <a:extLst>
            <a:ext uri="{FF2B5EF4-FFF2-40B4-BE49-F238E27FC236}">
              <a16:creationId xmlns:a16="http://schemas.microsoft.com/office/drawing/2014/main" id="{31A8DDD8-84B6-4D9C-9989-B72AC9A66DCF}"/>
            </a:ext>
          </a:extLst>
        </xdr:cNvPr>
        <xdr:cNvCxnSpPr/>
      </xdr:nvCxnSpPr>
      <xdr:spPr>
        <a:xfrm>
          <a:off x="15481300" y="10317480"/>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101600</xdr:rowOff>
    </xdr:from>
    <xdr:to>
      <xdr:col>76</xdr:col>
      <xdr:colOff>165100</xdr:colOff>
      <xdr:row>60</xdr:row>
      <xdr:rowOff>31750</xdr:rowOff>
    </xdr:to>
    <xdr:sp macro="" textlink="">
      <xdr:nvSpPr>
        <xdr:cNvPr id="551" name="楕円 550">
          <a:extLst>
            <a:ext uri="{FF2B5EF4-FFF2-40B4-BE49-F238E27FC236}">
              <a16:creationId xmlns:a16="http://schemas.microsoft.com/office/drawing/2014/main" id="{B401944E-8BF2-49E9-9D8B-F4FDD8EEC1A7}"/>
            </a:ext>
          </a:extLst>
        </xdr:cNvPr>
        <xdr:cNvSpPr/>
      </xdr:nvSpPr>
      <xdr:spPr>
        <a:xfrm>
          <a:off x="14541500" y="1021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152400</xdr:rowOff>
    </xdr:from>
    <xdr:to>
      <xdr:col>81</xdr:col>
      <xdr:colOff>50800</xdr:colOff>
      <xdr:row>60</xdr:row>
      <xdr:rowOff>30480</xdr:rowOff>
    </xdr:to>
    <xdr:cxnSp macro="">
      <xdr:nvCxnSpPr>
        <xdr:cNvPr id="552" name="直線コネクタ 551">
          <a:extLst>
            <a:ext uri="{FF2B5EF4-FFF2-40B4-BE49-F238E27FC236}">
              <a16:creationId xmlns:a16="http://schemas.microsoft.com/office/drawing/2014/main" id="{4D3FAD21-9CDC-434C-9033-A849C5573FC7}"/>
            </a:ext>
          </a:extLst>
        </xdr:cNvPr>
        <xdr:cNvCxnSpPr/>
      </xdr:nvCxnSpPr>
      <xdr:spPr>
        <a:xfrm>
          <a:off x="14592300" y="1026795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38735</xdr:rowOff>
    </xdr:from>
    <xdr:to>
      <xdr:col>72</xdr:col>
      <xdr:colOff>38100</xdr:colOff>
      <xdr:row>59</xdr:row>
      <xdr:rowOff>140335</xdr:rowOff>
    </xdr:to>
    <xdr:sp macro="" textlink="">
      <xdr:nvSpPr>
        <xdr:cNvPr id="553" name="楕円 552">
          <a:extLst>
            <a:ext uri="{FF2B5EF4-FFF2-40B4-BE49-F238E27FC236}">
              <a16:creationId xmlns:a16="http://schemas.microsoft.com/office/drawing/2014/main" id="{16B3C586-C172-495B-9C60-112B416B79F3}"/>
            </a:ext>
          </a:extLst>
        </xdr:cNvPr>
        <xdr:cNvSpPr/>
      </xdr:nvSpPr>
      <xdr:spPr>
        <a:xfrm>
          <a:off x="13652500" y="1015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89535</xdr:rowOff>
    </xdr:from>
    <xdr:to>
      <xdr:col>76</xdr:col>
      <xdr:colOff>114300</xdr:colOff>
      <xdr:row>59</xdr:row>
      <xdr:rowOff>152400</xdr:rowOff>
    </xdr:to>
    <xdr:cxnSp macro="">
      <xdr:nvCxnSpPr>
        <xdr:cNvPr id="554" name="直線コネクタ 553">
          <a:extLst>
            <a:ext uri="{FF2B5EF4-FFF2-40B4-BE49-F238E27FC236}">
              <a16:creationId xmlns:a16="http://schemas.microsoft.com/office/drawing/2014/main" id="{C3A53517-D3E1-4853-9367-D13B1A96CEE7}"/>
            </a:ext>
          </a:extLst>
        </xdr:cNvPr>
        <xdr:cNvCxnSpPr/>
      </xdr:nvCxnSpPr>
      <xdr:spPr>
        <a:xfrm>
          <a:off x="13703300" y="10205085"/>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31115</xdr:rowOff>
    </xdr:from>
    <xdr:to>
      <xdr:col>67</xdr:col>
      <xdr:colOff>101600</xdr:colOff>
      <xdr:row>60</xdr:row>
      <xdr:rowOff>132715</xdr:rowOff>
    </xdr:to>
    <xdr:sp macro="" textlink="">
      <xdr:nvSpPr>
        <xdr:cNvPr id="555" name="楕円 554">
          <a:extLst>
            <a:ext uri="{FF2B5EF4-FFF2-40B4-BE49-F238E27FC236}">
              <a16:creationId xmlns:a16="http://schemas.microsoft.com/office/drawing/2014/main" id="{93132D96-BECF-49F7-B074-CCFD8985D9B5}"/>
            </a:ext>
          </a:extLst>
        </xdr:cNvPr>
        <xdr:cNvSpPr/>
      </xdr:nvSpPr>
      <xdr:spPr>
        <a:xfrm>
          <a:off x="12763500" y="1031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89535</xdr:rowOff>
    </xdr:from>
    <xdr:to>
      <xdr:col>71</xdr:col>
      <xdr:colOff>177800</xdr:colOff>
      <xdr:row>60</xdr:row>
      <xdr:rowOff>81915</xdr:rowOff>
    </xdr:to>
    <xdr:cxnSp macro="">
      <xdr:nvCxnSpPr>
        <xdr:cNvPr id="556" name="直線コネクタ 555">
          <a:extLst>
            <a:ext uri="{FF2B5EF4-FFF2-40B4-BE49-F238E27FC236}">
              <a16:creationId xmlns:a16="http://schemas.microsoft.com/office/drawing/2014/main" id="{6C768762-223A-4CEF-8FE5-F8ED272F62BC}"/>
            </a:ext>
          </a:extLst>
        </xdr:cNvPr>
        <xdr:cNvCxnSpPr/>
      </xdr:nvCxnSpPr>
      <xdr:spPr>
        <a:xfrm flipV="1">
          <a:off x="12814300" y="10205085"/>
          <a:ext cx="889000" cy="16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89552</xdr:rowOff>
    </xdr:from>
    <xdr:ext cx="405111" cy="259045"/>
    <xdr:sp macro="" textlink="">
      <xdr:nvSpPr>
        <xdr:cNvPr id="557" name="n_1aveValue【学校施設】&#10;有形固定資産減価償却率">
          <a:extLst>
            <a:ext uri="{FF2B5EF4-FFF2-40B4-BE49-F238E27FC236}">
              <a16:creationId xmlns:a16="http://schemas.microsoft.com/office/drawing/2014/main" id="{FD74EDB5-90F8-439D-81C0-955201E5402A}"/>
            </a:ext>
          </a:extLst>
        </xdr:cNvPr>
        <xdr:cNvSpPr txBox="1"/>
      </xdr:nvSpPr>
      <xdr:spPr>
        <a:xfrm>
          <a:off x="15266044" y="1037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95267</xdr:rowOff>
    </xdr:from>
    <xdr:ext cx="405111" cy="259045"/>
    <xdr:sp macro="" textlink="">
      <xdr:nvSpPr>
        <xdr:cNvPr id="558" name="n_2aveValue【学校施設】&#10;有形固定資産減価償却率">
          <a:extLst>
            <a:ext uri="{FF2B5EF4-FFF2-40B4-BE49-F238E27FC236}">
              <a16:creationId xmlns:a16="http://schemas.microsoft.com/office/drawing/2014/main" id="{DE610104-56D7-4E40-9A36-E699A7A2270F}"/>
            </a:ext>
          </a:extLst>
        </xdr:cNvPr>
        <xdr:cNvSpPr txBox="1"/>
      </xdr:nvSpPr>
      <xdr:spPr>
        <a:xfrm>
          <a:off x="14389744" y="1038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68597</xdr:rowOff>
    </xdr:from>
    <xdr:ext cx="405111" cy="259045"/>
    <xdr:sp macro="" textlink="">
      <xdr:nvSpPr>
        <xdr:cNvPr id="559" name="n_3aveValue【学校施設】&#10;有形固定資産減価償却率">
          <a:extLst>
            <a:ext uri="{FF2B5EF4-FFF2-40B4-BE49-F238E27FC236}">
              <a16:creationId xmlns:a16="http://schemas.microsoft.com/office/drawing/2014/main" id="{6B5AD6B9-EE6C-43DF-8B7C-E58F60256850}"/>
            </a:ext>
          </a:extLst>
        </xdr:cNvPr>
        <xdr:cNvSpPr txBox="1"/>
      </xdr:nvSpPr>
      <xdr:spPr>
        <a:xfrm>
          <a:off x="13500744" y="1035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92092</xdr:rowOff>
    </xdr:from>
    <xdr:ext cx="405111" cy="259045"/>
    <xdr:sp macro="" textlink="">
      <xdr:nvSpPr>
        <xdr:cNvPr id="560" name="n_4aveValue【学校施設】&#10;有形固定資産減価償却率">
          <a:extLst>
            <a:ext uri="{FF2B5EF4-FFF2-40B4-BE49-F238E27FC236}">
              <a16:creationId xmlns:a16="http://schemas.microsoft.com/office/drawing/2014/main" id="{EE4DB227-A330-4FD5-A396-250DB5E1FFF5}"/>
            </a:ext>
          </a:extLst>
        </xdr:cNvPr>
        <xdr:cNvSpPr txBox="1"/>
      </xdr:nvSpPr>
      <xdr:spPr>
        <a:xfrm>
          <a:off x="1261174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97807</xdr:rowOff>
    </xdr:from>
    <xdr:ext cx="405111" cy="259045"/>
    <xdr:sp macro="" textlink="">
      <xdr:nvSpPr>
        <xdr:cNvPr id="561" name="n_1mainValue【学校施設】&#10;有形固定資産減価償却率">
          <a:extLst>
            <a:ext uri="{FF2B5EF4-FFF2-40B4-BE49-F238E27FC236}">
              <a16:creationId xmlns:a16="http://schemas.microsoft.com/office/drawing/2014/main" id="{0E2243BD-A87B-440C-9B90-AF0B8286454E}"/>
            </a:ext>
          </a:extLst>
        </xdr:cNvPr>
        <xdr:cNvSpPr txBox="1"/>
      </xdr:nvSpPr>
      <xdr:spPr>
        <a:xfrm>
          <a:off x="15266044" y="1004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48277</xdr:rowOff>
    </xdr:from>
    <xdr:ext cx="405111" cy="259045"/>
    <xdr:sp macro="" textlink="">
      <xdr:nvSpPr>
        <xdr:cNvPr id="562" name="n_2mainValue【学校施設】&#10;有形固定資産減価償却率">
          <a:extLst>
            <a:ext uri="{FF2B5EF4-FFF2-40B4-BE49-F238E27FC236}">
              <a16:creationId xmlns:a16="http://schemas.microsoft.com/office/drawing/2014/main" id="{C6E8A04E-C65B-4F00-9A11-30C2E0F77D71}"/>
            </a:ext>
          </a:extLst>
        </xdr:cNvPr>
        <xdr:cNvSpPr txBox="1"/>
      </xdr:nvSpPr>
      <xdr:spPr>
        <a:xfrm>
          <a:off x="14389744" y="999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156862</xdr:rowOff>
    </xdr:from>
    <xdr:ext cx="405111" cy="259045"/>
    <xdr:sp macro="" textlink="">
      <xdr:nvSpPr>
        <xdr:cNvPr id="563" name="n_3mainValue【学校施設】&#10;有形固定資産減価償却率">
          <a:extLst>
            <a:ext uri="{FF2B5EF4-FFF2-40B4-BE49-F238E27FC236}">
              <a16:creationId xmlns:a16="http://schemas.microsoft.com/office/drawing/2014/main" id="{7B0EDF6E-25F1-4443-8C9B-C52F89F0F3B4}"/>
            </a:ext>
          </a:extLst>
        </xdr:cNvPr>
        <xdr:cNvSpPr txBox="1"/>
      </xdr:nvSpPr>
      <xdr:spPr>
        <a:xfrm>
          <a:off x="13500744" y="992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123842</xdr:rowOff>
    </xdr:from>
    <xdr:ext cx="405111" cy="259045"/>
    <xdr:sp macro="" textlink="">
      <xdr:nvSpPr>
        <xdr:cNvPr id="564" name="n_4mainValue【学校施設】&#10;有形固定資産減価償却率">
          <a:extLst>
            <a:ext uri="{FF2B5EF4-FFF2-40B4-BE49-F238E27FC236}">
              <a16:creationId xmlns:a16="http://schemas.microsoft.com/office/drawing/2014/main" id="{96809FF1-4F5F-4167-BD1F-1CFFA1A6367A}"/>
            </a:ext>
          </a:extLst>
        </xdr:cNvPr>
        <xdr:cNvSpPr txBox="1"/>
      </xdr:nvSpPr>
      <xdr:spPr>
        <a:xfrm>
          <a:off x="12611744" y="1041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5" name="正方形/長方形 564">
          <a:extLst>
            <a:ext uri="{FF2B5EF4-FFF2-40B4-BE49-F238E27FC236}">
              <a16:creationId xmlns:a16="http://schemas.microsoft.com/office/drawing/2014/main" id="{ACA26C7D-3B75-475A-B262-D235011782B6}"/>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6" name="正方形/長方形 565">
          <a:extLst>
            <a:ext uri="{FF2B5EF4-FFF2-40B4-BE49-F238E27FC236}">
              <a16:creationId xmlns:a16="http://schemas.microsoft.com/office/drawing/2014/main" id="{43CC550F-8862-44A6-92AA-2CA76C33E223}"/>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7" name="正方形/長方形 566">
          <a:extLst>
            <a:ext uri="{FF2B5EF4-FFF2-40B4-BE49-F238E27FC236}">
              <a16:creationId xmlns:a16="http://schemas.microsoft.com/office/drawing/2014/main" id="{069C675D-0CA7-466E-BAC0-DCA798662F0F}"/>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8" name="正方形/長方形 567">
          <a:extLst>
            <a:ext uri="{FF2B5EF4-FFF2-40B4-BE49-F238E27FC236}">
              <a16:creationId xmlns:a16="http://schemas.microsoft.com/office/drawing/2014/main" id="{A7D9C882-ED61-4334-933B-BDA3504B6BA5}"/>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9" name="正方形/長方形 568">
          <a:extLst>
            <a:ext uri="{FF2B5EF4-FFF2-40B4-BE49-F238E27FC236}">
              <a16:creationId xmlns:a16="http://schemas.microsoft.com/office/drawing/2014/main" id="{4A5CDCE5-0477-4C05-8F6E-19440F6FF9C3}"/>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0" name="正方形/長方形 569">
          <a:extLst>
            <a:ext uri="{FF2B5EF4-FFF2-40B4-BE49-F238E27FC236}">
              <a16:creationId xmlns:a16="http://schemas.microsoft.com/office/drawing/2014/main" id="{8CAFAFD7-828B-42B3-B9AB-0DB69AA98AEB}"/>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1" name="正方形/長方形 570">
          <a:extLst>
            <a:ext uri="{FF2B5EF4-FFF2-40B4-BE49-F238E27FC236}">
              <a16:creationId xmlns:a16="http://schemas.microsoft.com/office/drawing/2014/main" id="{CE510A81-B0DB-4DED-B22A-ACDB166B4E7A}"/>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2" name="正方形/長方形 571">
          <a:extLst>
            <a:ext uri="{FF2B5EF4-FFF2-40B4-BE49-F238E27FC236}">
              <a16:creationId xmlns:a16="http://schemas.microsoft.com/office/drawing/2014/main" id="{52880A7E-8B46-4B73-B8CC-676FDC28FD8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3" name="テキスト ボックス 572">
          <a:extLst>
            <a:ext uri="{FF2B5EF4-FFF2-40B4-BE49-F238E27FC236}">
              <a16:creationId xmlns:a16="http://schemas.microsoft.com/office/drawing/2014/main" id="{94AB4C68-87DA-48C6-8237-FC63B560F972}"/>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4" name="直線コネクタ 573">
          <a:extLst>
            <a:ext uri="{FF2B5EF4-FFF2-40B4-BE49-F238E27FC236}">
              <a16:creationId xmlns:a16="http://schemas.microsoft.com/office/drawing/2014/main" id="{A4648600-22C4-430B-B454-A41206BBC1D5}"/>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5" name="テキスト ボックス 574">
          <a:extLst>
            <a:ext uri="{FF2B5EF4-FFF2-40B4-BE49-F238E27FC236}">
              <a16:creationId xmlns:a16="http://schemas.microsoft.com/office/drawing/2014/main" id="{950129CA-643A-4FD3-8793-5FF06F4A49E1}"/>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6" name="直線コネクタ 575">
          <a:extLst>
            <a:ext uri="{FF2B5EF4-FFF2-40B4-BE49-F238E27FC236}">
              <a16:creationId xmlns:a16="http://schemas.microsoft.com/office/drawing/2014/main" id="{AEC8F1EB-A34A-474E-BE8B-8285FA449754}"/>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7" name="テキスト ボックス 576">
          <a:extLst>
            <a:ext uri="{FF2B5EF4-FFF2-40B4-BE49-F238E27FC236}">
              <a16:creationId xmlns:a16="http://schemas.microsoft.com/office/drawing/2014/main" id="{F65ECDD8-5BA5-4558-9A08-24BFC6B1AAC2}"/>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8" name="直線コネクタ 577">
          <a:extLst>
            <a:ext uri="{FF2B5EF4-FFF2-40B4-BE49-F238E27FC236}">
              <a16:creationId xmlns:a16="http://schemas.microsoft.com/office/drawing/2014/main" id="{AA0C47E1-CE6C-46C9-8D94-B52686E32E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9" name="テキスト ボックス 578">
          <a:extLst>
            <a:ext uri="{FF2B5EF4-FFF2-40B4-BE49-F238E27FC236}">
              <a16:creationId xmlns:a16="http://schemas.microsoft.com/office/drawing/2014/main" id="{52C7B8B5-484F-4E02-85E9-544017868556}"/>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0" name="直線コネクタ 579">
          <a:extLst>
            <a:ext uri="{FF2B5EF4-FFF2-40B4-BE49-F238E27FC236}">
              <a16:creationId xmlns:a16="http://schemas.microsoft.com/office/drawing/2014/main" id="{E520EF6D-4864-43F4-8B56-8F30106E7C02}"/>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1" name="テキスト ボックス 580">
          <a:extLst>
            <a:ext uri="{FF2B5EF4-FFF2-40B4-BE49-F238E27FC236}">
              <a16:creationId xmlns:a16="http://schemas.microsoft.com/office/drawing/2014/main" id="{7226E448-F524-4116-B604-70AF730BA689}"/>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2" name="直線コネクタ 581">
          <a:extLst>
            <a:ext uri="{FF2B5EF4-FFF2-40B4-BE49-F238E27FC236}">
              <a16:creationId xmlns:a16="http://schemas.microsoft.com/office/drawing/2014/main" id="{3456B8B0-7E50-41AE-8520-A9FDC72F2B2C}"/>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3" name="テキスト ボックス 582">
          <a:extLst>
            <a:ext uri="{FF2B5EF4-FFF2-40B4-BE49-F238E27FC236}">
              <a16:creationId xmlns:a16="http://schemas.microsoft.com/office/drawing/2014/main" id="{5352B782-1FB8-4656-9834-720FED75F062}"/>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4" name="直線コネクタ 583">
          <a:extLst>
            <a:ext uri="{FF2B5EF4-FFF2-40B4-BE49-F238E27FC236}">
              <a16:creationId xmlns:a16="http://schemas.microsoft.com/office/drawing/2014/main" id="{20E9B312-D60B-47EE-BCAE-0259FFCD5EF4}"/>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5" name="テキスト ボックス 584">
          <a:extLst>
            <a:ext uri="{FF2B5EF4-FFF2-40B4-BE49-F238E27FC236}">
              <a16:creationId xmlns:a16="http://schemas.microsoft.com/office/drawing/2014/main" id="{87FDF730-E206-4069-AE40-35A815CB74FC}"/>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a:extLst>
            <a:ext uri="{FF2B5EF4-FFF2-40B4-BE49-F238E27FC236}">
              <a16:creationId xmlns:a16="http://schemas.microsoft.com/office/drawing/2014/main" id="{73220D06-E97A-4684-862A-FE660B401D36}"/>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7" name="テキスト ボックス 586">
          <a:extLst>
            <a:ext uri="{FF2B5EF4-FFF2-40B4-BE49-F238E27FC236}">
              <a16:creationId xmlns:a16="http://schemas.microsoft.com/office/drawing/2014/main" id="{D7F1C224-1791-4167-AA4B-0CB241209C64}"/>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学校施設】&#10;一人当たり面積グラフ枠">
          <a:extLst>
            <a:ext uri="{FF2B5EF4-FFF2-40B4-BE49-F238E27FC236}">
              <a16:creationId xmlns:a16="http://schemas.microsoft.com/office/drawing/2014/main" id="{3A6D20A4-6D18-45C5-8321-961DF99A5DF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99060</xdr:rowOff>
    </xdr:from>
    <xdr:to>
      <xdr:col>116</xdr:col>
      <xdr:colOff>62864</xdr:colOff>
      <xdr:row>64</xdr:row>
      <xdr:rowOff>136398</xdr:rowOff>
    </xdr:to>
    <xdr:cxnSp macro="">
      <xdr:nvCxnSpPr>
        <xdr:cNvPr id="589" name="直線コネクタ 588">
          <a:extLst>
            <a:ext uri="{FF2B5EF4-FFF2-40B4-BE49-F238E27FC236}">
              <a16:creationId xmlns:a16="http://schemas.microsoft.com/office/drawing/2014/main" id="{707E022B-A0C7-49FA-846A-B1FB72C103E0}"/>
            </a:ext>
          </a:extLst>
        </xdr:cNvPr>
        <xdr:cNvCxnSpPr/>
      </xdr:nvCxnSpPr>
      <xdr:spPr>
        <a:xfrm flipV="1">
          <a:off x="22160864" y="9700260"/>
          <a:ext cx="0" cy="1408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140225</xdr:rowOff>
    </xdr:from>
    <xdr:ext cx="469744" cy="259045"/>
    <xdr:sp macro="" textlink="">
      <xdr:nvSpPr>
        <xdr:cNvPr id="590" name="【学校施設】&#10;一人当たり面積最小値テキスト">
          <a:extLst>
            <a:ext uri="{FF2B5EF4-FFF2-40B4-BE49-F238E27FC236}">
              <a16:creationId xmlns:a16="http://schemas.microsoft.com/office/drawing/2014/main" id="{9729795B-128F-4232-8F52-5E537A3082CB}"/>
            </a:ext>
          </a:extLst>
        </xdr:cNvPr>
        <xdr:cNvSpPr txBox="1"/>
      </xdr:nvSpPr>
      <xdr:spPr>
        <a:xfrm>
          <a:off x="22199600" y="11113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136398</xdr:rowOff>
    </xdr:from>
    <xdr:to>
      <xdr:col>116</xdr:col>
      <xdr:colOff>152400</xdr:colOff>
      <xdr:row>64</xdr:row>
      <xdr:rowOff>136398</xdr:rowOff>
    </xdr:to>
    <xdr:cxnSp macro="">
      <xdr:nvCxnSpPr>
        <xdr:cNvPr id="591" name="直線コネクタ 590">
          <a:extLst>
            <a:ext uri="{FF2B5EF4-FFF2-40B4-BE49-F238E27FC236}">
              <a16:creationId xmlns:a16="http://schemas.microsoft.com/office/drawing/2014/main" id="{D2B5C74B-46CE-4E06-B729-684A19FFB639}"/>
            </a:ext>
          </a:extLst>
        </xdr:cNvPr>
        <xdr:cNvCxnSpPr/>
      </xdr:nvCxnSpPr>
      <xdr:spPr>
        <a:xfrm>
          <a:off x="22072600" y="11109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45737</xdr:rowOff>
    </xdr:from>
    <xdr:ext cx="469744" cy="259045"/>
    <xdr:sp macro="" textlink="">
      <xdr:nvSpPr>
        <xdr:cNvPr id="592" name="【学校施設】&#10;一人当たり面積最大値テキスト">
          <a:extLst>
            <a:ext uri="{FF2B5EF4-FFF2-40B4-BE49-F238E27FC236}">
              <a16:creationId xmlns:a16="http://schemas.microsoft.com/office/drawing/2014/main" id="{0F96D6D7-F0C7-4F1D-9C3F-AE9943A3783E}"/>
            </a:ext>
          </a:extLst>
        </xdr:cNvPr>
        <xdr:cNvSpPr txBox="1"/>
      </xdr:nvSpPr>
      <xdr:spPr>
        <a:xfrm>
          <a:off x="22199600" y="9475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99060</xdr:rowOff>
    </xdr:from>
    <xdr:to>
      <xdr:col>116</xdr:col>
      <xdr:colOff>152400</xdr:colOff>
      <xdr:row>56</xdr:row>
      <xdr:rowOff>99060</xdr:rowOff>
    </xdr:to>
    <xdr:cxnSp macro="">
      <xdr:nvCxnSpPr>
        <xdr:cNvPr id="593" name="直線コネクタ 592">
          <a:extLst>
            <a:ext uri="{FF2B5EF4-FFF2-40B4-BE49-F238E27FC236}">
              <a16:creationId xmlns:a16="http://schemas.microsoft.com/office/drawing/2014/main" id="{9679E4A0-7D44-4317-9022-84E889808670}"/>
            </a:ext>
          </a:extLst>
        </xdr:cNvPr>
        <xdr:cNvCxnSpPr/>
      </xdr:nvCxnSpPr>
      <xdr:spPr>
        <a:xfrm>
          <a:off x="22072600" y="970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16273</xdr:rowOff>
    </xdr:from>
    <xdr:ext cx="469744" cy="259045"/>
    <xdr:sp macro="" textlink="">
      <xdr:nvSpPr>
        <xdr:cNvPr id="594" name="【学校施設】&#10;一人当たり面積平均値テキスト">
          <a:extLst>
            <a:ext uri="{FF2B5EF4-FFF2-40B4-BE49-F238E27FC236}">
              <a16:creationId xmlns:a16="http://schemas.microsoft.com/office/drawing/2014/main" id="{8B29C01E-5845-4BA8-95F5-0A4904002820}"/>
            </a:ext>
          </a:extLst>
        </xdr:cNvPr>
        <xdr:cNvSpPr txBox="1"/>
      </xdr:nvSpPr>
      <xdr:spPr>
        <a:xfrm>
          <a:off x="22199600" y="104747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164846</xdr:rowOff>
    </xdr:from>
    <xdr:to>
      <xdr:col>116</xdr:col>
      <xdr:colOff>114300</xdr:colOff>
      <xdr:row>62</xdr:row>
      <xdr:rowOff>94996</xdr:rowOff>
    </xdr:to>
    <xdr:sp macro="" textlink="">
      <xdr:nvSpPr>
        <xdr:cNvPr id="595" name="フローチャート: 判断 594">
          <a:extLst>
            <a:ext uri="{FF2B5EF4-FFF2-40B4-BE49-F238E27FC236}">
              <a16:creationId xmlns:a16="http://schemas.microsoft.com/office/drawing/2014/main" id="{009BD48F-DCF4-42F8-90E5-34D117F4C482}"/>
            </a:ext>
          </a:extLst>
        </xdr:cNvPr>
        <xdr:cNvSpPr/>
      </xdr:nvSpPr>
      <xdr:spPr>
        <a:xfrm>
          <a:off x="22110700" y="1062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141986</xdr:rowOff>
    </xdr:from>
    <xdr:to>
      <xdr:col>112</xdr:col>
      <xdr:colOff>38100</xdr:colOff>
      <xdr:row>62</xdr:row>
      <xdr:rowOff>72136</xdr:rowOff>
    </xdr:to>
    <xdr:sp macro="" textlink="">
      <xdr:nvSpPr>
        <xdr:cNvPr id="596" name="フローチャート: 判断 595">
          <a:extLst>
            <a:ext uri="{FF2B5EF4-FFF2-40B4-BE49-F238E27FC236}">
              <a16:creationId xmlns:a16="http://schemas.microsoft.com/office/drawing/2014/main" id="{953E07E5-7C23-4B24-A4AE-5C3C1E338A62}"/>
            </a:ext>
          </a:extLst>
        </xdr:cNvPr>
        <xdr:cNvSpPr/>
      </xdr:nvSpPr>
      <xdr:spPr>
        <a:xfrm>
          <a:off x="21272500" y="10600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158750</xdr:rowOff>
    </xdr:from>
    <xdr:to>
      <xdr:col>107</xdr:col>
      <xdr:colOff>101600</xdr:colOff>
      <xdr:row>62</xdr:row>
      <xdr:rowOff>88900</xdr:rowOff>
    </xdr:to>
    <xdr:sp macro="" textlink="">
      <xdr:nvSpPr>
        <xdr:cNvPr id="597" name="フローチャート: 判断 596">
          <a:extLst>
            <a:ext uri="{FF2B5EF4-FFF2-40B4-BE49-F238E27FC236}">
              <a16:creationId xmlns:a16="http://schemas.microsoft.com/office/drawing/2014/main" id="{E97891C1-B4EE-46D6-A7C7-3A151FC7CC47}"/>
            </a:ext>
          </a:extLst>
        </xdr:cNvPr>
        <xdr:cNvSpPr/>
      </xdr:nvSpPr>
      <xdr:spPr>
        <a:xfrm>
          <a:off x="20383500" y="1061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3302</xdr:rowOff>
    </xdr:from>
    <xdr:to>
      <xdr:col>102</xdr:col>
      <xdr:colOff>165100</xdr:colOff>
      <xdr:row>62</xdr:row>
      <xdr:rowOff>104902</xdr:rowOff>
    </xdr:to>
    <xdr:sp macro="" textlink="">
      <xdr:nvSpPr>
        <xdr:cNvPr id="598" name="フローチャート: 判断 597">
          <a:extLst>
            <a:ext uri="{FF2B5EF4-FFF2-40B4-BE49-F238E27FC236}">
              <a16:creationId xmlns:a16="http://schemas.microsoft.com/office/drawing/2014/main" id="{C7EEEF92-5283-45DA-B3E7-241324A9491D}"/>
            </a:ext>
          </a:extLst>
        </xdr:cNvPr>
        <xdr:cNvSpPr/>
      </xdr:nvSpPr>
      <xdr:spPr>
        <a:xfrm>
          <a:off x="19494500" y="10633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10922</xdr:rowOff>
    </xdr:from>
    <xdr:to>
      <xdr:col>98</xdr:col>
      <xdr:colOff>38100</xdr:colOff>
      <xdr:row>62</xdr:row>
      <xdr:rowOff>112522</xdr:rowOff>
    </xdr:to>
    <xdr:sp macro="" textlink="">
      <xdr:nvSpPr>
        <xdr:cNvPr id="599" name="フローチャート: 判断 598">
          <a:extLst>
            <a:ext uri="{FF2B5EF4-FFF2-40B4-BE49-F238E27FC236}">
              <a16:creationId xmlns:a16="http://schemas.microsoft.com/office/drawing/2014/main" id="{9E1FD2A7-BB6C-4346-B04E-1C926E4EC5A1}"/>
            </a:ext>
          </a:extLst>
        </xdr:cNvPr>
        <xdr:cNvSpPr/>
      </xdr:nvSpPr>
      <xdr:spPr>
        <a:xfrm>
          <a:off x="18605500" y="10640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B35EB986-102A-4E98-BA87-C20A456B194F}"/>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F285317D-163B-4968-A683-B0AE6E0FC96D}"/>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6578FE78-F33D-49CD-AA63-5FFC60188745}"/>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5BB8D229-AAD6-4F02-9C8E-9397233D45CB}"/>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C49F65BF-2622-4FE6-A5C5-51C86CA8B0BE}"/>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34544</xdr:rowOff>
    </xdr:from>
    <xdr:to>
      <xdr:col>116</xdr:col>
      <xdr:colOff>114300</xdr:colOff>
      <xdr:row>63</xdr:row>
      <xdr:rowOff>136144</xdr:rowOff>
    </xdr:to>
    <xdr:sp macro="" textlink="">
      <xdr:nvSpPr>
        <xdr:cNvPr id="605" name="楕円 604">
          <a:extLst>
            <a:ext uri="{FF2B5EF4-FFF2-40B4-BE49-F238E27FC236}">
              <a16:creationId xmlns:a16="http://schemas.microsoft.com/office/drawing/2014/main" id="{8E20FB04-E3BF-430E-9382-7D17F0FDD0C1}"/>
            </a:ext>
          </a:extLst>
        </xdr:cNvPr>
        <xdr:cNvSpPr/>
      </xdr:nvSpPr>
      <xdr:spPr>
        <a:xfrm>
          <a:off x="22110700" y="1083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12971</xdr:rowOff>
    </xdr:from>
    <xdr:ext cx="469744" cy="259045"/>
    <xdr:sp macro="" textlink="">
      <xdr:nvSpPr>
        <xdr:cNvPr id="606" name="【学校施設】&#10;一人当たり面積該当値テキスト">
          <a:extLst>
            <a:ext uri="{FF2B5EF4-FFF2-40B4-BE49-F238E27FC236}">
              <a16:creationId xmlns:a16="http://schemas.microsoft.com/office/drawing/2014/main" id="{D575AC72-AC2B-463C-9BC9-6836477F109E}"/>
            </a:ext>
          </a:extLst>
        </xdr:cNvPr>
        <xdr:cNvSpPr txBox="1"/>
      </xdr:nvSpPr>
      <xdr:spPr>
        <a:xfrm>
          <a:off x="22199600" y="10814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36068</xdr:rowOff>
    </xdr:from>
    <xdr:to>
      <xdr:col>112</xdr:col>
      <xdr:colOff>38100</xdr:colOff>
      <xdr:row>63</xdr:row>
      <xdr:rowOff>137668</xdr:rowOff>
    </xdr:to>
    <xdr:sp macro="" textlink="">
      <xdr:nvSpPr>
        <xdr:cNvPr id="607" name="楕円 606">
          <a:extLst>
            <a:ext uri="{FF2B5EF4-FFF2-40B4-BE49-F238E27FC236}">
              <a16:creationId xmlns:a16="http://schemas.microsoft.com/office/drawing/2014/main" id="{E85B5B2F-D742-4DC5-B9AA-3F8578AE33A9}"/>
            </a:ext>
          </a:extLst>
        </xdr:cNvPr>
        <xdr:cNvSpPr/>
      </xdr:nvSpPr>
      <xdr:spPr>
        <a:xfrm>
          <a:off x="21272500" y="1083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85344</xdr:rowOff>
    </xdr:from>
    <xdr:to>
      <xdr:col>116</xdr:col>
      <xdr:colOff>63500</xdr:colOff>
      <xdr:row>63</xdr:row>
      <xdr:rowOff>86868</xdr:rowOff>
    </xdr:to>
    <xdr:cxnSp macro="">
      <xdr:nvCxnSpPr>
        <xdr:cNvPr id="608" name="直線コネクタ 607">
          <a:extLst>
            <a:ext uri="{FF2B5EF4-FFF2-40B4-BE49-F238E27FC236}">
              <a16:creationId xmlns:a16="http://schemas.microsoft.com/office/drawing/2014/main" id="{1C0066C1-C6FE-463A-89F4-C3D267675769}"/>
            </a:ext>
          </a:extLst>
        </xdr:cNvPr>
        <xdr:cNvCxnSpPr/>
      </xdr:nvCxnSpPr>
      <xdr:spPr>
        <a:xfrm flipV="1">
          <a:off x="21323300" y="10886694"/>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34544</xdr:rowOff>
    </xdr:from>
    <xdr:to>
      <xdr:col>107</xdr:col>
      <xdr:colOff>101600</xdr:colOff>
      <xdr:row>63</xdr:row>
      <xdr:rowOff>136144</xdr:rowOff>
    </xdr:to>
    <xdr:sp macro="" textlink="">
      <xdr:nvSpPr>
        <xdr:cNvPr id="609" name="楕円 608">
          <a:extLst>
            <a:ext uri="{FF2B5EF4-FFF2-40B4-BE49-F238E27FC236}">
              <a16:creationId xmlns:a16="http://schemas.microsoft.com/office/drawing/2014/main" id="{DD6DCC54-605C-4B43-AE2C-ED926B97452E}"/>
            </a:ext>
          </a:extLst>
        </xdr:cNvPr>
        <xdr:cNvSpPr/>
      </xdr:nvSpPr>
      <xdr:spPr>
        <a:xfrm>
          <a:off x="20383500" y="1083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85344</xdr:rowOff>
    </xdr:from>
    <xdr:to>
      <xdr:col>111</xdr:col>
      <xdr:colOff>177800</xdr:colOff>
      <xdr:row>63</xdr:row>
      <xdr:rowOff>86868</xdr:rowOff>
    </xdr:to>
    <xdr:cxnSp macro="">
      <xdr:nvCxnSpPr>
        <xdr:cNvPr id="610" name="直線コネクタ 609">
          <a:extLst>
            <a:ext uri="{FF2B5EF4-FFF2-40B4-BE49-F238E27FC236}">
              <a16:creationId xmlns:a16="http://schemas.microsoft.com/office/drawing/2014/main" id="{3014FB9C-0795-4E45-A7D5-0D48A5E8FDFB}"/>
            </a:ext>
          </a:extLst>
        </xdr:cNvPr>
        <xdr:cNvCxnSpPr/>
      </xdr:nvCxnSpPr>
      <xdr:spPr>
        <a:xfrm>
          <a:off x="20434300" y="10886694"/>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34544</xdr:rowOff>
    </xdr:from>
    <xdr:to>
      <xdr:col>102</xdr:col>
      <xdr:colOff>165100</xdr:colOff>
      <xdr:row>63</xdr:row>
      <xdr:rowOff>136144</xdr:rowOff>
    </xdr:to>
    <xdr:sp macro="" textlink="">
      <xdr:nvSpPr>
        <xdr:cNvPr id="611" name="楕円 610">
          <a:extLst>
            <a:ext uri="{FF2B5EF4-FFF2-40B4-BE49-F238E27FC236}">
              <a16:creationId xmlns:a16="http://schemas.microsoft.com/office/drawing/2014/main" id="{A5737A9B-C23A-45A9-80AE-3639EF7908AF}"/>
            </a:ext>
          </a:extLst>
        </xdr:cNvPr>
        <xdr:cNvSpPr/>
      </xdr:nvSpPr>
      <xdr:spPr>
        <a:xfrm>
          <a:off x="19494500" y="1083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85344</xdr:rowOff>
    </xdr:from>
    <xdr:to>
      <xdr:col>107</xdr:col>
      <xdr:colOff>50800</xdr:colOff>
      <xdr:row>63</xdr:row>
      <xdr:rowOff>85344</xdr:rowOff>
    </xdr:to>
    <xdr:cxnSp macro="">
      <xdr:nvCxnSpPr>
        <xdr:cNvPr id="612" name="直線コネクタ 611">
          <a:extLst>
            <a:ext uri="{FF2B5EF4-FFF2-40B4-BE49-F238E27FC236}">
              <a16:creationId xmlns:a16="http://schemas.microsoft.com/office/drawing/2014/main" id="{57ACCC6E-E73A-46E2-9956-EA0E62CE2436}"/>
            </a:ext>
          </a:extLst>
        </xdr:cNvPr>
        <xdr:cNvCxnSpPr/>
      </xdr:nvCxnSpPr>
      <xdr:spPr>
        <a:xfrm>
          <a:off x="19545300" y="1088669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34544</xdr:rowOff>
    </xdr:from>
    <xdr:to>
      <xdr:col>98</xdr:col>
      <xdr:colOff>38100</xdr:colOff>
      <xdr:row>63</xdr:row>
      <xdr:rowOff>136144</xdr:rowOff>
    </xdr:to>
    <xdr:sp macro="" textlink="">
      <xdr:nvSpPr>
        <xdr:cNvPr id="613" name="楕円 612">
          <a:extLst>
            <a:ext uri="{FF2B5EF4-FFF2-40B4-BE49-F238E27FC236}">
              <a16:creationId xmlns:a16="http://schemas.microsoft.com/office/drawing/2014/main" id="{88571C69-A6AC-44AE-9BF0-86E1B863ACCF}"/>
            </a:ext>
          </a:extLst>
        </xdr:cNvPr>
        <xdr:cNvSpPr/>
      </xdr:nvSpPr>
      <xdr:spPr>
        <a:xfrm>
          <a:off x="18605500" y="1083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85344</xdr:rowOff>
    </xdr:from>
    <xdr:to>
      <xdr:col>102</xdr:col>
      <xdr:colOff>114300</xdr:colOff>
      <xdr:row>63</xdr:row>
      <xdr:rowOff>85344</xdr:rowOff>
    </xdr:to>
    <xdr:cxnSp macro="">
      <xdr:nvCxnSpPr>
        <xdr:cNvPr id="614" name="直線コネクタ 613">
          <a:extLst>
            <a:ext uri="{FF2B5EF4-FFF2-40B4-BE49-F238E27FC236}">
              <a16:creationId xmlns:a16="http://schemas.microsoft.com/office/drawing/2014/main" id="{4329830E-4624-4E0A-BE3B-8D5677F23FD0}"/>
            </a:ext>
          </a:extLst>
        </xdr:cNvPr>
        <xdr:cNvCxnSpPr/>
      </xdr:nvCxnSpPr>
      <xdr:spPr>
        <a:xfrm>
          <a:off x="18656300" y="1088669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88663</xdr:rowOff>
    </xdr:from>
    <xdr:ext cx="469744" cy="259045"/>
    <xdr:sp macro="" textlink="">
      <xdr:nvSpPr>
        <xdr:cNvPr id="615" name="n_1aveValue【学校施設】&#10;一人当たり面積">
          <a:extLst>
            <a:ext uri="{FF2B5EF4-FFF2-40B4-BE49-F238E27FC236}">
              <a16:creationId xmlns:a16="http://schemas.microsoft.com/office/drawing/2014/main" id="{A1F8C82F-8776-4260-892D-710E78F9D17D}"/>
            </a:ext>
          </a:extLst>
        </xdr:cNvPr>
        <xdr:cNvSpPr txBox="1"/>
      </xdr:nvSpPr>
      <xdr:spPr>
        <a:xfrm>
          <a:off x="21075727" y="10375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105427</xdr:rowOff>
    </xdr:from>
    <xdr:ext cx="469744" cy="259045"/>
    <xdr:sp macro="" textlink="">
      <xdr:nvSpPr>
        <xdr:cNvPr id="616" name="n_2aveValue【学校施設】&#10;一人当たり面積">
          <a:extLst>
            <a:ext uri="{FF2B5EF4-FFF2-40B4-BE49-F238E27FC236}">
              <a16:creationId xmlns:a16="http://schemas.microsoft.com/office/drawing/2014/main" id="{92B3BA08-EA97-4C0D-90C1-2F6CA340A182}"/>
            </a:ext>
          </a:extLst>
        </xdr:cNvPr>
        <xdr:cNvSpPr txBox="1"/>
      </xdr:nvSpPr>
      <xdr:spPr>
        <a:xfrm>
          <a:off x="20199427" y="1039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121429</xdr:rowOff>
    </xdr:from>
    <xdr:ext cx="469744" cy="259045"/>
    <xdr:sp macro="" textlink="">
      <xdr:nvSpPr>
        <xdr:cNvPr id="617" name="n_3aveValue【学校施設】&#10;一人当たり面積">
          <a:extLst>
            <a:ext uri="{FF2B5EF4-FFF2-40B4-BE49-F238E27FC236}">
              <a16:creationId xmlns:a16="http://schemas.microsoft.com/office/drawing/2014/main" id="{23676020-1B16-4FD9-81C6-EA0F4D19DE46}"/>
            </a:ext>
          </a:extLst>
        </xdr:cNvPr>
        <xdr:cNvSpPr txBox="1"/>
      </xdr:nvSpPr>
      <xdr:spPr>
        <a:xfrm>
          <a:off x="19310427" y="10408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129049</xdr:rowOff>
    </xdr:from>
    <xdr:ext cx="469744" cy="259045"/>
    <xdr:sp macro="" textlink="">
      <xdr:nvSpPr>
        <xdr:cNvPr id="618" name="n_4aveValue【学校施設】&#10;一人当たり面積">
          <a:extLst>
            <a:ext uri="{FF2B5EF4-FFF2-40B4-BE49-F238E27FC236}">
              <a16:creationId xmlns:a16="http://schemas.microsoft.com/office/drawing/2014/main" id="{36A0E314-A787-4D79-A3CF-04FB1BFF72DE}"/>
            </a:ext>
          </a:extLst>
        </xdr:cNvPr>
        <xdr:cNvSpPr txBox="1"/>
      </xdr:nvSpPr>
      <xdr:spPr>
        <a:xfrm>
          <a:off x="18421427" y="10416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128795</xdr:rowOff>
    </xdr:from>
    <xdr:ext cx="469744" cy="259045"/>
    <xdr:sp macro="" textlink="">
      <xdr:nvSpPr>
        <xdr:cNvPr id="619" name="n_1mainValue【学校施設】&#10;一人当たり面積">
          <a:extLst>
            <a:ext uri="{FF2B5EF4-FFF2-40B4-BE49-F238E27FC236}">
              <a16:creationId xmlns:a16="http://schemas.microsoft.com/office/drawing/2014/main" id="{D43B2F36-4FA0-4B3F-A608-FC0BACF88295}"/>
            </a:ext>
          </a:extLst>
        </xdr:cNvPr>
        <xdr:cNvSpPr txBox="1"/>
      </xdr:nvSpPr>
      <xdr:spPr>
        <a:xfrm>
          <a:off x="21075727" y="10930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127271</xdr:rowOff>
    </xdr:from>
    <xdr:ext cx="469744" cy="259045"/>
    <xdr:sp macro="" textlink="">
      <xdr:nvSpPr>
        <xdr:cNvPr id="620" name="n_2mainValue【学校施設】&#10;一人当たり面積">
          <a:extLst>
            <a:ext uri="{FF2B5EF4-FFF2-40B4-BE49-F238E27FC236}">
              <a16:creationId xmlns:a16="http://schemas.microsoft.com/office/drawing/2014/main" id="{E1F81295-C89B-4CB1-A4F8-7A4A58A9BF4C}"/>
            </a:ext>
          </a:extLst>
        </xdr:cNvPr>
        <xdr:cNvSpPr txBox="1"/>
      </xdr:nvSpPr>
      <xdr:spPr>
        <a:xfrm>
          <a:off x="20199427" y="10928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127271</xdr:rowOff>
    </xdr:from>
    <xdr:ext cx="469744" cy="259045"/>
    <xdr:sp macro="" textlink="">
      <xdr:nvSpPr>
        <xdr:cNvPr id="621" name="n_3mainValue【学校施設】&#10;一人当たり面積">
          <a:extLst>
            <a:ext uri="{FF2B5EF4-FFF2-40B4-BE49-F238E27FC236}">
              <a16:creationId xmlns:a16="http://schemas.microsoft.com/office/drawing/2014/main" id="{AE5B3F01-0B35-4AAE-8C05-60516875961E}"/>
            </a:ext>
          </a:extLst>
        </xdr:cNvPr>
        <xdr:cNvSpPr txBox="1"/>
      </xdr:nvSpPr>
      <xdr:spPr>
        <a:xfrm>
          <a:off x="19310427" y="10928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127271</xdr:rowOff>
    </xdr:from>
    <xdr:ext cx="469744" cy="259045"/>
    <xdr:sp macro="" textlink="">
      <xdr:nvSpPr>
        <xdr:cNvPr id="622" name="n_4mainValue【学校施設】&#10;一人当たり面積">
          <a:extLst>
            <a:ext uri="{FF2B5EF4-FFF2-40B4-BE49-F238E27FC236}">
              <a16:creationId xmlns:a16="http://schemas.microsoft.com/office/drawing/2014/main" id="{F19C5AB6-273B-4806-BA7A-F92338D53E9E}"/>
            </a:ext>
          </a:extLst>
        </xdr:cNvPr>
        <xdr:cNvSpPr txBox="1"/>
      </xdr:nvSpPr>
      <xdr:spPr>
        <a:xfrm>
          <a:off x="18421427" y="10928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a:extLst>
            <a:ext uri="{FF2B5EF4-FFF2-40B4-BE49-F238E27FC236}">
              <a16:creationId xmlns:a16="http://schemas.microsoft.com/office/drawing/2014/main" id="{2A9D7B5B-BAF9-4C57-BD27-A47CC762448D}"/>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a:extLst>
            <a:ext uri="{FF2B5EF4-FFF2-40B4-BE49-F238E27FC236}">
              <a16:creationId xmlns:a16="http://schemas.microsoft.com/office/drawing/2014/main" id="{A008BFCD-30E6-4DFF-8A75-EFDF76586EFB}"/>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a:extLst>
            <a:ext uri="{FF2B5EF4-FFF2-40B4-BE49-F238E27FC236}">
              <a16:creationId xmlns:a16="http://schemas.microsoft.com/office/drawing/2014/main" id="{3E1A223B-1251-4299-B038-F9113CF15FAA}"/>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a:extLst>
            <a:ext uri="{FF2B5EF4-FFF2-40B4-BE49-F238E27FC236}">
              <a16:creationId xmlns:a16="http://schemas.microsoft.com/office/drawing/2014/main" id="{90AF2AEF-C093-46E7-A9D7-1B7FF8298148}"/>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a:extLst>
            <a:ext uri="{FF2B5EF4-FFF2-40B4-BE49-F238E27FC236}">
              <a16:creationId xmlns:a16="http://schemas.microsoft.com/office/drawing/2014/main" id="{BB12461F-8CE0-49F5-A814-8F88EB322AC1}"/>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a:extLst>
            <a:ext uri="{FF2B5EF4-FFF2-40B4-BE49-F238E27FC236}">
              <a16:creationId xmlns:a16="http://schemas.microsoft.com/office/drawing/2014/main" id="{2CC382D7-369E-45D4-A25B-59AC3B264A48}"/>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a:extLst>
            <a:ext uri="{FF2B5EF4-FFF2-40B4-BE49-F238E27FC236}">
              <a16:creationId xmlns:a16="http://schemas.microsoft.com/office/drawing/2014/main" id="{97BF4345-1076-4144-902A-DC035AB38BF9}"/>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a:extLst>
            <a:ext uri="{FF2B5EF4-FFF2-40B4-BE49-F238E27FC236}">
              <a16:creationId xmlns:a16="http://schemas.microsoft.com/office/drawing/2014/main" id="{23F89379-04DD-4B8A-851E-DEC88F2764DA}"/>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1" name="正方形/長方形 630">
          <a:extLst>
            <a:ext uri="{FF2B5EF4-FFF2-40B4-BE49-F238E27FC236}">
              <a16:creationId xmlns:a16="http://schemas.microsoft.com/office/drawing/2014/main" id="{6FE9657C-9FCB-4597-8C08-AC38C09E783F}"/>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2" name="正方形/長方形 631">
          <a:extLst>
            <a:ext uri="{FF2B5EF4-FFF2-40B4-BE49-F238E27FC236}">
              <a16:creationId xmlns:a16="http://schemas.microsoft.com/office/drawing/2014/main" id="{D0672298-4EB8-4F2E-9828-1ADC3C782494}"/>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3" name="正方形/長方形 632">
          <a:extLst>
            <a:ext uri="{FF2B5EF4-FFF2-40B4-BE49-F238E27FC236}">
              <a16:creationId xmlns:a16="http://schemas.microsoft.com/office/drawing/2014/main" id="{77D5080E-DE0E-4631-A781-8D026D000862}"/>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4" name="正方形/長方形 633">
          <a:extLst>
            <a:ext uri="{FF2B5EF4-FFF2-40B4-BE49-F238E27FC236}">
              <a16:creationId xmlns:a16="http://schemas.microsoft.com/office/drawing/2014/main" id="{6167FDD3-19CD-42C5-B06D-FD4F3802035A}"/>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5" name="正方形/長方形 634">
          <a:extLst>
            <a:ext uri="{FF2B5EF4-FFF2-40B4-BE49-F238E27FC236}">
              <a16:creationId xmlns:a16="http://schemas.microsoft.com/office/drawing/2014/main" id="{E228F747-FF39-4321-AEB5-B5A03F68D2A1}"/>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6" name="正方形/長方形 635">
          <a:extLst>
            <a:ext uri="{FF2B5EF4-FFF2-40B4-BE49-F238E27FC236}">
              <a16:creationId xmlns:a16="http://schemas.microsoft.com/office/drawing/2014/main" id="{F8291C09-6DD8-406F-9907-2466621DF372}"/>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7" name="正方形/長方形 636">
          <a:extLst>
            <a:ext uri="{FF2B5EF4-FFF2-40B4-BE49-F238E27FC236}">
              <a16:creationId xmlns:a16="http://schemas.microsoft.com/office/drawing/2014/main" id="{E26332C4-1FFB-4AC1-BD81-BA1283E39338}"/>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8" name="正方形/長方形 637">
          <a:extLst>
            <a:ext uri="{FF2B5EF4-FFF2-40B4-BE49-F238E27FC236}">
              <a16:creationId xmlns:a16="http://schemas.microsoft.com/office/drawing/2014/main" id="{A0E9760C-1C63-4B39-9209-10FE6141FE61}"/>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9" name="正方形/長方形 638">
          <a:extLst>
            <a:ext uri="{FF2B5EF4-FFF2-40B4-BE49-F238E27FC236}">
              <a16:creationId xmlns:a16="http://schemas.microsoft.com/office/drawing/2014/main" id="{F32C02A3-946C-4667-890B-2DB399872E08}"/>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0" name="正方形/長方形 639">
          <a:extLst>
            <a:ext uri="{FF2B5EF4-FFF2-40B4-BE49-F238E27FC236}">
              <a16:creationId xmlns:a16="http://schemas.microsoft.com/office/drawing/2014/main" id="{616B437A-D824-47D8-AE4B-F71C2CEA84EC}"/>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1" name="正方形/長方形 640">
          <a:extLst>
            <a:ext uri="{FF2B5EF4-FFF2-40B4-BE49-F238E27FC236}">
              <a16:creationId xmlns:a16="http://schemas.microsoft.com/office/drawing/2014/main" id="{F6DF861C-5E2A-4D13-8C3E-FF29D77998AA}"/>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2" name="正方形/長方形 641">
          <a:extLst>
            <a:ext uri="{FF2B5EF4-FFF2-40B4-BE49-F238E27FC236}">
              <a16:creationId xmlns:a16="http://schemas.microsoft.com/office/drawing/2014/main" id="{55E10187-7C19-4162-99AD-9C8F1EB5F103}"/>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3" name="正方形/長方形 642">
          <a:extLst>
            <a:ext uri="{FF2B5EF4-FFF2-40B4-BE49-F238E27FC236}">
              <a16:creationId xmlns:a16="http://schemas.microsoft.com/office/drawing/2014/main" id="{0751F0D7-880C-4205-BEFB-09445D82620C}"/>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4" name="正方形/長方形 643">
          <a:extLst>
            <a:ext uri="{FF2B5EF4-FFF2-40B4-BE49-F238E27FC236}">
              <a16:creationId xmlns:a16="http://schemas.microsoft.com/office/drawing/2014/main" id="{8AA6BF4D-89F7-4DE6-AA0A-ACEB45A3490B}"/>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5" name="正方形/長方形 644">
          <a:extLst>
            <a:ext uri="{FF2B5EF4-FFF2-40B4-BE49-F238E27FC236}">
              <a16:creationId xmlns:a16="http://schemas.microsoft.com/office/drawing/2014/main" id="{D51BC16D-EF1C-4C03-A8EE-1D97003E4EED}"/>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6" name="正方形/長方形 645">
          <a:extLst>
            <a:ext uri="{FF2B5EF4-FFF2-40B4-BE49-F238E27FC236}">
              <a16:creationId xmlns:a16="http://schemas.microsoft.com/office/drawing/2014/main" id="{B5F6A758-E090-45B9-8A0B-25E52AAE927F}"/>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7" name="テキスト ボックス 646">
          <a:extLst>
            <a:ext uri="{FF2B5EF4-FFF2-40B4-BE49-F238E27FC236}">
              <a16:creationId xmlns:a16="http://schemas.microsoft.com/office/drawing/2014/main" id="{6701E9BF-3D20-451F-9939-E89AA2B8E50B}"/>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8" name="直線コネクタ 647">
          <a:extLst>
            <a:ext uri="{FF2B5EF4-FFF2-40B4-BE49-F238E27FC236}">
              <a16:creationId xmlns:a16="http://schemas.microsoft.com/office/drawing/2014/main" id="{81F2399B-6247-4DE4-9FB8-8708F0FBECD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9" name="テキスト ボックス 648">
          <a:extLst>
            <a:ext uri="{FF2B5EF4-FFF2-40B4-BE49-F238E27FC236}">
              <a16:creationId xmlns:a16="http://schemas.microsoft.com/office/drawing/2014/main" id="{63F13DB8-D07E-4D9B-A93D-F593E7DEEFBB}"/>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0" name="直線コネクタ 649">
          <a:extLst>
            <a:ext uri="{FF2B5EF4-FFF2-40B4-BE49-F238E27FC236}">
              <a16:creationId xmlns:a16="http://schemas.microsoft.com/office/drawing/2014/main" id="{8F0EC80D-630B-4063-8903-530A21ECA813}"/>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1" name="テキスト ボックス 650">
          <a:extLst>
            <a:ext uri="{FF2B5EF4-FFF2-40B4-BE49-F238E27FC236}">
              <a16:creationId xmlns:a16="http://schemas.microsoft.com/office/drawing/2014/main" id="{52E7C787-4557-446A-9FCE-A32DC4A8F7EE}"/>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2" name="直線コネクタ 651">
          <a:extLst>
            <a:ext uri="{FF2B5EF4-FFF2-40B4-BE49-F238E27FC236}">
              <a16:creationId xmlns:a16="http://schemas.microsoft.com/office/drawing/2014/main" id="{6C012FE0-4E2C-4FFB-80FC-A71EADA6352C}"/>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3" name="テキスト ボックス 652">
          <a:extLst>
            <a:ext uri="{FF2B5EF4-FFF2-40B4-BE49-F238E27FC236}">
              <a16:creationId xmlns:a16="http://schemas.microsoft.com/office/drawing/2014/main" id="{08E5F271-257B-4536-ACC6-E38BC54C3043}"/>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4" name="直線コネクタ 653">
          <a:extLst>
            <a:ext uri="{FF2B5EF4-FFF2-40B4-BE49-F238E27FC236}">
              <a16:creationId xmlns:a16="http://schemas.microsoft.com/office/drawing/2014/main" id="{82AB5723-2B0D-4D11-A50F-0498BD251342}"/>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5" name="テキスト ボックス 654">
          <a:extLst>
            <a:ext uri="{FF2B5EF4-FFF2-40B4-BE49-F238E27FC236}">
              <a16:creationId xmlns:a16="http://schemas.microsoft.com/office/drawing/2014/main" id="{20E0C6AA-5824-4E0E-B57D-CDB0C67B9543}"/>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6" name="直線コネクタ 655">
          <a:extLst>
            <a:ext uri="{FF2B5EF4-FFF2-40B4-BE49-F238E27FC236}">
              <a16:creationId xmlns:a16="http://schemas.microsoft.com/office/drawing/2014/main" id="{D1F045F1-9728-4BA2-BF1E-C4AD6DC457C6}"/>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7" name="テキスト ボックス 656">
          <a:extLst>
            <a:ext uri="{FF2B5EF4-FFF2-40B4-BE49-F238E27FC236}">
              <a16:creationId xmlns:a16="http://schemas.microsoft.com/office/drawing/2014/main" id="{53086C89-1FA1-4C2F-A26D-66CBC20D07F4}"/>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8" name="直線コネクタ 657">
          <a:extLst>
            <a:ext uri="{FF2B5EF4-FFF2-40B4-BE49-F238E27FC236}">
              <a16:creationId xmlns:a16="http://schemas.microsoft.com/office/drawing/2014/main" id="{010497E5-03E3-4EBD-A401-6EE547600915}"/>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59" name="テキスト ボックス 658">
          <a:extLst>
            <a:ext uri="{FF2B5EF4-FFF2-40B4-BE49-F238E27FC236}">
              <a16:creationId xmlns:a16="http://schemas.microsoft.com/office/drawing/2014/main" id="{952C4B31-3BCB-4452-9880-1BF3DE274C84}"/>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0" name="直線コネクタ 659">
          <a:extLst>
            <a:ext uri="{FF2B5EF4-FFF2-40B4-BE49-F238E27FC236}">
              <a16:creationId xmlns:a16="http://schemas.microsoft.com/office/drawing/2014/main" id="{E871BCC2-5100-45A0-BCA5-AA495D724FAD}"/>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1" name="テキスト ボックス 660">
          <a:extLst>
            <a:ext uri="{FF2B5EF4-FFF2-40B4-BE49-F238E27FC236}">
              <a16:creationId xmlns:a16="http://schemas.microsoft.com/office/drawing/2014/main" id="{8F122587-5020-4728-AE54-C04350BFB1F7}"/>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2" name="直線コネクタ 661">
          <a:extLst>
            <a:ext uri="{FF2B5EF4-FFF2-40B4-BE49-F238E27FC236}">
              <a16:creationId xmlns:a16="http://schemas.microsoft.com/office/drawing/2014/main" id="{3D203769-4890-499E-830A-EC2B328A1071}"/>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3" name="【公民館】&#10;有形固定資産減価償却率グラフ枠">
          <a:extLst>
            <a:ext uri="{FF2B5EF4-FFF2-40B4-BE49-F238E27FC236}">
              <a16:creationId xmlns:a16="http://schemas.microsoft.com/office/drawing/2014/main" id="{7A4699E7-7005-48D8-8231-0ED836524607}"/>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108857</xdr:rowOff>
    </xdr:from>
    <xdr:to>
      <xdr:col>85</xdr:col>
      <xdr:colOff>126364</xdr:colOff>
      <xdr:row>109</xdr:row>
      <xdr:rowOff>35379</xdr:rowOff>
    </xdr:to>
    <xdr:cxnSp macro="">
      <xdr:nvCxnSpPr>
        <xdr:cNvPr id="664" name="直線コネクタ 663">
          <a:extLst>
            <a:ext uri="{FF2B5EF4-FFF2-40B4-BE49-F238E27FC236}">
              <a16:creationId xmlns:a16="http://schemas.microsoft.com/office/drawing/2014/main" id="{88B313CA-AB68-44C5-A67E-0BBCCC13E039}"/>
            </a:ext>
          </a:extLst>
        </xdr:cNvPr>
        <xdr:cNvCxnSpPr/>
      </xdr:nvCxnSpPr>
      <xdr:spPr>
        <a:xfrm flipV="1">
          <a:off x="16318864" y="17253857"/>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65" name="【公民館】&#10;有形固定資産減価償却率最小値テキスト">
          <a:extLst>
            <a:ext uri="{FF2B5EF4-FFF2-40B4-BE49-F238E27FC236}">
              <a16:creationId xmlns:a16="http://schemas.microsoft.com/office/drawing/2014/main" id="{EB408AF0-0DC4-4362-875C-38BAABEFFC4D}"/>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66" name="直線コネクタ 665">
          <a:extLst>
            <a:ext uri="{FF2B5EF4-FFF2-40B4-BE49-F238E27FC236}">
              <a16:creationId xmlns:a16="http://schemas.microsoft.com/office/drawing/2014/main" id="{C2885FBF-2F54-423F-91E4-6B02B0F3376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55534</xdr:rowOff>
    </xdr:from>
    <xdr:ext cx="405111" cy="259045"/>
    <xdr:sp macro="" textlink="">
      <xdr:nvSpPr>
        <xdr:cNvPr id="667" name="【公民館】&#10;有形固定資産減価償却率最大値テキスト">
          <a:extLst>
            <a:ext uri="{FF2B5EF4-FFF2-40B4-BE49-F238E27FC236}">
              <a16:creationId xmlns:a16="http://schemas.microsoft.com/office/drawing/2014/main" id="{E18F5849-564A-4719-94EC-8A325A5B70C5}"/>
            </a:ext>
          </a:extLst>
        </xdr:cNvPr>
        <xdr:cNvSpPr txBox="1"/>
      </xdr:nvSpPr>
      <xdr:spPr>
        <a:xfrm>
          <a:off x="16357600" y="1702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108857</xdr:rowOff>
    </xdr:from>
    <xdr:to>
      <xdr:col>86</xdr:col>
      <xdr:colOff>25400</xdr:colOff>
      <xdr:row>100</xdr:row>
      <xdr:rowOff>108857</xdr:rowOff>
    </xdr:to>
    <xdr:cxnSp macro="">
      <xdr:nvCxnSpPr>
        <xdr:cNvPr id="668" name="直線コネクタ 667">
          <a:extLst>
            <a:ext uri="{FF2B5EF4-FFF2-40B4-BE49-F238E27FC236}">
              <a16:creationId xmlns:a16="http://schemas.microsoft.com/office/drawing/2014/main" id="{2208862A-47AD-4118-8943-F10BA4B95018}"/>
            </a:ext>
          </a:extLst>
        </xdr:cNvPr>
        <xdr:cNvCxnSpPr/>
      </xdr:nvCxnSpPr>
      <xdr:spPr>
        <a:xfrm>
          <a:off x="16230600" y="1725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110326</xdr:rowOff>
    </xdr:from>
    <xdr:ext cx="405111" cy="259045"/>
    <xdr:sp macro="" textlink="">
      <xdr:nvSpPr>
        <xdr:cNvPr id="669" name="【公民館】&#10;有形固定資産減価償却率平均値テキスト">
          <a:extLst>
            <a:ext uri="{FF2B5EF4-FFF2-40B4-BE49-F238E27FC236}">
              <a16:creationId xmlns:a16="http://schemas.microsoft.com/office/drawing/2014/main" id="{D442F622-7D48-41C3-95A9-0AC0A7940488}"/>
            </a:ext>
          </a:extLst>
        </xdr:cNvPr>
        <xdr:cNvSpPr txBox="1"/>
      </xdr:nvSpPr>
      <xdr:spPr>
        <a:xfrm>
          <a:off x="16357600" y="179411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87449</xdr:rowOff>
    </xdr:from>
    <xdr:to>
      <xdr:col>85</xdr:col>
      <xdr:colOff>177800</xdr:colOff>
      <xdr:row>106</xdr:row>
      <xdr:rowOff>17599</xdr:rowOff>
    </xdr:to>
    <xdr:sp macro="" textlink="">
      <xdr:nvSpPr>
        <xdr:cNvPr id="670" name="フローチャート: 判断 669">
          <a:extLst>
            <a:ext uri="{FF2B5EF4-FFF2-40B4-BE49-F238E27FC236}">
              <a16:creationId xmlns:a16="http://schemas.microsoft.com/office/drawing/2014/main" id="{50109AF4-CBB5-477E-B07B-750204398C43}"/>
            </a:ext>
          </a:extLst>
        </xdr:cNvPr>
        <xdr:cNvSpPr/>
      </xdr:nvSpPr>
      <xdr:spPr>
        <a:xfrm>
          <a:off x="16268700" y="1808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77651</xdr:rowOff>
    </xdr:from>
    <xdr:to>
      <xdr:col>81</xdr:col>
      <xdr:colOff>101600</xdr:colOff>
      <xdr:row>106</xdr:row>
      <xdr:rowOff>7801</xdr:rowOff>
    </xdr:to>
    <xdr:sp macro="" textlink="">
      <xdr:nvSpPr>
        <xdr:cNvPr id="671" name="フローチャート: 判断 670">
          <a:extLst>
            <a:ext uri="{FF2B5EF4-FFF2-40B4-BE49-F238E27FC236}">
              <a16:creationId xmlns:a16="http://schemas.microsoft.com/office/drawing/2014/main" id="{51CF7F01-E6F9-4464-B746-E2E546164A2F}"/>
            </a:ext>
          </a:extLst>
        </xdr:cNvPr>
        <xdr:cNvSpPr/>
      </xdr:nvSpPr>
      <xdr:spPr>
        <a:xfrm>
          <a:off x="15430500" y="1807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71120</xdr:rowOff>
    </xdr:from>
    <xdr:to>
      <xdr:col>76</xdr:col>
      <xdr:colOff>165100</xdr:colOff>
      <xdr:row>106</xdr:row>
      <xdr:rowOff>1270</xdr:rowOff>
    </xdr:to>
    <xdr:sp macro="" textlink="">
      <xdr:nvSpPr>
        <xdr:cNvPr id="672" name="フローチャート: 判断 671">
          <a:extLst>
            <a:ext uri="{FF2B5EF4-FFF2-40B4-BE49-F238E27FC236}">
              <a16:creationId xmlns:a16="http://schemas.microsoft.com/office/drawing/2014/main" id="{7A900A23-BDEA-47B0-BB98-D66C3E514A6A}"/>
            </a:ext>
          </a:extLst>
        </xdr:cNvPr>
        <xdr:cNvSpPr/>
      </xdr:nvSpPr>
      <xdr:spPr>
        <a:xfrm>
          <a:off x="145415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53158</xdr:rowOff>
    </xdr:from>
    <xdr:to>
      <xdr:col>72</xdr:col>
      <xdr:colOff>38100</xdr:colOff>
      <xdr:row>105</xdr:row>
      <xdr:rowOff>154758</xdr:rowOff>
    </xdr:to>
    <xdr:sp macro="" textlink="">
      <xdr:nvSpPr>
        <xdr:cNvPr id="673" name="フローチャート: 判断 672">
          <a:extLst>
            <a:ext uri="{FF2B5EF4-FFF2-40B4-BE49-F238E27FC236}">
              <a16:creationId xmlns:a16="http://schemas.microsoft.com/office/drawing/2014/main" id="{0DE5076D-3880-4B2B-A213-527A4B928D75}"/>
            </a:ext>
          </a:extLst>
        </xdr:cNvPr>
        <xdr:cNvSpPr/>
      </xdr:nvSpPr>
      <xdr:spPr>
        <a:xfrm>
          <a:off x="13652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48261</xdr:rowOff>
    </xdr:from>
    <xdr:to>
      <xdr:col>67</xdr:col>
      <xdr:colOff>101600</xdr:colOff>
      <xdr:row>105</xdr:row>
      <xdr:rowOff>149861</xdr:rowOff>
    </xdr:to>
    <xdr:sp macro="" textlink="">
      <xdr:nvSpPr>
        <xdr:cNvPr id="674" name="フローチャート: 判断 673">
          <a:extLst>
            <a:ext uri="{FF2B5EF4-FFF2-40B4-BE49-F238E27FC236}">
              <a16:creationId xmlns:a16="http://schemas.microsoft.com/office/drawing/2014/main" id="{6B73DBE2-D2D1-4EDB-BEF4-40E4AD8093F4}"/>
            </a:ext>
          </a:extLst>
        </xdr:cNvPr>
        <xdr:cNvSpPr/>
      </xdr:nvSpPr>
      <xdr:spPr>
        <a:xfrm>
          <a:off x="12763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5" name="テキスト ボックス 674">
          <a:extLst>
            <a:ext uri="{FF2B5EF4-FFF2-40B4-BE49-F238E27FC236}">
              <a16:creationId xmlns:a16="http://schemas.microsoft.com/office/drawing/2014/main" id="{B2460020-96E9-452B-B92F-AFFB843F4B76}"/>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6" name="テキスト ボックス 675">
          <a:extLst>
            <a:ext uri="{FF2B5EF4-FFF2-40B4-BE49-F238E27FC236}">
              <a16:creationId xmlns:a16="http://schemas.microsoft.com/office/drawing/2014/main" id="{75F5964C-1B6C-45F6-A201-6177E3A98C72}"/>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id="{29A1E688-9EF8-4C9F-934E-6267180DC884}"/>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48263E5A-4FC9-4A61-A70D-3E103FC8E93D}"/>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C6504315-308E-4514-B9E2-8928F2A5F11A}"/>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147864</xdr:rowOff>
    </xdr:from>
    <xdr:to>
      <xdr:col>85</xdr:col>
      <xdr:colOff>177800</xdr:colOff>
      <xdr:row>107</xdr:row>
      <xdr:rowOff>78014</xdr:rowOff>
    </xdr:to>
    <xdr:sp macro="" textlink="">
      <xdr:nvSpPr>
        <xdr:cNvPr id="680" name="楕円 679">
          <a:extLst>
            <a:ext uri="{FF2B5EF4-FFF2-40B4-BE49-F238E27FC236}">
              <a16:creationId xmlns:a16="http://schemas.microsoft.com/office/drawing/2014/main" id="{5E4ECB3B-B907-4A83-916E-4B034C1EECAA}"/>
            </a:ext>
          </a:extLst>
        </xdr:cNvPr>
        <xdr:cNvSpPr/>
      </xdr:nvSpPr>
      <xdr:spPr>
        <a:xfrm>
          <a:off x="16268700" y="18321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126291</xdr:rowOff>
    </xdr:from>
    <xdr:ext cx="405111" cy="259045"/>
    <xdr:sp macro="" textlink="">
      <xdr:nvSpPr>
        <xdr:cNvPr id="681" name="【公民館】&#10;有形固定資産減価償却率該当値テキスト">
          <a:extLst>
            <a:ext uri="{FF2B5EF4-FFF2-40B4-BE49-F238E27FC236}">
              <a16:creationId xmlns:a16="http://schemas.microsoft.com/office/drawing/2014/main" id="{2135A968-1063-4A21-98C7-1AB14639BAED}"/>
            </a:ext>
          </a:extLst>
        </xdr:cNvPr>
        <xdr:cNvSpPr txBox="1"/>
      </xdr:nvSpPr>
      <xdr:spPr>
        <a:xfrm>
          <a:off x="16357600" y="18299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118473</xdr:rowOff>
    </xdr:from>
    <xdr:to>
      <xdr:col>81</xdr:col>
      <xdr:colOff>101600</xdr:colOff>
      <xdr:row>107</xdr:row>
      <xdr:rowOff>48623</xdr:rowOff>
    </xdr:to>
    <xdr:sp macro="" textlink="">
      <xdr:nvSpPr>
        <xdr:cNvPr id="682" name="楕円 681">
          <a:extLst>
            <a:ext uri="{FF2B5EF4-FFF2-40B4-BE49-F238E27FC236}">
              <a16:creationId xmlns:a16="http://schemas.microsoft.com/office/drawing/2014/main" id="{397DD3D2-9358-47B1-8038-6AD3F99AF881}"/>
            </a:ext>
          </a:extLst>
        </xdr:cNvPr>
        <xdr:cNvSpPr/>
      </xdr:nvSpPr>
      <xdr:spPr>
        <a:xfrm>
          <a:off x="15430500" y="1829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169273</xdr:rowOff>
    </xdr:from>
    <xdr:to>
      <xdr:col>85</xdr:col>
      <xdr:colOff>127000</xdr:colOff>
      <xdr:row>107</xdr:row>
      <xdr:rowOff>27214</xdr:rowOff>
    </xdr:to>
    <xdr:cxnSp macro="">
      <xdr:nvCxnSpPr>
        <xdr:cNvPr id="683" name="直線コネクタ 682">
          <a:extLst>
            <a:ext uri="{FF2B5EF4-FFF2-40B4-BE49-F238E27FC236}">
              <a16:creationId xmlns:a16="http://schemas.microsoft.com/office/drawing/2014/main" id="{A260BD26-3A66-4C70-8839-15B7DA98C51E}"/>
            </a:ext>
          </a:extLst>
        </xdr:cNvPr>
        <xdr:cNvCxnSpPr/>
      </xdr:nvCxnSpPr>
      <xdr:spPr>
        <a:xfrm>
          <a:off x="15481300" y="18342973"/>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87449</xdr:rowOff>
    </xdr:from>
    <xdr:to>
      <xdr:col>76</xdr:col>
      <xdr:colOff>165100</xdr:colOff>
      <xdr:row>107</xdr:row>
      <xdr:rowOff>17599</xdr:rowOff>
    </xdr:to>
    <xdr:sp macro="" textlink="">
      <xdr:nvSpPr>
        <xdr:cNvPr id="684" name="楕円 683">
          <a:extLst>
            <a:ext uri="{FF2B5EF4-FFF2-40B4-BE49-F238E27FC236}">
              <a16:creationId xmlns:a16="http://schemas.microsoft.com/office/drawing/2014/main" id="{5F624B08-B7F9-4C4A-9DA7-E2BB400E2537}"/>
            </a:ext>
          </a:extLst>
        </xdr:cNvPr>
        <xdr:cNvSpPr/>
      </xdr:nvSpPr>
      <xdr:spPr>
        <a:xfrm>
          <a:off x="14541500" y="1826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138249</xdr:rowOff>
    </xdr:from>
    <xdr:to>
      <xdr:col>81</xdr:col>
      <xdr:colOff>50800</xdr:colOff>
      <xdr:row>106</xdr:row>
      <xdr:rowOff>169273</xdr:rowOff>
    </xdr:to>
    <xdr:cxnSp macro="">
      <xdr:nvCxnSpPr>
        <xdr:cNvPr id="685" name="直線コネクタ 684">
          <a:extLst>
            <a:ext uri="{FF2B5EF4-FFF2-40B4-BE49-F238E27FC236}">
              <a16:creationId xmlns:a16="http://schemas.microsoft.com/office/drawing/2014/main" id="{3866986E-2DC3-41C2-B789-2DDEDF289120}"/>
            </a:ext>
          </a:extLst>
        </xdr:cNvPr>
        <xdr:cNvCxnSpPr/>
      </xdr:nvCxnSpPr>
      <xdr:spPr>
        <a:xfrm>
          <a:off x="14592300" y="18311949"/>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35198</xdr:rowOff>
    </xdr:from>
    <xdr:to>
      <xdr:col>72</xdr:col>
      <xdr:colOff>38100</xdr:colOff>
      <xdr:row>106</xdr:row>
      <xdr:rowOff>136798</xdr:rowOff>
    </xdr:to>
    <xdr:sp macro="" textlink="">
      <xdr:nvSpPr>
        <xdr:cNvPr id="686" name="楕円 685">
          <a:extLst>
            <a:ext uri="{FF2B5EF4-FFF2-40B4-BE49-F238E27FC236}">
              <a16:creationId xmlns:a16="http://schemas.microsoft.com/office/drawing/2014/main" id="{DFB3180A-EEE1-49C9-9CA9-2AA266E12FAB}"/>
            </a:ext>
          </a:extLst>
        </xdr:cNvPr>
        <xdr:cNvSpPr/>
      </xdr:nvSpPr>
      <xdr:spPr>
        <a:xfrm>
          <a:off x="13652500" y="1820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85998</xdr:rowOff>
    </xdr:from>
    <xdr:to>
      <xdr:col>76</xdr:col>
      <xdr:colOff>114300</xdr:colOff>
      <xdr:row>106</xdr:row>
      <xdr:rowOff>138249</xdr:rowOff>
    </xdr:to>
    <xdr:cxnSp macro="">
      <xdr:nvCxnSpPr>
        <xdr:cNvPr id="687" name="直線コネクタ 686">
          <a:extLst>
            <a:ext uri="{FF2B5EF4-FFF2-40B4-BE49-F238E27FC236}">
              <a16:creationId xmlns:a16="http://schemas.microsoft.com/office/drawing/2014/main" id="{F881DFCA-5275-41C4-AECF-FCB88AE1EEC2}"/>
            </a:ext>
          </a:extLst>
        </xdr:cNvPr>
        <xdr:cNvCxnSpPr/>
      </xdr:nvCxnSpPr>
      <xdr:spPr>
        <a:xfrm>
          <a:off x="13703300" y="18259698"/>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59689</xdr:rowOff>
    </xdr:from>
    <xdr:to>
      <xdr:col>67</xdr:col>
      <xdr:colOff>101600</xdr:colOff>
      <xdr:row>106</xdr:row>
      <xdr:rowOff>161289</xdr:rowOff>
    </xdr:to>
    <xdr:sp macro="" textlink="">
      <xdr:nvSpPr>
        <xdr:cNvPr id="688" name="楕円 687">
          <a:extLst>
            <a:ext uri="{FF2B5EF4-FFF2-40B4-BE49-F238E27FC236}">
              <a16:creationId xmlns:a16="http://schemas.microsoft.com/office/drawing/2014/main" id="{EDC8D92A-438D-4628-B0D8-F656A86CCD09}"/>
            </a:ext>
          </a:extLst>
        </xdr:cNvPr>
        <xdr:cNvSpPr/>
      </xdr:nvSpPr>
      <xdr:spPr>
        <a:xfrm>
          <a:off x="12763500" y="1823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85998</xdr:rowOff>
    </xdr:from>
    <xdr:to>
      <xdr:col>71</xdr:col>
      <xdr:colOff>177800</xdr:colOff>
      <xdr:row>106</xdr:row>
      <xdr:rowOff>110489</xdr:rowOff>
    </xdr:to>
    <xdr:cxnSp macro="">
      <xdr:nvCxnSpPr>
        <xdr:cNvPr id="689" name="直線コネクタ 688">
          <a:extLst>
            <a:ext uri="{FF2B5EF4-FFF2-40B4-BE49-F238E27FC236}">
              <a16:creationId xmlns:a16="http://schemas.microsoft.com/office/drawing/2014/main" id="{41D5C508-E2B6-47A6-9986-F8F5A555CB0B}"/>
            </a:ext>
          </a:extLst>
        </xdr:cNvPr>
        <xdr:cNvCxnSpPr/>
      </xdr:nvCxnSpPr>
      <xdr:spPr>
        <a:xfrm flipV="1">
          <a:off x="12814300" y="18259698"/>
          <a:ext cx="889000" cy="24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24328</xdr:rowOff>
    </xdr:from>
    <xdr:ext cx="405111" cy="259045"/>
    <xdr:sp macro="" textlink="">
      <xdr:nvSpPr>
        <xdr:cNvPr id="690" name="n_1aveValue【公民館】&#10;有形固定資産減価償却率">
          <a:extLst>
            <a:ext uri="{FF2B5EF4-FFF2-40B4-BE49-F238E27FC236}">
              <a16:creationId xmlns:a16="http://schemas.microsoft.com/office/drawing/2014/main" id="{0C65CD22-E122-4030-A9BA-D872D0108ED4}"/>
            </a:ext>
          </a:extLst>
        </xdr:cNvPr>
        <xdr:cNvSpPr txBox="1"/>
      </xdr:nvSpPr>
      <xdr:spPr>
        <a:xfrm>
          <a:off x="15266044" y="178551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17797</xdr:rowOff>
    </xdr:from>
    <xdr:ext cx="405111" cy="259045"/>
    <xdr:sp macro="" textlink="">
      <xdr:nvSpPr>
        <xdr:cNvPr id="691" name="n_2aveValue【公民館】&#10;有形固定資産減価償却率">
          <a:extLst>
            <a:ext uri="{FF2B5EF4-FFF2-40B4-BE49-F238E27FC236}">
              <a16:creationId xmlns:a16="http://schemas.microsoft.com/office/drawing/2014/main" id="{C5243009-7EA5-4953-89E8-8D5451E17029}"/>
            </a:ext>
          </a:extLst>
        </xdr:cNvPr>
        <xdr:cNvSpPr txBox="1"/>
      </xdr:nvSpPr>
      <xdr:spPr>
        <a:xfrm>
          <a:off x="14389744" y="1784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171285</xdr:rowOff>
    </xdr:from>
    <xdr:ext cx="405111" cy="259045"/>
    <xdr:sp macro="" textlink="">
      <xdr:nvSpPr>
        <xdr:cNvPr id="692" name="n_3aveValue【公民館】&#10;有形固定資産減価償却率">
          <a:extLst>
            <a:ext uri="{FF2B5EF4-FFF2-40B4-BE49-F238E27FC236}">
              <a16:creationId xmlns:a16="http://schemas.microsoft.com/office/drawing/2014/main" id="{5BEFE7DA-D7BF-4997-A5D5-0FAADBFD6F88}"/>
            </a:ext>
          </a:extLst>
        </xdr:cNvPr>
        <xdr:cNvSpPr txBox="1"/>
      </xdr:nvSpPr>
      <xdr:spPr>
        <a:xfrm>
          <a:off x="13500744" y="17830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166388</xdr:rowOff>
    </xdr:from>
    <xdr:ext cx="405111" cy="259045"/>
    <xdr:sp macro="" textlink="">
      <xdr:nvSpPr>
        <xdr:cNvPr id="693" name="n_4aveValue【公民館】&#10;有形固定資産減価償却率">
          <a:extLst>
            <a:ext uri="{FF2B5EF4-FFF2-40B4-BE49-F238E27FC236}">
              <a16:creationId xmlns:a16="http://schemas.microsoft.com/office/drawing/2014/main" id="{34F6D5D4-443A-4DB6-90BF-DB7949D19B68}"/>
            </a:ext>
          </a:extLst>
        </xdr:cNvPr>
        <xdr:cNvSpPr txBox="1"/>
      </xdr:nvSpPr>
      <xdr:spPr>
        <a:xfrm>
          <a:off x="12611744" y="17825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39750</xdr:rowOff>
    </xdr:from>
    <xdr:ext cx="405111" cy="259045"/>
    <xdr:sp macro="" textlink="">
      <xdr:nvSpPr>
        <xdr:cNvPr id="694" name="n_1mainValue【公民館】&#10;有形固定資産減価償却率">
          <a:extLst>
            <a:ext uri="{FF2B5EF4-FFF2-40B4-BE49-F238E27FC236}">
              <a16:creationId xmlns:a16="http://schemas.microsoft.com/office/drawing/2014/main" id="{159D403B-DA31-4027-B906-DE20455B19F6}"/>
            </a:ext>
          </a:extLst>
        </xdr:cNvPr>
        <xdr:cNvSpPr txBox="1"/>
      </xdr:nvSpPr>
      <xdr:spPr>
        <a:xfrm>
          <a:off x="15266044" y="18384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8726</xdr:rowOff>
    </xdr:from>
    <xdr:ext cx="405111" cy="259045"/>
    <xdr:sp macro="" textlink="">
      <xdr:nvSpPr>
        <xdr:cNvPr id="695" name="n_2mainValue【公民館】&#10;有形固定資産減価償却率">
          <a:extLst>
            <a:ext uri="{FF2B5EF4-FFF2-40B4-BE49-F238E27FC236}">
              <a16:creationId xmlns:a16="http://schemas.microsoft.com/office/drawing/2014/main" id="{E20465E9-1567-4E5B-8D6C-740E3F4152C3}"/>
            </a:ext>
          </a:extLst>
        </xdr:cNvPr>
        <xdr:cNvSpPr txBox="1"/>
      </xdr:nvSpPr>
      <xdr:spPr>
        <a:xfrm>
          <a:off x="14389744" y="18353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127925</xdr:rowOff>
    </xdr:from>
    <xdr:ext cx="405111" cy="259045"/>
    <xdr:sp macro="" textlink="">
      <xdr:nvSpPr>
        <xdr:cNvPr id="696" name="n_3mainValue【公民館】&#10;有形固定資産減価償却率">
          <a:extLst>
            <a:ext uri="{FF2B5EF4-FFF2-40B4-BE49-F238E27FC236}">
              <a16:creationId xmlns:a16="http://schemas.microsoft.com/office/drawing/2014/main" id="{BA7EC2BE-8624-4D6B-A503-282F4A6C4E08}"/>
            </a:ext>
          </a:extLst>
        </xdr:cNvPr>
        <xdr:cNvSpPr txBox="1"/>
      </xdr:nvSpPr>
      <xdr:spPr>
        <a:xfrm>
          <a:off x="13500744" y="18301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152416</xdr:rowOff>
    </xdr:from>
    <xdr:ext cx="405111" cy="259045"/>
    <xdr:sp macro="" textlink="">
      <xdr:nvSpPr>
        <xdr:cNvPr id="697" name="n_4mainValue【公民館】&#10;有形固定資産減価償却率">
          <a:extLst>
            <a:ext uri="{FF2B5EF4-FFF2-40B4-BE49-F238E27FC236}">
              <a16:creationId xmlns:a16="http://schemas.microsoft.com/office/drawing/2014/main" id="{8AE376EC-8995-47FF-A918-B8EED9D6CF55}"/>
            </a:ext>
          </a:extLst>
        </xdr:cNvPr>
        <xdr:cNvSpPr txBox="1"/>
      </xdr:nvSpPr>
      <xdr:spPr>
        <a:xfrm>
          <a:off x="12611744" y="18326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8" name="正方形/長方形 697">
          <a:extLst>
            <a:ext uri="{FF2B5EF4-FFF2-40B4-BE49-F238E27FC236}">
              <a16:creationId xmlns:a16="http://schemas.microsoft.com/office/drawing/2014/main" id="{52612634-001E-483E-A3CA-B2D58A786223}"/>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9" name="正方形/長方形 698">
          <a:extLst>
            <a:ext uri="{FF2B5EF4-FFF2-40B4-BE49-F238E27FC236}">
              <a16:creationId xmlns:a16="http://schemas.microsoft.com/office/drawing/2014/main" id="{66080CB6-FC22-46A4-AA96-7EDA3786A1EE}"/>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0" name="正方形/長方形 699">
          <a:extLst>
            <a:ext uri="{FF2B5EF4-FFF2-40B4-BE49-F238E27FC236}">
              <a16:creationId xmlns:a16="http://schemas.microsoft.com/office/drawing/2014/main" id="{DB8A6C15-3535-49DA-B7C5-A97750735222}"/>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1" name="正方形/長方形 700">
          <a:extLst>
            <a:ext uri="{FF2B5EF4-FFF2-40B4-BE49-F238E27FC236}">
              <a16:creationId xmlns:a16="http://schemas.microsoft.com/office/drawing/2014/main" id="{95FD2AEE-5982-4C25-9A87-8370B9FEF7AA}"/>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2" name="正方形/長方形 701">
          <a:extLst>
            <a:ext uri="{FF2B5EF4-FFF2-40B4-BE49-F238E27FC236}">
              <a16:creationId xmlns:a16="http://schemas.microsoft.com/office/drawing/2014/main" id="{D437F02C-11CA-4EAD-8F1A-9EDD04266E37}"/>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3" name="正方形/長方形 702">
          <a:extLst>
            <a:ext uri="{FF2B5EF4-FFF2-40B4-BE49-F238E27FC236}">
              <a16:creationId xmlns:a16="http://schemas.microsoft.com/office/drawing/2014/main" id="{D7877758-040D-4937-8A37-537E93C3AFAF}"/>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4" name="正方形/長方形 703">
          <a:extLst>
            <a:ext uri="{FF2B5EF4-FFF2-40B4-BE49-F238E27FC236}">
              <a16:creationId xmlns:a16="http://schemas.microsoft.com/office/drawing/2014/main" id="{18F2F024-F305-4B21-9F5C-A38DD878D0AD}"/>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5" name="正方形/長方形 704">
          <a:extLst>
            <a:ext uri="{FF2B5EF4-FFF2-40B4-BE49-F238E27FC236}">
              <a16:creationId xmlns:a16="http://schemas.microsoft.com/office/drawing/2014/main" id="{100F0393-359D-4DDB-86CA-C3AA14534383}"/>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6" name="テキスト ボックス 705">
          <a:extLst>
            <a:ext uri="{FF2B5EF4-FFF2-40B4-BE49-F238E27FC236}">
              <a16:creationId xmlns:a16="http://schemas.microsoft.com/office/drawing/2014/main" id="{15011D01-E269-4DAA-957E-6E918EF61791}"/>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7" name="直線コネクタ 706">
          <a:extLst>
            <a:ext uri="{FF2B5EF4-FFF2-40B4-BE49-F238E27FC236}">
              <a16:creationId xmlns:a16="http://schemas.microsoft.com/office/drawing/2014/main" id="{9C552D3A-4A20-42A0-810F-166D5E225E2D}"/>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08" name="直線コネクタ 707">
          <a:extLst>
            <a:ext uri="{FF2B5EF4-FFF2-40B4-BE49-F238E27FC236}">
              <a16:creationId xmlns:a16="http://schemas.microsoft.com/office/drawing/2014/main" id="{B54DD957-B6E9-4449-99AB-A1348B70FC52}"/>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09" name="テキスト ボックス 708">
          <a:extLst>
            <a:ext uri="{FF2B5EF4-FFF2-40B4-BE49-F238E27FC236}">
              <a16:creationId xmlns:a16="http://schemas.microsoft.com/office/drawing/2014/main" id="{9E5374FF-BD42-445B-A186-F2B3389444E9}"/>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0" name="直線コネクタ 709">
          <a:extLst>
            <a:ext uri="{FF2B5EF4-FFF2-40B4-BE49-F238E27FC236}">
              <a16:creationId xmlns:a16="http://schemas.microsoft.com/office/drawing/2014/main" id="{882C3EE2-C498-49AF-AA02-D51DA53DEAF6}"/>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1" name="テキスト ボックス 710">
          <a:extLst>
            <a:ext uri="{FF2B5EF4-FFF2-40B4-BE49-F238E27FC236}">
              <a16:creationId xmlns:a16="http://schemas.microsoft.com/office/drawing/2014/main" id="{F4B3F51C-CB35-4ED5-9EE4-34AFE519517A}"/>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2" name="直線コネクタ 711">
          <a:extLst>
            <a:ext uri="{FF2B5EF4-FFF2-40B4-BE49-F238E27FC236}">
              <a16:creationId xmlns:a16="http://schemas.microsoft.com/office/drawing/2014/main" id="{59F3ECB8-822F-4593-8D58-4D24E1D4791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3" name="テキスト ボックス 712">
          <a:extLst>
            <a:ext uri="{FF2B5EF4-FFF2-40B4-BE49-F238E27FC236}">
              <a16:creationId xmlns:a16="http://schemas.microsoft.com/office/drawing/2014/main" id="{81E373BE-ACB1-49D5-BA57-3D8510A36F0C}"/>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4" name="直線コネクタ 713">
          <a:extLst>
            <a:ext uri="{FF2B5EF4-FFF2-40B4-BE49-F238E27FC236}">
              <a16:creationId xmlns:a16="http://schemas.microsoft.com/office/drawing/2014/main" id="{39EAA5B0-39C4-4DCB-AE52-E4DB0B9B79F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5" name="テキスト ボックス 714">
          <a:extLst>
            <a:ext uri="{FF2B5EF4-FFF2-40B4-BE49-F238E27FC236}">
              <a16:creationId xmlns:a16="http://schemas.microsoft.com/office/drawing/2014/main" id="{AFEDE437-EB38-41D5-85F9-28F5AB258E7C}"/>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6" name="直線コネクタ 715">
          <a:extLst>
            <a:ext uri="{FF2B5EF4-FFF2-40B4-BE49-F238E27FC236}">
              <a16:creationId xmlns:a16="http://schemas.microsoft.com/office/drawing/2014/main" id="{5465539E-0498-47E6-B99D-819FCC03B4C7}"/>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7" name="テキスト ボックス 716">
          <a:extLst>
            <a:ext uri="{FF2B5EF4-FFF2-40B4-BE49-F238E27FC236}">
              <a16:creationId xmlns:a16="http://schemas.microsoft.com/office/drawing/2014/main" id="{C788891F-F565-47E4-86B8-D15D25B9E0DD}"/>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18" name="直線コネクタ 717">
          <a:extLst>
            <a:ext uri="{FF2B5EF4-FFF2-40B4-BE49-F238E27FC236}">
              <a16:creationId xmlns:a16="http://schemas.microsoft.com/office/drawing/2014/main" id="{53C49A0A-1B55-4C92-8E3F-DE202B5E5B14}"/>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19" name="テキスト ボックス 718">
          <a:extLst>
            <a:ext uri="{FF2B5EF4-FFF2-40B4-BE49-F238E27FC236}">
              <a16:creationId xmlns:a16="http://schemas.microsoft.com/office/drawing/2014/main" id="{7E802C64-B8E4-4EF2-89D3-CE4A84BCE946}"/>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0" name="直線コネクタ 719">
          <a:extLst>
            <a:ext uri="{FF2B5EF4-FFF2-40B4-BE49-F238E27FC236}">
              <a16:creationId xmlns:a16="http://schemas.microsoft.com/office/drawing/2014/main" id="{B9B23B61-EBFC-4206-AC16-A75E069728D7}"/>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1" name="テキスト ボックス 720">
          <a:extLst>
            <a:ext uri="{FF2B5EF4-FFF2-40B4-BE49-F238E27FC236}">
              <a16:creationId xmlns:a16="http://schemas.microsoft.com/office/drawing/2014/main" id="{491C3C30-445D-46A6-8007-5D2CEC0CDADE}"/>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2" name="【公民館】&#10;一人当たり面積グラフ枠">
          <a:extLst>
            <a:ext uri="{FF2B5EF4-FFF2-40B4-BE49-F238E27FC236}">
              <a16:creationId xmlns:a16="http://schemas.microsoft.com/office/drawing/2014/main" id="{84131023-79C3-4515-B4BB-B111B1D5B062}"/>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128451</xdr:rowOff>
    </xdr:from>
    <xdr:to>
      <xdr:col>116</xdr:col>
      <xdr:colOff>62864</xdr:colOff>
      <xdr:row>109</xdr:row>
      <xdr:rowOff>35379</xdr:rowOff>
    </xdr:to>
    <xdr:cxnSp macro="">
      <xdr:nvCxnSpPr>
        <xdr:cNvPr id="723" name="直線コネクタ 722">
          <a:extLst>
            <a:ext uri="{FF2B5EF4-FFF2-40B4-BE49-F238E27FC236}">
              <a16:creationId xmlns:a16="http://schemas.microsoft.com/office/drawing/2014/main" id="{10132FB7-56B6-48FF-B808-46BD426F33A8}"/>
            </a:ext>
          </a:extLst>
        </xdr:cNvPr>
        <xdr:cNvCxnSpPr/>
      </xdr:nvCxnSpPr>
      <xdr:spPr>
        <a:xfrm flipV="1">
          <a:off x="22160864" y="17273451"/>
          <a:ext cx="0" cy="1449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39206</xdr:rowOff>
    </xdr:from>
    <xdr:ext cx="469744" cy="259045"/>
    <xdr:sp macro="" textlink="">
      <xdr:nvSpPr>
        <xdr:cNvPr id="724" name="【公民館】&#10;一人当たり面積最小値テキスト">
          <a:extLst>
            <a:ext uri="{FF2B5EF4-FFF2-40B4-BE49-F238E27FC236}">
              <a16:creationId xmlns:a16="http://schemas.microsoft.com/office/drawing/2014/main" id="{351D82F3-8D46-46F4-AA7A-2D9647ACDFC2}"/>
            </a:ext>
          </a:extLst>
        </xdr:cNvPr>
        <xdr:cNvSpPr txBox="1"/>
      </xdr:nvSpPr>
      <xdr:spPr>
        <a:xfrm>
          <a:off x="22199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35379</xdr:rowOff>
    </xdr:from>
    <xdr:to>
      <xdr:col>116</xdr:col>
      <xdr:colOff>152400</xdr:colOff>
      <xdr:row>109</xdr:row>
      <xdr:rowOff>35379</xdr:rowOff>
    </xdr:to>
    <xdr:cxnSp macro="">
      <xdr:nvCxnSpPr>
        <xdr:cNvPr id="725" name="直線コネクタ 724">
          <a:extLst>
            <a:ext uri="{FF2B5EF4-FFF2-40B4-BE49-F238E27FC236}">
              <a16:creationId xmlns:a16="http://schemas.microsoft.com/office/drawing/2014/main" id="{8CBE56B1-75C5-476B-B3F4-E5BA728FFDDC}"/>
            </a:ext>
          </a:extLst>
        </xdr:cNvPr>
        <xdr:cNvCxnSpPr/>
      </xdr:nvCxnSpPr>
      <xdr:spPr>
        <a:xfrm>
          <a:off x="22072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75128</xdr:rowOff>
    </xdr:from>
    <xdr:ext cx="469744" cy="259045"/>
    <xdr:sp macro="" textlink="">
      <xdr:nvSpPr>
        <xdr:cNvPr id="726" name="【公民館】&#10;一人当たり面積最大値テキスト">
          <a:extLst>
            <a:ext uri="{FF2B5EF4-FFF2-40B4-BE49-F238E27FC236}">
              <a16:creationId xmlns:a16="http://schemas.microsoft.com/office/drawing/2014/main" id="{52917957-1A2D-40C1-ABF2-762622E1624F}"/>
            </a:ext>
          </a:extLst>
        </xdr:cNvPr>
        <xdr:cNvSpPr txBox="1"/>
      </xdr:nvSpPr>
      <xdr:spPr>
        <a:xfrm>
          <a:off x="22199600" y="17048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128451</xdr:rowOff>
    </xdr:from>
    <xdr:to>
      <xdr:col>116</xdr:col>
      <xdr:colOff>152400</xdr:colOff>
      <xdr:row>100</xdr:row>
      <xdr:rowOff>128451</xdr:rowOff>
    </xdr:to>
    <xdr:cxnSp macro="">
      <xdr:nvCxnSpPr>
        <xdr:cNvPr id="727" name="直線コネクタ 726">
          <a:extLst>
            <a:ext uri="{FF2B5EF4-FFF2-40B4-BE49-F238E27FC236}">
              <a16:creationId xmlns:a16="http://schemas.microsoft.com/office/drawing/2014/main" id="{23B52F85-5128-4E0E-9B19-43E6072ABD6F}"/>
            </a:ext>
          </a:extLst>
        </xdr:cNvPr>
        <xdr:cNvCxnSpPr/>
      </xdr:nvCxnSpPr>
      <xdr:spPr>
        <a:xfrm>
          <a:off x="22072600" y="17273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78939</xdr:rowOff>
    </xdr:from>
    <xdr:ext cx="469744" cy="259045"/>
    <xdr:sp macro="" textlink="">
      <xdr:nvSpPr>
        <xdr:cNvPr id="728" name="【公民館】&#10;一人当たり面積平均値テキスト">
          <a:extLst>
            <a:ext uri="{FF2B5EF4-FFF2-40B4-BE49-F238E27FC236}">
              <a16:creationId xmlns:a16="http://schemas.microsoft.com/office/drawing/2014/main" id="{34974C72-F7A0-45C9-8416-F5EEC7FD21C0}"/>
            </a:ext>
          </a:extLst>
        </xdr:cNvPr>
        <xdr:cNvSpPr txBox="1"/>
      </xdr:nvSpPr>
      <xdr:spPr>
        <a:xfrm>
          <a:off x="22199600" y="182526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100512</xdr:rowOff>
    </xdr:from>
    <xdr:to>
      <xdr:col>116</xdr:col>
      <xdr:colOff>114300</xdr:colOff>
      <xdr:row>107</xdr:row>
      <xdr:rowOff>30662</xdr:rowOff>
    </xdr:to>
    <xdr:sp macro="" textlink="">
      <xdr:nvSpPr>
        <xdr:cNvPr id="729" name="フローチャート: 判断 728">
          <a:extLst>
            <a:ext uri="{FF2B5EF4-FFF2-40B4-BE49-F238E27FC236}">
              <a16:creationId xmlns:a16="http://schemas.microsoft.com/office/drawing/2014/main" id="{607DCA80-93C0-4965-B972-19BF52AB7B21}"/>
            </a:ext>
          </a:extLst>
        </xdr:cNvPr>
        <xdr:cNvSpPr/>
      </xdr:nvSpPr>
      <xdr:spPr>
        <a:xfrm>
          <a:off x="22110700" y="1827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93980</xdr:rowOff>
    </xdr:from>
    <xdr:to>
      <xdr:col>112</xdr:col>
      <xdr:colOff>38100</xdr:colOff>
      <xdr:row>107</xdr:row>
      <xdr:rowOff>24130</xdr:rowOff>
    </xdr:to>
    <xdr:sp macro="" textlink="">
      <xdr:nvSpPr>
        <xdr:cNvPr id="730" name="フローチャート: 判断 729">
          <a:extLst>
            <a:ext uri="{FF2B5EF4-FFF2-40B4-BE49-F238E27FC236}">
              <a16:creationId xmlns:a16="http://schemas.microsoft.com/office/drawing/2014/main" id="{17293E12-FC15-4CB6-B6C1-C65734FC03A2}"/>
            </a:ext>
          </a:extLst>
        </xdr:cNvPr>
        <xdr:cNvSpPr/>
      </xdr:nvSpPr>
      <xdr:spPr>
        <a:xfrm>
          <a:off x="21272500" y="1826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107043</xdr:rowOff>
    </xdr:from>
    <xdr:to>
      <xdr:col>107</xdr:col>
      <xdr:colOff>101600</xdr:colOff>
      <xdr:row>107</xdr:row>
      <xdr:rowOff>37193</xdr:rowOff>
    </xdr:to>
    <xdr:sp macro="" textlink="">
      <xdr:nvSpPr>
        <xdr:cNvPr id="731" name="フローチャート: 判断 730">
          <a:extLst>
            <a:ext uri="{FF2B5EF4-FFF2-40B4-BE49-F238E27FC236}">
              <a16:creationId xmlns:a16="http://schemas.microsoft.com/office/drawing/2014/main" id="{7CB2D8D5-28A9-4CBA-8B0E-DD24E676A5C5}"/>
            </a:ext>
          </a:extLst>
        </xdr:cNvPr>
        <xdr:cNvSpPr/>
      </xdr:nvSpPr>
      <xdr:spPr>
        <a:xfrm>
          <a:off x="203835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107043</xdr:rowOff>
    </xdr:from>
    <xdr:to>
      <xdr:col>102</xdr:col>
      <xdr:colOff>165100</xdr:colOff>
      <xdr:row>107</xdr:row>
      <xdr:rowOff>37193</xdr:rowOff>
    </xdr:to>
    <xdr:sp macro="" textlink="">
      <xdr:nvSpPr>
        <xdr:cNvPr id="732" name="フローチャート: 判断 731">
          <a:extLst>
            <a:ext uri="{FF2B5EF4-FFF2-40B4-BE49-F238E27FC236}">
              <a16:creationId xmlns:a16="http://schemas.microsoft.com/office/drawing/2014/main" id="{68E24C1D-9452-449D-8143-660EF9A6F597}"/>
            </a:ext>
          </a:extLst>
        </xdr:cNvPr>
        <xdr:cNvSpPr/>
      </xdr:nvSpPr>
      <xdr:spPr>
        <a:xfrm>
          <a:off x="194945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84182</xdr:rowOff>
    </xdr:from>
    <xdr:to>
      <xdr:col>98</xdr:col>
      <xdr:colOff>38100</xdr:colOff>
      <xdr:row>107</xdr:row>
      <xdr:rowOff>14332</xdr:rowOff>
    </xdr:to>
    <xdr:sp macro="" textlink="">
      <xdr:nvSpPr>
        <xdr:cNvPr id="733" name="フローチャート: 判断 732">
          <a:extLst>
            <a:ext uri="{FF2B5EF4-FFF2-40B4-BE49-F238E27FC236}">
              <a16:creationId xmlns:a16="http://schemas.microsoft.com/office/drawing/2014/main" id="{61C4323A-54B1-4F0B-8769-700CC2B6C219}"/>
            </a:ext>
          </a:extLst>
        </xdr:cNvPr>
        <xdr:cNvSpPr/>
      </xdr:nvSpPr>
      <xdr:spPr>
        <a:xfrm>
          <a:off x="18605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4" name="テキスト ボックス 733">
          <a:extLst>
            <a:ext uri="{FF2B5EF4-FFF2-40B4-BE49-F238E27FC236}">
              <a16:creationId xmlns:a16="http://schemas.microsoft.com/office/drawing/2014/main" id="{E8DA4C16-4EC3-49DA-8E53-464F6922AF5F}"/>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5" name="テキスト ボックス 734">
          <a:extLst>
            <a:ext uri="{FF2B5EF4-FFF2-40B4-BE49-F238E27FC236}">
              <a16:creationId xmlns:a16="http://schemas.microsoft.com/office/drawing/2014/main" id="{BFE0852E-0FF1-4A85-8A1F-3783E75D6345}"/>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id="{23BB4559-1EA7-4E02-B94D-4E1A283312B3}"/>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5B2682A4-EAE9-4E4F-BF49-7BFBEA8B22D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8" name="テキスト ボックス 737">
          <a:extLst>
            <a:ext uri="{FF2B5EF4-FFF2-40B4-BE49-F238E27FC236}">
              <a16:creationId xmlns:a16="http://schemas.microsoft.com/office/drawing/2014/main" id="{7BDAE580-3A94-41FB-9BA8-981AC5B92EF5}"/>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62956</xdr:rowOff>
    </xdr:from>
    <xdr:to>
      <xdr:col>116</xdr:col>
      <xdr:colOff>114300</xdr:colOff>
      <xdr:row>103</xdr:row>
      <xdr:rowOff>164556</xdr:rowOff>
    </xdr:to>
    <xdr:sp macro="" textlink="">
      <xdr:nvSpPr>
        <xdr:cNvPr id="739" name="楕円 738">
          <a:extLst>
            <a:ext uri="{FF2B5EF4-FFF2-40B4-BE49-F238E27FC236}">
              <a16:creationId xmlns:a16="http://schemas.microsoft.com/office/drawing/2014/main" id="{9D27BF36-6595-4A88-8FE7-2545FF622A7E}"/>
            </a:ext>
          </a:extLst>
        </xdr:cNvPr>
        <xdr:cNvSpPr/>
      </xdr:nvSpPr>
      <xdr:spPr>
        <a:xfrm>
          <a:off x="22110700" y="1772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85833</xdr:rowOff>
    </xdr:from>
    <xdr:ext cx="469744" cy="259045"/>
    <xdr:sp macro="" textlink="">
      <xdr:nvSpPr>
        <xdr:cNvPr id="740" name="【公民館】&#10;一人当たり面積該当値テキスト">
          <a:extLst>
            <a:ext uri="{FF2B5EF4-FFF2-40B4-BE49-F238E27FC236}">
              <a16:creationId xmlns:a16="http://schemas.microsoft.com/office/drawing/2014/main" id="{49CC9385-CE16-456B-BDB6-6DF84B3918CC}"/>
            </a:ext>
          </a:extLst>
        </xdr:cNvPr>
        <xdr:cNvSpPr txBox="1"/>
      </xdr:nvSpPr>
      <xdr:spPr>
        <a:xfrm>
          <a:off x="22199600" y="17573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66221</xdr:rowOff>
    </xdr:from>
    <xdr:to>
      <xdr:col>112</xdr:col>
      <xdr:colOff>38100</xdr:colOff>
      <xdr:row>103</xdr:row>
      <xdr:rowOff>167821</xdr:rowOff>
    </xdr:to>
    <xdr:sp macro="" textlink="">
      <xdr:nvSpPr>
        <xdr:cNvPr id="741" name="楕円 740">
          <a:extLst>
            <a:ext uri="{FF2B5EF4-FFF2-40B4-BE49-F238E27FC236}">
              <a16:creationId xmlns:a16="http://schemas.microsoft.com/office/drawing/2014/main" id="{08A1F093-22F9-46C0-B139-A4BF3CD76823}"/>
            </a:ext>
          </a:extLst>
        </xdr:cNvPr>
        <xdr:cNvSpPr/>
      </xdr:nvSpPr>
      <xdr:spPr>
        <a:xfrm>
          <a:off x="21272500" y="17725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113756</xdr:rowOff>
    </xdr:from>
    <xdr:to>
      <xdr:col>116</xdr:col>
      <xdr:colOff>63500</xdr:colOff>
      <xdr:row>103</xdr:row>
      <xdr:rowOff>117021</xdr:rowOff>
    </xdr:to>
    <xdr:cxnSp macro="">
      <xdr:nvCxnSpPr>
        <xdr:cNvPr id="742" name="直線コネクタ 741">
          <a:extLst>
            <a:ext uri="{FF2B5EF4-FFF2-40B4-BE49-F238E27FC236}">
              <a16:creationId xmlns:a16="http://schemas.microsoft.com/office/drawing/2014/main" id="{3C0FA27B-C214-4601-9E23-14D77323FE9F}"/>
            </a:ext>
          </a:extLst>
        </xdr:cNvPr>
        <xdr:cNvCxnSpPr/>
      </xdr:nvCxnSpPr>
      <xdr:spPr>
        <a:xfrm flipV="1">
          <a:off x="21323300" y="17773106"/>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62956</xdr:rowOff>
    </xdr:from>
    <xdr:to>
      <xdr:col>107</xdr:col>
      <xdr:colOff>101600</xdr:colOff>
      <xdr:row>103</xdr:row>
      <xdr:rowOff>164556</xdr:rowOff>
    </xdr:to>
    <xdr:sp macro="" textlink="">
      <xdr:nvSpPr>
        <xdr:cNvPr id="743" name="楕円 742">
          <a:extLst>
            <a:ext uri="{FF2B5EF4-FFF2-40B4-BE49-F238E27FC236}">
              <a16:creationId xmlns:a16="http://schemas.microsoft.com/office/drawing/2014/main" id="{15AB7B20-656F-46C4-8C0F-E28FC25F3C76}"/>
            </a:ext>
          </a:extLst>
        </xdr:cNvPr>
        <xdr:cNvSpPr/>
      </xdr:nvSpPr>
      <xdr:spPr>
        <a:xfrm>
          <a:off x="20383500" y="1772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113756</xdr:rowOff>
    </xdr:from>
    <xdr:to>
      <xdr:col>111</xdr:col>
      <xdr:colOff>177800</xdr:colOff>
      <xdr:row>103</xdr:row>
      <xdr:rowOff>117021</xdr:rowOff>
    </xdr:to>
    <xdr:cxnSp macro="">
      <xdr:nvCxnSpPr>
        <xdr:cNvPr id="744" name="直線コネクタ 743">
          <a:extLst>
            <a:ext uri="{FF2B5EF4-FFF2-40B4-BE49-F238E27FC236}">
              <a16:creationId xmlns:a16="http://schemas.microsoft.com/office/drawing/2014/main" id="{31E6E1E9-889E-4C24-B6A5-2DAF654578A0}"/>
            </a:ext>
          </a:extLst>
        </xdr:cNvPr>
        <xdr:cNvCxnSpPr/>
      </xdr:nvCxnSpPr>
      <xdr:spPr>
        <a:xfrm>
          <a:off x="20434300" y="17773106"/>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62956</xdr:rowOff>
    </xdr:from>
    <xdr:to>
      <xdr:col>102</xdr:col>
      <xdr:colOff>165100</xdr:colOff>
      <xdr:row>103</xdr:row>
      <xdr:rowOff>164556</xdr:rowOff>
    </xdr:to>
    <xdr:sp macro="" textlink="">
      <xdr:nvSpPr>
        <xdr:cNvPr id="745" name="楕円 744">
          <a:extLst>
            <a:ext uri="{FF2B5EF4-FFF2-40B4-BE49-F238E27FC236}">
              <a16:creationId xmlns:a16="http://schemas.microsoft.com/office/drawing/2014/main" id="{4B3423B5-590F-4DAA-960D-626913D17F7A}"/>
            </a:ext>
          </a:extLst>
        </xdr:cNvPr>
        <xdr:cNvSpPr/>
      </xdr:nvSpPr>
      <xdr:spPr>
        <a:xfrm>
          <a:off x="19494500" y="1772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113756</xdr:rowOff>
    </xdr:from>
    <xdr:to>
      <xdr:col>107</xdr:col>
      <xdr:colOff>50800</xdr:colOff>
      <xdr:row>103</xdr:row>
      <xdr:rowOff>113756</xdr:rowOff>
    </xdr:to>
    <xdr:cxnSp macro="">
      <xdr:nvCxnSpPr>
        <xdr:cNvPr id="746" name="直線コネクタ 745">
          <a:extLst>
            <a:ext uri="{FF2B5EF4-FFF2-40B4-BE49-F238E27FC236}">
              <a16:creationId xmlns:a16="http://schemas.microsoft.com/office/drawing/2014/main" id="{46BBF11A-E57F-4528-8E1C-F71FC2306F75}"/>
            </a:ext>
          </a:extLst>
        </xdr:cNvPr>
        <xdr:cNvCxnSpPr/>
      </xdr:nvCxnSpPr>
      <xdr:spPr>
        <a:xfrm>
          <a:off x="19545300" y="1777310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103</xdr:row>
      <xdr:rowOff>82550</xdr:rowOff>
    </xdr:from>
    <xdr:to>
      <xdr:col>98</xdr:col>
      <xdr:colOff>38100</xdr:colOff>
      <xdr:row>104</xdr:row>
      <xdr:rowOff>12700</xdr:rowOff>
    </xdr:to>
    <xdr:sp macro="" textlink="">
      <xdr:nvSpPr>
        <xdr:cNvPr id="747" name="楕円 746">
          <a:extLst>
            <a:ext uri="{FF2B5EF4-FFF2-40B4-BE49-F238E27FC236}">
              <a16:creationId xmlns:a16="http://schemas.microsoft.com/office/drawing/2014/main" id="{80760185-9358-4311-88F8-2CFB79B8BBC7}"/>
            </a:ext>
          </a:extLst>
        </xdr:cNvPr>
        <xdr:cNvSpPr/>
      </xdr:nvSpPr>
      <xdr:spPr>
        <a:xfrm>
          <a:off x="18605500" y="1774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103</xdr:row>
      <xdr:rowOff>113756</xdr:rowOff>
    </xdr:from>
    <xdr:to>
      <xdr:col>102</xdr:col>
      <xdr:colOff>114300</xdr:colOff>
      <xdr:row>103</xdr:row>
      <xdr:rowOff>133350</xdr:rowOff>
    </xdr:to>
    <xdr:cxnSp macro="">
      <xdr:nvCxnSpPr>
        <xdr:cNvPr id="748" name="直線コネクタ 747">
          <a:extLst>
            <a:ext uri="{FF2B5EF4-FFF2-40B4-BE49-F238E27FC236}">
              <a16:creationId xmlns:a16="http://schemas.microsoft.com/office/drawing/2014/main" id="{CB2FC46C-96DF-41E9-9BC5-6AA29C25454E}"/>
            </a:ext>
          </a:extLst>
        </xdr:cNvPr>
        <xdr:cNvCxnSpPr/>
      </xdr:nvCxnSpPr>
      <xdr:spPr>
        <a:xfrm flipV="1">
          <a:off x="18656300" y="17773106"/>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15257</xdr:rowOff>
    </xdr:from>
    <xdr:ext cx="469744" cy="259045"/>
    <xdr:sp macro="" textlink="">
      <xdr:nvSpPr>
        <xdr:cNvPr id="749" name="n_1aveValue【公民館】&#10;一人当たり面積">
          <a:extLst>
            <a:ext uri="{FF2B5EF4-FFF2-40B4-BE49-F238E27FC236}">
              <a16:creationId xmlns:a16="http://schemas.microsoft.com/office/drawing/2014/main" id="{4A2CAFF0-648A-4BCD-88F2-A2265330F7D1}"/>
            </a:ext>
          </a:extLst>
        </xdr:cNvPr>
        <xdr:cNvSpPr txBox="1"/>
      </xdr:nvSpPr>
      <xdr:spPr>
        <a:xfrm>
          <a:off x="21075727" y="1836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28320</xdr:rowOff>
    </xdr:from>
    <xdr:ext cx="469744" cy="259045"/>
    <xdr:sp macro="" textlink="">
      <xdr:nvSpPr>
        <xdr:cNvPr id="750" name="n_2aveValue【公民館】&#10;一人当たり面積">
          <a:extLst>
            <a:ext uri="{FF2B5EF4-FFF2-40B4-BE49-F238E27FC236}">
              <a16:creationId xmlns:a16="http://schemas.microsoft.com/office/drawing/2014/main" id="{6524A743-3B85-4E97-BBAB-4934DE02061B}"/>
            </a:ext>
          </a:extLst>
        </xdr:cNvPr>
        <xdr:cNvSpPr txBox="1"/>
      </xdr:nvSpPr>
      <xdr:spPr>
        <a:xfrm>
          <a:off x="20199427" y="1837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28320</xdr:rowOff>
    </xdr:from>
    <xdr:ext cx="469744" cy="259045"/>
    <xdr:sp macro="" textlink="">
      <xdr:nvSpPr>
        <xdr:cNvPr id="751" name="n_3aveValue【公民館】&#10;一人当たり面積">
          <a:extLst>
            <a:ext uri="{FF2B5EF4-FFF2-40B4-BE49-F238E27FC236}">
              <a16:creationId xmlns:a16="http://schemas.microsoft.com/office/drawing/2014/main" id="{27AD049C-80AE-4488-9307-D6B2FF569A30}"/>
            </a:ext>
          </a:extLst>
        </xdr:cNvPr>
        <xdr:cNvSpPr txBox="1"/>
      </xdr:nvSpPr>
      <xdr:spPr>
        <a:xfrm>
          <a:off x="19310427" y="1837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5459</xdr:rowOff>
    </xdr:from>
    <xdr:ext cx="469744" cy="259045"/>
    <xdr:sp macro="" textlink="">
      <xdr:nvSpPr>
        <xdr:cNvPr id="752" name="n_4aveValue【公民館】&#10;一人当たり面積">
          <a:extLst>
            <a:ext uri="{FF2B5EF4-FFF2-40B4-BE49-F238E27FC236}">
              <a16:creationId xmlns:a16="http://schemas.microsoft.com/office/drawing/2014/main" id="{A614A1EE-CCF5-473B-9DAF-70C20B104C7F}"/>
            </a:ext>
          </a:extLst>
        </xdr:cNvPr>
        <xdr:cNvSpPr txBox="1"/>
      </xdr:nvSpPr>
      <xdr:spPr>
        <a:xfrm>
          <a:off x="18421427" y="18350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12898</xdr:rowOff>
    </xdr:from>
    <xdr:ext cx="469744" cy="259045"/>
    <xdr:sp macro="" textlink="">
      <xdr:nvSpPr>
        <xdr:cNvPr id="753" name="n_1mainValue【公民館】&#10;一人当たり面積">
          <a:extLst>
            <a:ext uri="{FF2B5EF4-FFF2-40B4-BE49-F238E27FC236}">
              <a16:creationId xmlns:a16="http://schemas.microsoft.com/office/drawing/2014/main" id="{A5147F8B-1BFD-43DF-BCB6-2530F0C0F2C6}"/>
            </a:ext>
          </a:extLst>
        </xdr:cNvPr>
        <xdr:cNvSpPr txBox="1"/>
      </xdr:nvSpPr>
      <xdr:spPr>
        <a:xfrm>
          <a:off x="21075727" y="17500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9633</xdr:rowOff>
    </xdr:from>
    <xdr:ext cx="469744" cy="259045"/>
    <xdr:sp macro="" textlink="">
      <xdr:nvSpPr>
        <xdr:cNvPr id="754" name="n_2mainValue【公民館】&#10;一人当たり面積">
          <a:extLst>
            <a:ext uri="{FF2B5EF4-FFF2-40B4-BE49-F238E27FC236}">
              <a16:creationId xmlns:a16="http://schemas.microsoft.com/office/drawing/2014/main" id="{D083EC0C-B8C2-4CAC-8891-768627CD6A38}"/>
            </a:ext>
          </a:extLst>
        </xdr:cNvPr>
        <xdr:cNvSpPr txBox="1"/>
      </xdr:nvSpPr>
      <xdr:spPr>
        <a:xfrm>
          <a:off x="20199427" y="17497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9633</xdr:rowOff>
    </xdr:from>
    <xdr:ext cx="469744" cy="259045"/>
    <xdr:sp macro="" textlink="">
      <xdr:nvSpPr>
        <xdr:cNvPr id="755" name="n_3mainValue【公民館】&#10;一人当たり面積">
          <a:extLst>
            <a:ext uri="{FF2B5EF4-FFF2-40B4-BE49-F238E27FC236}">
              <a16:creationId xmlns:a16="http://schemas.microsoft.com/office/drawing/2014/main" id="{B663F03E-8518-4477-B396-9CC33DC49C7C}"/>
            </a:ext>
          </a:extLst>
        </xdr:cNvPr>
        <xdr:cNvSpPr txBox="1"/>
      </xdr:nvSpPr>
      <xdr:spPr>
        <a:xfrm>
          <a:off x="19310427" y="17497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29227</xdr:rowOff>
    </xdr:from>
    <xdr:ext cx="469744" cy="259045"/>
    <xdr:sp macro="" textlink="">
      <xdr:nvSpPr>
        <xdr:cNvPr id="756" name="n_4mainValue【公民館】&#10;一人当たり面積">
          <a:extLst>
            <a:ext uri="{FF2B5EF4-FFF2-40B4-BE49-F238E27FC236}">
              <a16:creationId xmlns:a16="http://schemas.microsoft.com/office/drawing/2014/main" id="{F52ED9B1-F95C-4C0D-B558-9856A8FFE0C6}"/>
            </a:ext>
          </a:extLst>
        </xdr:cNvPr>
        <xdr:cNvSpPr txBox="1"/>
      </xdr:nvSpPr>
      <xdr:spPr>
        <a:xfrm>
          <a:off x="18421427" y="1751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7" name="正方形/長方形 756">
          <a:extLst>
            <a:ext uri="{FF2B5EF4-FFF2-40B4-BE49-F238E27FC236}">
              <a16:creationId xmlns:a16="http://schemas.microsoft.com/office/drawing/2014/main" id="{1647BF61-9B80-4AEB-9E1C-959201171B7E}"/>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8" name="正方形/長方形 757">
          <a:extLst>
            <a:ext uri="{FF2B5EF4-FFF2-40B4-BE49-F238E27FC236}">
              <a16:creationId xmlns:a16="http://schemas.microsoft.com/office/drawing/2014/main" id="{967878ED-73E5-4B48-8CCB-72F5EA94ADDC}"/>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9" name="テキスト ボックス 758">
          <a:extLst>
            <a:ext uri="{FF2B5EF4-FFF2-40B4-BE49-F238E27FC236}">
              <a16:creationId xmlns:a16="http://schemas.microsoft.com/office/drawing/2014/main" id="{12F46D1C-DF76-45F2-9755-C505BC97E2B5}"/>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有形固定資産減価償却率が類似団体に比べて高くなっている道路・橋りょう・トンネルについては、優先順位の高いところから順に改修を行っていく予定である。有形固定資産減価償却率が奈良県平均よりも低い水準になっている認定こども園・幼稚園・保育所・学校施設については、平成</a:t>
          </a:r>
          <a:r>
            <a:rPr kumimoji="1" lang="en-US" altLang="ja-JP" sz="1300">
              <a:solidFill>
                <a:schemeClr val="dk1"/>
              </a:solidFill>
              <a:effectLst/>
              <a:latin typeface="+mn-lt"/>
              <a:ea typeface="+mn-ea"/>
              <a:cs typeface="+mn-cs"/>
            </a:rPr>
            <a:t>29</a:t>
          </a:r>
          <a:r>
            <a:rPr kumimoji="1" lang="ja-JP" altLang="en-US" sz="1300">
              <a:solidFill>
                <a:schemeClr val="dk1"/>
              </a:solidFill>
              <a:effectLst/>
              <a:latin typeface="+mn-lt"/>
              <a:ea typeface="+mn-ea"/>
              <a:cs typeface="+mn-cs"/>
            </a:rPr>
            <a:t>年に認定こども園を整備したことにより、認定こども園・幼稚園・保育所の一人当たりの面積は奈良県平均を上回っているが、学校施設の一人当たりの面積は類似団体や奈良県平均に比べて低い水準となっている。この対応として、子どもの人口増加の著しい</a:t>
          </a:r>
          <a:r>
            <a:rPr kumimoji="1" lang="ja-JP" altLang="ja-JP" sz="1300">
              <a:solidFill>
                <a:schemeClr val="dk1"/>
              </a:solidFill>
              <a:effectLst/>
              <a:latin typeface="+mn-lt"/>
              <a:ea typeface="+mn-ea"/>
              <a:cs typeface="+mn-cs"/>
            </a:rPr>
            <a:t>西校区</a:t>
          </a:r>
          <a:r>
            <a:rPr kumimoji="1" lang="ja-JP" altLang="en-US" sz="1300">
              <a:solidFill>
                <a:schemeClr val="dk1"/>
              </a:solidFill>
              <a:effectLst/>
              <a:latin typeface="+mn-lt"/>
              <a:ea typeface="+mn-ea"/>
              <a:cs typeface="+mn-cs"/>
            </a:rPr>
            <a:t>において小学校増築工事を令和</a:t>
          </a:r>
          <a:r>
            <a:rPr kumimoji="1" lang="en-US" altLang="ja-JP" sz="1300">
              <a:solidFill>
                <a:schemeClr val="dk1"/>
              </a:solidFill>
              <a:effectLst/>
              <a:latin typeface="+mn-lt"/>
              <a:ea typeface="+mn-ea"/>
              <a:cs typeface="+mn-cs"/>
            </a:rPr>
            <a:t>2</a:t>
          </a:r>
          <a:r>
            <a:rPr kumimoji="1" lang="ja-JP" altLang="en-US" sz="1300">
              <a:solidFill>
                <a:schemeClr val="dk1"/>
              </a:solidFill>
              <a:effectLst/>
              <a:latin typeface="+mn-lt"/>
              <a:ea typeface="+mn-ea"/>
              <a:cs typeface="+mn-cs"/>
            </a:rPr>
            <a:t>年度から</a:t>
          </a:r>
          <a:r>
            <a:rPr kumimoji="1" lang="en-US" altLang="ja-JP" sz="1300">
              <a:solidFill>
                <a:schemeClr val="dk1"/>
              </a:solidFill>
              <a:effectLst/>
              <a:latin typeface="+mn-lt"/>
              <a:ea typeface="+mn-ea"/>
              <a:cs typeface="+mn-cs"/>
            </a:rPr>
            <a:t>3</a:t>
          </a:r>
          <a:r>
            <a:rPr kumimoji="1" lang="ja-JP" altLang="en-US" sz="1300">
              <a:solidFill>
                <a:schemeClr val="dk1"/>
              </a:solidFill>
              <a:effectLst/>
              <a:latin typeface="+mn-lt"/>
              <a:ea typeface="+mn-ea"/>
              <a:cs typeface="+mn-cs"/>
            </a:rPr>
            <a:t>年度にかけて行っており、状況は改善される見込みである。</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また公民館については依然として一人当たりの面積が大きく、減価償却率も高くなっている。利用頻度を考慮しながら地区公民館の統廃合及び中央公民館の建替を公共施設等総合管理計画に基づいて進めていく。</a:t>
          </a:r>
          <a:endParaRPr kumimoji="1" lang="en-US" altLang="ja-JP" sz="1300">
            <a:solidFill>
              <a:schemeClr val="dk1"/>
            </a:solidFill>
            <a:effectLst/>
            <a:latin typeface="+mn-lt"/>
            <a:ea typeface="+mn-ea"/>
            <a:cs typeface="+mn-cs"/>
          </a:endParaRPr>
        </a:p>
        <a:p>
          <a:endParaRPr kumimoji="1" lang="en-US" altLang="ja-JP" sz="1300">
            <a:solidFill>
              <a:schemeClr val="dk1"/>
            </a:solidFill>
            <a:effectLst/>
            <a:latin typeface="+mn-lt"/>
            <a:ea typeface="+mn-ea"/>
            <a:cs typeface="+mn-cs"/>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88ED6CE-D3A5-4A4D-92F2-E4153FB867A5}"/>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18C76A7E-7DC9-45BB-AE68-78D3A80457BB}"/>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B73708DB-B9A5-42D5-8834-2B57778A9996}"/>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513C432E-D91A-4C47-B754-FD8DC8C16DB1}"/>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奈良県広陵町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77F415E8-F573-4DFC-B93A-CA48499A6209}"/>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830C251E-4852-49D2-A208-69CD85EB4E8A}"/>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280A1E67-6271-4775-8006-A0BBDD4629D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AF363EBD-C4BF-4683-A6AD-59F879F2C035}"/>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26489A8E-AAF4-4AB0-A0BD-DFFD6E47DB4F}"/>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79011D6-3CF9-4FC4-8200-D2B35FB053FE}"/>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35,025
34,783
16.30
17,638,901
17,096,854
336,345
7,787,844
11,106,362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555469A2-52EA-452F-870C-EEB7C71BC632}"/>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7FF5872D-236C-4D9A-9FA7-9C75CB318765}"/>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BB368CE8-D4D6-467F-9AF8-B7C5BF59B26E}"/>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61.4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BF573239-5359-496C-A84E-AD49769B2D6D}"/>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3311FE22-5FDC-4044-A6DB-32099CF12C4A}"/>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A4D879A9-3D9C-4B0A-AF57-FD57745AEECA}"/>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57C75AA-7262-4C9A-B2C5-ABC288E2B03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B22B2C47-3782-49DB-88A9-A82BD4138748}"/>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A175EFF5-1FDB-43DA-955E-49E1D4EA9388}"/>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B04F4104-DAF0-4086-BB23-21A494831C43}"/>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F7C3342F-6DC2-4FC3-A475-5EFD1A3210A8}"/>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6C8CDC54-DB61-4673-A13E-881BB4F26527}"/>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BCBD3106-D088-49FB-8B94-EB1901F1B741}"/>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A79F6591-C84A-4BA2-82BA-573808486193}"/>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FF7FDB40-1065-401D-B210-AB72708270F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B2010A0C-6BBE-4F0A-A0EA-8CEF352B6451}"/>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826E86A6-7D66-49C9-99ED-D8D694A31E9B}"/>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D2414800-33C6-4905-ADF9-AE65BF0759F5}"/>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3A675068-522B-421C-B2F8-E850D406A009}"/>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3EBDA879-94F1-4019-B242-AF1FBAD5198B}"/>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70033E5D-50A0-4419-8A40-CE5104F20445}"/>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A7886760-0E19-4850-92BF-C8198FFC10C8}"/>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83FEB879-8504-4CEF-9ED6-EFCEFA04FAED}"/>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C01649DB-F4B9-4EC1-959B-930CE3E22FB7}"/>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AA626CD-8D44-4864-9358-1E9D3402FCB4}"/>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963AAF31-ECE1-45CB-A485-A56A1DD65CC7}"/>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165CA634-A094-4072-9EC3-84649910CB73}"/>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EFC1E106-A3EA-4260-A7CB-BD3D0CB7024A}"/>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EE7F3CFC-3492-4F32-97D6-4D1A53A92E8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45466FB3-D446-4FDE-80DE-7ECBCACE7B26}"/>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BD2D89AC-843C-425D-A239-C1DE7E45994B}"/>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6CB39ADB-003C-438B-9F97-9713F8666E46}"/>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D9354B49-EB9B-4BB0-A098-378822B5EA34}"/>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3187510-08BC-43ED-8F1E-9715C11426E7}"/>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4B944C72-ED9F-4D67-9972-364C66DAE51A}"/>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1F7997BE-E6B0-46A4-8226-39323FF0FD4D}"/>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7D3349E7-DC20-4748-B134-4FE50B1D3285}"/>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C1F26034-2E26-4612-A8A5-D9ABF550A89F}"/>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D7BDA39D-5A01-48AA-9BAB-5A76CC869F33}"/>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39D6FC17-8933-45B4-B0F4-894CA141FE44}"/>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1AD0F73B-262B-4FB9-8114-DFD3239A389B}"/>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39DCD903-9A3E-42DE-B5DC-83EC5828C2AF}"/>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85ACE140-E8F7-4C70-A5EB-B2775B73FC97}"/>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92FC4807-CB5E-4FDF-8AAF-AA8E7ED07F8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434BA83D-EAEA-4C08-923A-0F63A9121E32}"/>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FEA66210-1018-432F-B075-82C7D382672E}"/>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51707</xdr:rowOff>
    </xdr:from>
    <xdr:to>
      <xdr:col>24</xdr:col>
      <xdr:colOff>62865</xdr:colOff>
      <xdr:row>42</xdr:row>
      <xdr:rowOff>84365</xdr:rowOff>
    </xdr:to>
    <xdr:cxnSp macro="">
      <xdr:nvCxnSpPr>
        <xdr:cNvPr id="58" name="直線コネクタ 57">
          <a:extLst>
            <a:ext uri="{FF2B5EF4-FFF2-40B4-BE49-F238E27FC236}">
              <a16:creationId xmlns:a16="http://schemas.microsoft.com/office/drawing/2014/main" id="{13A83ACB-0726-4EDF-A611-2283994BC110}"/>
            </a:ext>
          </a:extLst>
        </xdr:cNvPr>
        <xdr:cNvCxnSpPr/>
      </xdr:nvCxnSpPr>
      <xdr:spPr>
        <a:xfrm flipV="1">
          <a:off x="4634865" y="5881007"/>
          <a:ext cx="0" cy="1404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88192</xdr:rowOff>
    </xdr:from>
    <xdr:ext cx="405111" cy="259045"/>
    <xdr:sp macro="" textlink="">
      <xdr:nvSpPr>
        <xdr:cNvPr id="59" name="【図書館】&#10;有形固定資産減価償却率最小値テキスト">
          <a:extLst>
            <a:ext uri="{FF2B5EF4-FFF2-40B4-BE49-F238E27FC236}">
              <a16:creationId xmlns:a16="http://schemas.microsoft.com/office/drawing/2014/main" id="{C5E6E891-67FA-42B5-AAAD-8E67B710D9A3}"/>
            </a:ext>
          </a:extLst>
        </xdr:cNvPr>
        <xdr:cNvSpPr txBox="1"/>
      </xdr:nvSpPr>
      <xdr:spPr>
        <a:xfrm>
          <a:off x="4673600" y="7289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84365</xdr:rowOff>
    </xdr:from>
    <xdr:to>
      <xdr:col>24</xdr:col>
      <xdr:colOff>152400</xdr:colOff>
      <xdr:row>42</xdr:row>
      <xdr:rowOff>84365</xdr:rowOff>
    </xdr:to>
    <xdr:cxnSp macro="">
      <xdr:nvCxnSpPr>
        <xdr:cNvPr id="60" name="直線コネクタ 59">
          <a:extLst>
            <a:ext uri="{FF2B5EF4-FFF2-40B4-BE49-F238E27FC236}">
              <a16:creationId xmlns:a16="http://schemas.microsoft.com/office/drawing/2014/main" id="{98828550-36A7-4C03-9878-272A74E6E8E9}"/>
            </a:ext>
          </a:extLst>
        </xdr:cNvPr>
        <xdr:cNvCxnSpPr/>
      </xdr:nvCxnSpPr>
      <xdr:spPr>
        <a:xfrm>
          <a:off x="4546600" y="7285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169834</xdr:rowOff>
    </xdr:from>
    <xdr:ext cx="405111" cy="259045"/>
    <xdr:sp macro="" textlink="">
      <xdr:nvSpPr>
        <xdr:cNvPr id="61" name="【図書館】&#10;有形固定資産減価償却率最大値テキスト">
          <a:extLst>
            <a:ext uri="{FF2B5EF4-FFF2-40B4-BE49-F238E27FC236}">
              <a16:creationId xmlns:a16="http://schemas.microsoft.com/office/drawing/2014/main" id="{82F4334B-250B-4E32-ABD8-67689F713025}"/>
            </a:ext>
          </a:extLst>
        </xdr:cNvPr>
        <xdr:cNvSpPr txBox="1"/>
      </xdr:nvSpPr>
      <xdr:spPr>
        <a:xfrm>
          <a:off x="4673600" y="5656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51707</xdr:rowOff>
    </xdr:from>
    <xdr:to>
      <xdr:col>24</xdr:col>
      <xdr:colOff>152400</xdr:colOff>
      <xdr:row>34</xdr:row>
      <xdr:rowOff>51707</xdr:rowOff>
    </xdr:to>
    <xdr:cxnSp macro="">
      <xdr:nvCxnSpPr>
        <xdr:cNvPr id="62" name="直線コネクタ 61">
          <a:extLst>
            <a:ext uri="{FF2B5EF4-FFF2-40B4-BE49-F238E27FC236}">
              <a16:creationId xmlns:a16="http://schemas.microsoft.com/office/drawing/2014/main" id="{29E80796-32A3-4820-87DA-836C5DCD152C}"/>
            </a:ext>
          </a:extLst>
        </xdr:cNvPr>
        <xdr:cNvCxnSpPr/>
      </xdr:nvCxnSpPr>
      <xdr:spPr>
        <a:xfrm>
          <a:off x="4546600" y="5881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69504</xdr:rowOff>
    </xdr:from>
    <xdr:ext cx="405111" cy="259045"/>
    <xdr:sp macro="" textlink="">
      <xdr:nvSpPr>
        <xdr:cNvPr id="63" name="【図書館】&#10;有形固定資産減価償却率平均値テキスト">
          <a:extLst>
            <a:ext uri="{FF2B5EF4-FFF2-40B4-BE49-F238E27FC236}">
              <a16:creationId xmlns:a16="http://schemas.microsoft.com/office/drawing/2014/main" id="{D0A80B4A-7D9C-4AF3-8BC4-8704D379447D}"/>
            </a:ext>
          </a:extLst>
        </xdr:cNvPr>
        <xdr:cNvSpPr txBox="1"/>
      </xdr:nvSpPr>
      <xdr:spPr>
        <a:xfrm>
          <a:off x="4673600" y="62417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46627</xdr:rowOff>
    </xdr:from>
    <xdr:to>
      <xdr:col>24</xdr:col>
      <xdr:colOff>114300</xdr:colOff>
      <xdr:row>37</xdr:row>
      <xdr:rowOff>148227</xdr:rowOff>
    </xdr:to>
    <xdr:sp macro="" textlink="">
      <xdr:nvSpPr>
        <xdr:cNvPr id="64" name="フローチャート: 判断 63">
          <a:extLst>
            <a:ext uri="{FF2B5EF4-FFF2-40B4-BE49-F238E27FC236}">
              <a16:creationId xmlns:a16="http://schemas.microsoft.com/office/drawing/2014/main" id="{F920F0DD-F26A-40E9-84AC-39A36EEDE748}"/>
            </a:ext>
          </a:extLst>
        </xdr:cNvPr>
        <xdr:cNvSpPr/>
      </xdr:nvSpPr>
      <xdr:spPr>
        <a:xfrm>
          <a:off x="4584700" y="639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15603</xdr:rowOff>
    </xdr:from>
    <xdr:to>
      <xdr:col>20</xdr:col>
      <xdr:colOff>38100</xdr:colOff>
      <xdr:row>37</xdr:row>
      <xdr:rowOff>117203</xdr:rowOff>
    </xdr:to>
    <xdr:sp macro="" textlink="">
      <xdr:nvSpPr>
        <xdr:cNvPr id="65" name="フローチャート: 判断 64">
          <a:extLst>
            <a:ext uri="{FF2B5EF4-FFF2-40B4-BE49-F238E27FC236}">
              <a16:creationId xmlns:a16="http://schemas.microsoft.com/office/drawing/2014/main" id="{AD31AECC-F5F7-41F8-ABC4-C847E8D1E830}"/>
            </a:ext>
          </a:extLst>
        </xdr:cNvPr>
        <xdr:cNvSpPr/>
      </xdr:nvSpPr>
      <xdr:spPr>
        <a:xfrm>
          <a:off x="3746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9072</xdr:rowOff>
    </xdr:from>
    <xdr:to>
      <xdr:col>15</xdr:col>
      <xdr:colOff>101600</xdr:colOff>
      <xdr:row>37</xdr:row>
      <xdr:rowOff>110672</xdr:rowOff>
    </xdr:to>
    <xdr:sp macro="" textlink="">
      <xdr:nvSpPr>
        <xdr:cNvPr id="66" name="フローチャート: 判断 65">
          <a:extLst>
            <a:ext uri="{FF2B5EF4-FFF2-40B4-BE49-F238E27FC236}">
              <a16:creationId xmlns:a16="http://schemas.microsoft.com/office/drawing/2014/main" id="{25D1BA69-97C4-4039-B351-911934418735}"/>
            </a:ext>
          </a:extLst>
        </xdr:cNvPr>
        <xdr:cNvSpPr/>
      </xdr:nvSpPr>
      <xdr:spPr>
        <a:xfrm>
          <a:off x="2857500" y="635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151130</xdr:rowOff>
    </xdr:from>
    <xdr:to>
      <xdr:col>10</xdr:col>
      <xdr:colOff>165100</xdr:colOff>
      <xdr:row>37</xdr:row>
      <xdr:rowOff>81280</xdr:rowOff>
    </xdr:to>
    <xdr:sp macro="" textlink="">
      <xdr:nvSpPr>
        <xdr:cNvPr id="67" name="フローチャート: 判断 66">
          <a:extLst>
            <a:ext uri="{FF2B5EF4-FFF2-40B4-BE49-F238E27FC236}">
              <a16:creationId xmlns:a16="http://schemas.microsoft.com/office/drawing/2014/main" id="{817DEBF3-FD3C-4F23-B1A8-B84F803B183C}"/>
            </a:ext>
          </a:extLst>
        </xdr:cNvPr>
        <xdr:cNvSpPr/>
      </xdr:nvSpPr>
      <xdr:spPr>
        <a:xfrm>
          <a:off x="1968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120106</xdr:rowOff>
    </xdr:from>
    <xdr:to>
      <xdr:col>6</xdr:col>
      <xdr:colOff>38100</xdr:colOff>
      <xdr:row>37</xdr:row>
      <xdr:rowOff>50256</xdr:rowOff>
    </xdr:to>
    <xdr:sp macro="" textlink="">
      <xdr:nvSpPr>
        <xdr:cNvPr id="68" name="フローチャート: 判断 67">
          <a:extLst>
            <a:ext uri="{FF2B5EF4-FFF2-40B4-BE49-F238E27FC236}">
              <a16:creationId xmlns:a16="http://schemas.microsoft.com/office/drawing/2014/main" id="{0984FF28-794E-4E70-BA00-8DD8B1602D3C}"/>
            </a:ext>
          </a:extLst>
        </xdr:cNvPr>
        <xdr:cNvSpPr/>
      </xdr:nvSpPr>
      <xdr:spPr>
        <a:xfrm>
          <a:off x="1079500" y="629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2C27E87-4AD4-43E4-8F4D-7A996BB3FF52}"/>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20C65CBF-2457-4A19-9788-C7BDF90D5103}"/>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4A3F6645-E4D1-4072-BDFE-3475A4C6C1C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5A4E3851-5B1D-4CC6-A4D3-D5B3BBD0D7EC}"/>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702958B0-DD6F-4F9B-945D-4C8AA6314AF7}"/>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149497</xdr:rowOff>
    </xdr:from>
    <xdr:to>
      <xdr:col>24</xdr:col>
      <xdr:colOff>114300</xdr:colOff>
      <xdr:row>38</xdr:row>
      <xdr:rowOff>79647</xdr:rowOff>
    </xdr:to>
    <xdr:sp macro="" textlink="">
      <xdr:nvSpPr>
        <xdr:cNvPr id="74" name="楕円 73">
          <a:extLst>
            <a:ext uri="{FF2B5EF4-FFF2-40B4-BE49-F238E27FC236}">
              <a16:creationId xmlns:a16="http://schemas.microsoft.com/office/drawing/2014/main" id="{3FF1370B-9BF9-4BA3-BFCD-924B81B75D1A}"/>
            </a:ext>
          </a:extLst>
        </xdr:cNvPr>
        <xdr:cNvSpPr/>
      </xdr:nvSpPr>
      <xdr:spPr>
        <a:xfrm>
          <a:off x="4584700" y="6493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127924</xdr:rowOff>
    </xdr:from>
    <xdr:ext cx="405111" cy="259045"/>
    <xdr:sp macro="" textlink="">
      <xdr:nvSpPr>
        <xdr:cNvPr id="75" name="【図書館】&#10;有形固定資産減価償却率該当値テキスト">
          <a:extLst>
            <a:ext uri="{FF2B5EF4-FFF2-40B4-BE49-F238E27FC236}">
              <a16:creationId xmlns:a16="http://schemas.microsoft.com/office/drawing/2014/main" id="{B4B8A37A-C6E8-4EFF-AC2E-9632B7094B1A}"/>
            </a:ext>
          </a:extLst>
        </xdr:cNvPr>
        <xdr:cNvSpPr txBox="1"/>
      </xdr:nvSpPr>
      <xdr:spPr>
        <a:xfrm>
          <a:off x="4673600" y="64715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115207</xdr:rowOff>
    </xdr:from>
    <xdr:to>
      <xdr:col>20</xdr:col>
      <xdr:colOff>38100</xdr:colOff>
      <xdr:row>38</xdr:row>
      <xdr:rowOff>45357</xdr:rowOff>
    </xdr:to>
    <xdr:sp macro="" textlink="">
      <xdr:nvSpPr>
        <xdr:cNvPr id="76" name="楕円 75">
          <a:extLst>
            <a:ext uri="{FF2B5EF4-FFF2-40B4-BE49-F238E27FC236}">
              <a16:creationId xmlns:a16="http://schemas.microsoft.com/office/drawing/2014/main" id="{28CB0B65-5627-4827-848F-DB32B211E889}"/>
            </a:ext>
          </a:extLst>
        </xdr:cNvPr>
        <xdr:cNvSpPr/>
      </xdr:nvSpPr>
      <xdr:spPr>
        <a:xfrm>
          <a:off x="3746500" y="645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166007</xdr:rowOff>
    </xdr:from>
    <xdr:to>
      <xdr:col>24</xdr:col>
      <xdr:colOff>63500</xdr:colOff>
      <xdr:row>38</xdr:row>
      <xdr:rowOff>28847</xdr:rowOff>
    </xdr:to>
    <xdr:cxnSp macro="">
      <xdr:nvCxnSpPr>
        <xdr:cNvPr id="77" name="直線コネクタ 76">
          <a:extLst>
            <a:ext uri="{FF2B5EF4-FFF2-40B4-BE49-F238E27FC236}">
              <a16:creationId xmlns:a16="http://schemas.microsoft.com/office/drawing/2014/main" id="{1ECB9292-F171-4CF8-AC8F-77308272D16F}"/>
            </a:ext>
          </a:extLst>
        </xdr:cNvPr>
        <xdr:cNvCxnSpPr/>
      </xdr:nvCxnSpPr>
      <xdr:spPr>
        <a:xfrm>
          <a:off x="3797300" y="6509657"/>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87449</xdr:rowOff>
    </xdr:from>
    <xdr:to>
      <xdr:col>15</xdr:col>
      <xdr:colOff>101600</xdr:colOff>
      <xdr:row>38</xdr:row>
      <xdr:rowOff>17599</xdr:rowOff>
    </xdr:to>
    <xdr:sp macro="" textlink="">
      <xdr:nvSpPr>
        <xdr:cNvPr id="78" name="楕円 77">
          <a:extLst>
            <a:ext uri="{FF2B5EF4-FFF2-40B4-BE49-F238E27FC236}">
              <a16:creationId xmlns:a16="http://schemas.microsoft.com/office/drawing/2014/main" id="{C1A38CC9-3273-4D4B-AEC9-FB8572A3A0ED}"/>
            </a:ext>
          </a:extLst>
        </xdr:cNvPr>
        <xdr:cNvSpPr/>
      </xdr:nvSpPr>
      <xdr:spPr>
        <a:xfrm>
          <a:off x="2857500" y="643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138249</xdr:rowOff>
    </xdr:from>
    <xdr:to>
      <xdr:col>19</xdr:col>
      <xdr:colOff>177800</xdr:colOff>
      <xdr:row>37</xdr:row>
      <xdr:rowOff>166007</xdr:rowOff>
    </xdr:to>
    <xdr:cxnSp macro="">
      <xdr:nvCxnSpPr>
        <xdr:cNvPr id="79" name="直線コネクタ 78">
          <a:extLst>
            <a:ext uri="{FF2B5EF4-FFF2-40B4-BE49-F238E27FC236}">
              <a16:creationId xmlns:a16="http://schemas.microsoft.com/office/drawing/2014/main" id="{D3AC975C-95AC-420C-8F5E-566B336A657E}"/>
            </a:ext>
          </a:extLst>
        </xdr:cNvPr>
        <xdr:cNvCxnSpPr/>
      </xdr:nvCxnSpPr>
      <xdr:spPr>
        <a:xfrm>
          <a:off x="2908300" y="6481899"/>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36830</xdr:rowOff>
    </xdr:from>
    <xdr:to>
      <xdr:col>10</xdr:col>
      <xdr:colOff>165100</xdr:colOff>
      <xdr:row>37</xdr:row>
      <xdr:rowOff>138430</xdr:rowOff>
    </xdr:to>
    <xdr:sp macro="" textlink="">
      <xdr:nvSpPr>
        <xdr:cNvPr id="80" name="楕円 79">
          <a:extLst>
            <a:ext uri="{FF2B5EF4-FFF2-40B4-BE49-F238E27FC236}">
              <a16:creationId xmlns:a16="http://schemas.microsoft.com/office/drawing/2014/main" id="{52259DE2-4AEA-41DC-95E9-5978781EF732}"/>
            </a:ext>
          </a:extLst>
        </xdr:cNvPr>
        <xdr:cNvSpPr/>
      </xdr:nvSpPr>
      <xdr:spPr>
        <a:xfrm>
          <a:off x="1968500" y="638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87630</xdr:rowOff>
    </xdr:from>
    <xdr:to>
      <xdr:col>15</xdr:col>
      <xdr:colOff>50800</xdr:colOff>
      <xdr:row>37</xdr:row>
      <xdr:rowOff>138249</xdr:rowOff>
    </xdr:to>
    <xdr:cxnSp macro="">
      <xdr:nvCxnSpPr>
        <xdr:cNvPr id="81" name="直線コネクタ 80">
          <a:extLst>
            <a:ext uri="{FF2B5EF4-FFF2-40B4-BE49-F238E27FC236}">
              <a16:creationId xmlns:a16="http://schemas.microsoft.com/office/drawing/2014/main" id="{FA9E8760-56AA-448B-9D90-5BA2FAD199A8}"/>
            </a:ext>
          </a:extLst>
        </xdr:cNvPr>
        <xdr:cNvCxnSpPr/>
      </xdr:nvCxnSpPr>
      <xdr:spPr>
        <a:xfrm>
          <a:off x="2019300" y="6431280"/>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38463</xdr:rowOff>
    </xdr:from>
    <xdr:to>
      <xdr:col>6</xdr:col>
      <xdr:colOff>38100</xdr:colOff>
      <xdr:row>37</xdr:row>
      <xdr:rowOff>140063</xdr:rowOff>
    </xdr:to>
    <xdr:sp macro="" textlink="">
      <xdr:nvSpPr>
        <xdr:cNvPr id="82" name="楕円 81">
          <a:extLst>
            <a:ext uri="{FF2B5EF4-FFF2-40B4-BE49-F238E27FC236}">
              <a16:creationId xmlns:a16="http://schemas.microsoft.com/office/drawing/2014/main" id="{7BCE2980-C5E1-4C04-A7A3-BDA180053512}"/>
            </a:ext>
          </a:extLst>
        </xdr:cNvPr>
        <xdr:cNvSpPr/>
      </xdr:nvSpPr>
      <xdr:spPr>
        <a:xfrm>
          <a:off x="1079500" y="638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87630</xdr:rowOff>
    </xdr:from>
    <xdr:to>
      <xdr:col>10</xdr:col>
      <xdr:colOff>114300</xdr:colOff>
      <xdr:row>37</xdr:row>
      <xdr:rowOff>89263</xdr:rowOff>
    </xdr:to>
    <xdr:cxnSp macro="">
      <xdr:nvCxnSpPr>
        <xdr:cNvPr id="83" name="直線コネクタ 82">
          <a:extLst>
            <a:ext uri="{FF2B5EF4-FFF2-40B4-BE49-F238E27FC236}">
              <a16:creationId xmlns:a16="http://schemas.microsoft.com/office/drawing/2014/main" id="{EC9C1542-D8A7-46C2-A219-73610471982C}"/>
            </a:ext>
          </a:extLst>
        </xdr:cNvPr>
        <xdr:cNvCxnSpPr/>
      </xdr:nvCxnSpPr>
      <xdr:spPr>
        <a:xfrm flipV="1">
          <a:off x="1130300" y="6431280"/>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133730</xdr:rowOff>
    </xdr:from>
    <xdr:ext cx="405111" cy="259045"/>
    <xdr:sp macro="" textlink="">
      <xdr:nvSpPr>
        <xdr:cNvPr id="84" name="n_1aveValue【図書館】&#10;有形固定資産減価償却率">
          <a:extLst>
            <a:ext uri="{FF2B5EF4-FFF2-40B4-BE49-F238E27FC236}">
              <a16:creationId xmlns:a16="http://schemas.microsoft.com/office/drawing/2014/main" id="{5C657CA7-CC00-4D02-A212-FF37FC66E654}"/>
            </a:ext>
          </a:extLst>
        </xdr:cNvPr>
        <xdr:cNvSpPr txBox="1"/>
      </xdr:nvSpPr>
      <xdr:spPr>
        <a:xfrm>
          <a:off x="3582044" y="613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127199</xdr:rowOff>
    </xdr:from>
    <xdr:ext cx="405111" cy="259045"/>
    <xdr:sp macro="" textlink="">
      <xdr:nvSpPr>
        <xdr:cNvPr id="85" name="n_2aveValue【図書館】&#10;有形固定資産減価償却率">
          <a:extLst>
            <a:ext uri="{FF2B5EF4-FFF2-40B4-BE49-F238E27FC236}">
              <a16:creationId xmlns:a16="http://schemas.microsoft.com/office/drawing/2014/main" id="{7D55B8FA-93C7-44C5-B5E2-8B4DFD95A40B}"/>
            </a:ext>
          </a:extLst>
        </xdr:cNvPr>
        <xdr:cNvSpPr txBox="1"/>
      </xdr:nvSpPr>
      <xdr:spPr>
        <a:xfrm>
          <a:off x="2705744" y="6127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97807</xdr:rowOff>
    </xdr:from>
    <xdr:ext cx="405111" cy="259045"/>
    <xdr:sp macro="" textlink="">
      <xdr:nvSpPr>
        <xdr:cNvPr id="86" name="n_3aveValue【図書館】&#10;有形固定資産減価償却率">
          <a:extLst>
            <a:ext uri="{FF2B5EF4-FFF2-40B4-BE49-F238E27FC236}">
              <a16:creationId xmlns:a16="http://schemas.microsoft.com/office/drawing/2014/main" id="{0636FC34-ED78-4507-853D-CD3ABD8633F5}"/>
            </a:ext>
          </a:extLst>
        </xdr:cNvPr>
        <xdr:cNvSpPr txBox="1"/>
      </xdr:nvSpPr>
      <xdr:spPr>
        <a:xfrm>
          <a:off x="1816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66783</xdr:rowOff>
    </xdr:from>
    <xdr:ext cx="405111" cy="259045"/>
    <xdr:sp macro="" textlink="">
      <xdr:nvSpPr>
        <xdr:cNvPr id="87" name="n_4aveValue【図書館】&#10;有形固定資産減価償却率">
          <a:extLst>
            <a:ext uri="{FF2B5EF4-FFF2-40B4-BE49-F238E27FC236}">
              <a16:creationId xmlns:a16="http://schemas.microsoft.com/office/drawing/2014/main" id="{8BF3854C-52F0-47DA-B847-8CCCFF7C19F1}"/>
            </a:ext>
          </a:extLst>
        </xdr:cNvPr>
        <xdr:cNvSpPr txBox="1"/>
      </xdr:nvSpPr>
      <xdr:spPr>
        <a:xfrm>
          <a:off x="927744" y="606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36484</xdr:rowOff>
    </xdr:from>
    <xdr:ext cx="405111" cy="259045"/>
    <xdr:sp macro="" textlink="">
      <xdr:nvSpPr>
        <xdr:cNvPr id="88" name="n_1mainValue【図書館】&#10;有形固定資産減価償却率">
          <a:extLst>
            <a:ext uri="{FF2B5EF4-FFF2-40B4-BE49-F238E27FC236}">
              <a16:creationId xmlns:a16="http://schemas.microsoft.com/office/drawing/2014/main" id="{EC7B505E-1ECC-4BB8-BC73-74639C7A2759}"/>
            </a:ext>
          </a:extLst>
        </xdr:cNvPr>
        <xdr:cNvSpPr txBox="1"/>
      </xdr:nvSpPr>
      <xdr:spPr>
        <a:xfrm>
          <a:off x="3582044" y="655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8726</xdr:rowOff>
    </xdr:from>
    <xdr:ext cx="405111" cy="259045"/>
    <xdr:sp macro="" textlink="">
      <xdr:nvSpPr>
        <xdr:cNvPr id="89" name="n_2mainValue【図書館】&#10;有形固定資産減価償却率">
          <a:extLst>
            <a:ext uri="{FF2B5EF4-FFF2-40B4-BE49-F238E27FC236}">
              <a16:creationId xmlns:a16="http://schemas.microsoft.com/office/drawing/2014/main" id="{25CD6BBE-3B4F-4309-ACF7-660937B03132}"/>
            </a:ext>
          </a:extLst>
        </xdr:cNvPr>
        <xdr:cNvSpPr txBox="1"/>
      </xdr:nvSpPr>
      <xdr:spPr>
        <a:xfrm>
          <a:off x="2705744" y="6523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129557</xdr:rowOff>
    </xdr:from>
    <xdr:ext cx="405111" cy="259045"/>
    <xdr:sp macro="" textlink="">
      <xdr:nvSpPr>
        <xdr:cNvPr id="90" name="n_3mainValue【図書館】&#10;有形固定資産減価償却率">
          <a:extLst>
            <a:ext uri="{FF2B5EF4-FFF2-40B4-BE49-F238E27FC236}">
              <a16:creationId xmlns:a16="http://schemas.microsoft.com/office/drawing/2014/main" id="{02991ADF-49BF-4B82-AF16-BC3D9CD78DB0}"/>
            </a:ext>
          </a:extLst>
        </xdr:cNvPr>
        <xdr:cNvSpPr txBox="1"/>
      </xdr:nvSpPr>
      <xdr:spPr>
        <a:xfrm>
          <a:off x="1816744" y="647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131190</xdr:rowOff>
    </xdr:from>
    <xdr:ext cx="405111" cy="259045"/>
    <xdr:sp macro="" textlink="">
      <xdr:nvSpPr>
        <xdr:cNvPr id="91" name="n_4mainValue【図書館】&#10;有形固定資産減価償却率">
          <a:extLst>
            <a:ext uri="{FF2B5EF4-FFF2-40B4-BE49-F238E27FC236}">
              <a16:creationId xmlns:a16="http://schemas.microsoft.com/office/drawing/2014/main" id="{F0D059F7-587D-4860-9570-A57895813B7F}"/>
            </a:ext>
          </a:extLst>
        </xdr:cNvPr>
        <xdr:cNvSpPr txBox="1"/>
      </xdr:nvSpPr>
      <xdr:spPr>
        <a:xfrm>
          <a:off x="927744" y="6474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F2A4029B-50E5-475E-8CB3-6C6A3B4979ED}"/>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62E4EAF7-F747-41FC-9EC7-6F82373D34A4}"/>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87ACAD8C-C607-4660-98C3-2C76D8FB049E}"/>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3B96C9C0-6CF0-4E4F-B111-EF8CB4D15055}"/>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28E90208-AA25-4CA7-9C18-9E3696B063BA}"/>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C0FDD3A9-1757-4ED5-8BE0-70D44D58E375}"/>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93FEE2EB-D6FE-4980-9B07-B02ECE30A42F}"/>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D2C77C2E-6C40-4BB4-A2F1-1F2EA651DC4E}"/>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9C3EFCFC-13D9-4D25-AC5A-9D65149949F6}"/>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3A375DB4-08D8-47E4-ADD6-43ED2A8AAFF7}"/>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6E2489CD-9C0D-4A80-8BD3-539FFF894651}"/>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09E65CA2-62C9-4B80-BF1D-09A839EA71BA}"/>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4331A0D9-8575-4EE1-9B41-529DBA876305}"/>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11994BEB-9F71-4AC7-A867-6F7A55EA296B}"/>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5C3775FA-15FD-4B93-A8FD-657F7A3EC136}"/>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6DE9E94A-79DC-48C4-84DC-253D228CB8C7}"/>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9FED5611-E42A-42F5-B1AE-B9A3DFCF9D7E}"/>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A4FECE39-96C6-40A5-B212-AB0E73B10A81}"/>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5F096519-F701-4480-865E-672E19559C4A}"/>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B034E733-DEE5-4F72-B2E6-AD4AD93721A5}"/>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17E2711C-6F6F-4D3B-BEDB-65ACC63A5A46}"/>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D32BC577-CF65-4344-A1AE-250D38331AFD}"/>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769CDCAD-1DF2-49D1-A07C-64DAF39B8265}"/>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22860</xdr:rowOff>
    </xdr:from>
    <xdr:to>
      <xdr:col>54</xdr:col>
      <xdr:colOff>189865</xdr:colOff>
      <xdr:row>42</xdr:row>
      <xdr:rowOff>15240</xdr:rowOff>
    </xdr:to>
    <xdr:cxnSp macro="">
      <xdr:nvCxnSpPr>
        <xdr:cNvPr id="115" name="直線コネクタ 114">
          <a:extLst>
            <a:ext uri="{FF2B5EF4-FFF2-40B4-BE49-F238E27FC236}">
              <a16:creationId xmlns:a16="http://schemas.microsoft.com/office/drawing/2014/main" id="{4C8D8208-CACB-4489-8990-8205EAC1FD58}"/>
            </a:ext>
          </a:extLst>
        </xdr:cNvPr>
        <xdr:cNvCxnSpPr/>
      </xdr:nvCxnSpPr>
      <xdr:spPr>
        <a:xfrm flipV="1">
          <a:off x="10476865" y="5680710"/>
          <a:ext cx="0" cy="1535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19067</xdr:rowOff>
    </xdr:from>
    <xdr:ext cx="469744" cy="259045"/>
    <xdr:sp macro="" textlink="">
      <xdr:nvSpPr>
        <xdr:cNvPr id="116" name="【図書館】&#10;一人当たり面積最小値テキスト">
          <a:extLst>
            <a:ext uri="{FF2B5EF4-FFF2-40B4-BE49-F238E27FC236}">
              <a16:creationId xmlns:a16="http://schemas.microsoft.com/office/drawing/2014/main" id="{48581473-8195-4EE9-9AC6-5FCBBD2BCFCD}"/>
            </a:ext>
          </a:extLst>
        </xdr:cNvPr>
        <xdr:cNvSpPr txBox="1"/>
      </xdr:nvSpPr>
      <xdr:spPr>
        <a:xfrm>
          <a:off x="10515600" y="721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15240</xdr:rowOff>
    </xdr:from>
    <xdr:to>
      <xdr:col>55</xdr:col>
      <xdr:colOff>88900</xdr:colOff>
      <xdr:row>42</xdr:row>
      <xdr:rowOff>15240</xdr:rowOff>
    </xdr:to>
    <xdr:cxnSp macro="">
      <xdr:nvCxnSpPr>
        <xdr:cNvPr id="117" name="直線コネクタ 116">
          <a:extLst>
            <a:ext uri="{FF2B5EF4-FFF2-40B4-BE49-F238E27FC236}">
              <a16:creationId xmlns:a16="http://schemas.microsoft.com/office/drawing/2014/main" id="{310BFCBD-9BC1-411F-B890-3AEB67643F65}"/>
            </a:ext>
          </a:extLst>
        </xdr:cNvPr>
        <xdr:cNvCxnSpPr/>
      </xdr:nvCxnSpPr>
      <xdr:spPr>
        <a:xfrm>
          <a:off x="10388600" y="7216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140987</xdr:rowOff>
    </xdr:from>
    <xdr:ext cx="469744" cy="259045"/>
    <xdr:sp macro="" textlink="">
      <xdr:nvSpPr>
        <xdr:cNvPr id="118" name="【図書館】&#10;一人当たり面積最大値テキスト">
          <a:extLst>
            <a:ext uri="{FF2B5EF4-FFF2-40B4-BE49-F238E27FC236}">
              <a16:creationId xmlns:a16="http://schemas.microsoft.com/office/drawing/2014/main" id="{F7FDD80B-9777-4768-B108-327A7B8F9751}"/>
            </a:ext>
          </a:extLst>
        </xdr:cNvPr>
        <xdr:cNvSpPr txBox="1"/>
      </xdr:nvSpPr>
      <xdr:spPr>
        <a:xfrm>
          <a:off x="10515600" y="5455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22860</xdr:rowOff>
    </xdr:from>
    <xdr:to>
      <xdr:col>55</xdr:col>
      <xdr:colOff>88900</xdr:colOff>
      <xdr:row>33</xdr:row>
      <xdr:rowOff>22860</xdr:rowOff>
    </xdr:to>
    <xdr:cxnSp macro="">
      <xdr:nvCxnSpPr>
        <xdr:cNvPr id="119" name="直線コネクタ 118">
          <a:extLst>
            <a:ext uri="{FF2B5EF4-FFF2-40B4-BE49-F238E27FC236}">
              <a16:creationId xmlns:a16="http://schemas.microsoft.com/office/drawing/2014/main" id="{EF1B023F-A915-4D6A-926E-4E7080C7E824}"/>
            </a:ext>
          </a:extLst>
        </xdr:cNvPr>
        <xdr:cNvCxnSpPr/>
      </xdr:nvCxnSpPr>
      <xdr:spPr>
        <a:xfrm>
          <a:off x="10388600" y="5680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72407</xdr:rowOff>
    </xdr:from>
    <xdr:ext cx="469744" cy="259045"/>
    <xdr:sp macro="" textlink="">
      <xdr:nvSpPr>
        <xdr:cNvPr id="120" name="【図書館】&#10;一人当たり面積平均値テキスト">
          <a:extLst>
            <a:ext uri="{FF2B5EF4-FFF2-40B4-BE49-F238E27FC236}">
              <a16:creationId xmlns:a16="http://schemas.microsoft.com/office/drawing/2014/main" id="{D9C062F0-E6E8-48B6-B1CF-BA6CCA8B9DE5}"/>
            </a:ext>
          </a:extLst>
        </xdr:cNvPr>
        <xdr:cNvSpPr txBox="1"/>
      </xdr:nvSpPr>
      <xdr:spPr>
        <a:xfrm>
          <a:off x="10515600" y="6930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93980</xdr:rowOff>
    </xdr:from>
    <xdr:to>
      <xdr:col>55</xdr:col>
      <xdr:colOff>50800</xdr:colOff>
      <xdr:row>41</xdr:row>
      <xdr:rowOff>24130</xdr:rowOff>
    </xdr:to>
    <xdr:sp macro="" textlink="">
      <xdr:nvSpPr>
        <xdr:cNvPr id="121" name="フローチャート: 判断 120">
          <a:extLst>
            <a:ext uri="{FF2B5EF4-FFF2-40B4-BE49-F238E27FC236}">
              <a16:creationId xmlns:a16="http://schemas.microsoft.com/office/drawing/2014/main" id="{918ED385-7087-4274-8166-336DE0319A66}"/>
            </a:ext>
          </a:extLst>
        </xdr:cNvPr>
        <xdr:cNvSpPr/>
      </xdr:nvSpPr>
      <xdr:spPr>
        <a:xfrm>
          <a:off x="10426700" y="695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101600</xdr:rowOff>
    </xdr:from>
    <xdr:to>
      <xdr:col>50</xdr:col>
      <xdr:colOff>165100</xdr:colOff>
      <xdr:row>41</xdr:row>
      <xdr:rowOff>31750</xdr:rowOff>
    </xdr:to>
    <xdr:sp macro="" textlink="">
      <xdr:nvSpPr>
        <xdr:cNvPr id="122" name="フローチャート: 判断 121">
          <a:extLst>
            <a:ext uri="{FF2B5EF4-FFF2-40B4-BE49-F238E27FC236}">
              <a16:creationId xmlns:a16="http://schemas.microsoft.com/office/drawing/2014/main" id="{1DB0FA4D-CBF2-4166-A6EB-4328C50D3D7F}"/>
            </a:ext>
          </a:extLst>
        </xdr:cNvPr>
        <xdr:cNvSpPr/>
      </xdr:nvSpPr>
      <xdr:spPr>
        <a:xfrm>
          <a:off x="9588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113030</xdr:rowOff>
    </xdr:from>
    <xdr:to>
      <xdr:col>46</xdr:col>
      <xdr:colOff>38100</xdr:colOff>
      <xdr:row>41</xdr:row>
      <xdr:rowOff>43180</xdr:rowOff>
    </xdr:to>
    <xdr:sp macro="" textlink="">
      <xdr:nvSpPr>
        <xdr:cNvPr id="123" name="フローチャート: 判断 122">
          <a:extLst>
            <a:ext uri="{FF2B5EF4-FFF2-40B4-BE49-F238E27FC236}">
              <a16:creationId xmlns:a16="http://schemas.microsoft.com/office/drawing/2014/main" id="{73840189-2586-4B06-81F0-95EA6C4340B5}"/>
            </a:ext>
          </a:extLst>
        </xdr:cNvPr>
        <xdr:cNvSpPr/>
      </xdr:nvSpPr>
      <xdr:spPr>
        <a:xfrm>
          <a:off x="8699500" y="697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113030</xdr:rowOff>
    </xdr:from>
    <xdr:to>
      <xdr:col>41</xdr:col>
      <xdr:colOff>101600</xdr:colOff>
      <xdr:row>41</xdr:row>
      <xdr:rowOff>43180</xdr:rowOff>
    </xdr:to>
    <xdr:sp macro="" textlink="">
      <xdr:nvSpPr>
        <xdr:cNvPr id="124" name="フローチャート: 判断 123">
          <a:extLst>
            <a:ext uri="{FF2B5EF4-FFF2-40B4-BE49-F238E27FC236}">
              <a16:creationId xmlns:a16="http://schemas.microsoft.com/office/drawing/2014/main" id="{FCE67E5B-963D-4D03-AF02-D6917BA138B9}"/>
            </a:ext>
          </a:extLst>
        </xdr:cNvPr>
        <xdr:cNvSpPr/>
      </xdr:nvSpPr>
      <xdr:spPr>
        <a:xfrm>
          <a:off x="7810500" y="697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97790</xdr:rowOff>
    </xdr:from>
    <xdr:to>
      <xdr:col>36</xdr:col>
      <xdr:colOff>165100</xdr:colOff>
      <xdr:row>41</xdr:row>
      <xdr:rowOff>27940</xdr:rowOff>
    </xdr:to>
    <xdr:sp macro="" textlink="">
      <xdr:nvSpPr>
        <xdr:cNvPr id="125" name="フローチャート: 判断 124">
          <a:extLst>
            <a:ext uri="{FF2B5EF4-FFF2-40B4-BE49-F238E27FC236}">
              <a16:creationId xmlns:a16="http://schemas.microsoft.com/office/drawing/2014/main" id="{BCDA10F6-0838-4587-B852-50D8026BB1A4}"/>
            </a:ext>
          </a:extLst>
        </xdr:cNvPr>
        <xdr:cNvSpPr/>
      </xdr:nvSpPr>
      <xdr:spPr>
        <a:xfrm>
          <a:off x="6921500" y="6955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C92F9216-5F9C-40C1-8DA4-2473093837A8}"/>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87995A22-B01D-497E-AEDE-86A56CA9E458}"/>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17995BE1-ED8A-43C4-9E77-351508E5AA35}"/>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4EEA1604-FCF1-457C-8F0C-33092809BF27}"/>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40751361-5460-44A5-AA4C-9A0EF3E0BBA6}"/>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13970</xdr:rowOff>
    </xdr:from>
    <xdr:to>
      <xdr:col>55</xdr:col>
      <xdr:colOff>50800</xdr:colOff>
      <xdr:row>40</xdr:row>
      <xdr:rowOff>115570</xdr:rowOff>
    </xdr:to>
    <xdr:sp macro="" textlink="">
      <xdr:nvSpPr>
        <xdr:cNvPr id="131" name="楕円 130">
          <a:extLst>
            <a:ext uri="{FF2B5EF4-FFF2-40B4-BE49-F238E27FC236}">
              <a16:creationId xmlns:a16="http://schemas.microsoft.com/office/drawing/2014/main" id="{4EE8E629-BA90-43ED-9FB2-2CBCB8F8D4F6}"/>
            </a:ext>
          </a:extLst>
        </xdr:cNvPr>
        <xdr:cNvSpPr/>
      </xdr:nvSpPr>
      <xdr:spPr>
        <a:xfrm>
          <a:off x="10426700" y="687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36847</xdr:rowOff>
    </xdr:from>
    <xdr:ext cx="469744" cy="259045"/>
    <xdr:sp macro="" textlink="">
      <xdr:nvSpPr>
        <xdr:cNvPr id="132" name="【図書館】&#10;一人当たり面積該当値テキスト">
          <a:extLst>
            <a:ext uri="{FF2B5EF4-FFF2-40B4-BE49-F238E27FC236}">
              <a16:creationId xmlns:a16="http://schemas.microsoft.com/office/drawing/2014/main" id="{193C048D-FCE6-44B9-92AB-503C0DD36612}"/>
            </a:ext>
          </a:extLst>
        </xdr:cNvPr>
        <xdr:cNvSpPr txBox="1"/>
      </xdr:nvSpPr>
      <xdr:spPr>
        <a:xfrm>
          <a:off x="10515600" y="672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13970</xdr:rowOff>
    </xdr:from>
    <xdr:to>
      <xdr:col>50</xdr:col>
      <xdr:colOff>165100</xdr:colOff>
      <xdr:row>40</xdr:row>
      <xdr:rowOff>115570</xdr:rowOff>
    </xdr:to>
    <xdr:sp macro="" textlink="">
      <xdr:nvSpPr>
        <xdr:cNvPr id="133" name="楕円 132">
          <a:extLst>
            <a:ext uri="{FF2B5EF4-FFF2-40B4-BE49-F238E27FC236}">
              <a16:creationId xmlns:a16="http://schemas.microsoft.com/office/drawing/2014/main" id="{46959A98-02EF-4DC0-851E-F2F08D831C70}"/>
            </a:ext>
          </a:extLst>
        </xdr:cNvPr>
        <xdr:cNvSpPr/>
      </xdr:nvSpPr>
      <xdr:spPr>
        <a:xfrm>
          <a:off x="9588500" y="687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64770</xdr:rowOff>
    </xdr:from>
    <xdr:to>
      <xdr:col>55</xdr:col>
      <xdr:colOff>0</xdr:colOff>
      <xdr:row>40</xdr:row>
      <xdr:rowOff>64770</xdr:rowOff>
    </xdr:to>
    <xdr:cxnSp macro="">
      <xdr:nvCxnSpPr>
        <xdr:cNvPr id="134" name="直線コネクタ 133">
          <a:extLst>
            <a:ext uri="{FF2B5EF4-FFF2-40B4-BE49-F238E27FC236}">
              <a16:creationId xmlns:a16="http://schemas.microsoft.com/office/drawing/2014/main" id="{9E3EAE21-ADF2-420E-8148-6B060D793E72}"/>
            </a:ext>
          </a:extLst>
        </xdr:cNvPr>
        <xdr:cNvCxnSpPr/>
      </xdr:nvCxnSpPr>
      <xdr:spPr>
        <a:xfrm>
          <a:off x="9639300" y="69227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13970</xdr:rowOff>
    </xdr:from>
    <xdr:to>
      <xdr:col>46</xdr:col>
      <xdr:colOff>38100</xdr:colOff>
      <xdr:row>40</xdr:row>
      <xdr:rowOff>115570</xdr:rowOff>
    </xdr:to>
    <xdr:sp macro="" textlink="">
      <xdr:nvSpPr>
        <xdr:cNvPr id="135" name="楕円 134">
          <a:extLst>
            <a:ext uri="{FF2B5EF4-FFF2-40B4-BE49-F238E27FC236}">
              <a16:creationId xmlns:a16="http://schemas.microsoft.com/office/drawing/2014/main" id="{765B1475-DDB4-42FD-9BCD-3284710912EE}"/>
            </a:ext>
          </a:extLst>
        </xdr:cNvPr>
        <xdr:cNvSpPr/>
      </xdr:nvSpPr>
      <xdr:spPr>
        <a:xfrm>
          <a:off x="8699500" y="687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64770</xdr:rowOff>
    </xdr:from>
    <xdr:to>
      <xdr:col>50</xdr:col>
      <xdr:colOff>114300</xdr:colOff>
      <xdr:row>40</xdr:row>
      <xdr:rowOff>64770</xdr:rowOff>
    </xdr:to>
    <xdr:cxnSp macro="">
      <xdr:nvCxnSpPr>
        <xdr:cNvPr id="136" name="直線コネクタ 135">
          <a:extLst>
            <a:ext uri="{FF2B5EF4-FFF2-40B4-BE49-F238E27FC236}">
              <a16:creationId xmlns:a16="http://schemas.microsoft.com/office/drawing/2014/main" id="{41B3F108-A305-4D85-BE6D-16F43C3C99DB}"/>
            </a:ext>
          </a:extLst>
        </xdr:cNvPr>
        <xdr:cNvCxnSpPr/>
      </xdr:nvCxnSpPr>
      <xdr:spPr>
        <a:xfrm>
          <a:off x="8750300" y="69227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13970</xdr:rowOff>
    </xdr:from>
    <xdr:to>
      <xdr:col>41</xdr:col>
      <xdr:colOff>101600</xdr:colOff>
      <xdr:row>40</xdr:row>
      <xdr:rowOff>115570</xdr:rowOff>
    </xdr:to>
    <xdr:sp macro="" textlink="">
      <xdr:nvSpPr>
        <xdr:cNvPr id="137" name="楕円 136">
          <a:extLst>
            <a:ext uri="{FF2B5EF4-FFF2-40B4-BE49-F238E27FC236}">
              <a16:creationId xmlns:a16="http://schemas.microsoft.com/office/drawing/2014/main" id="{EE44690B-C241-4837-A5B8-64F4F143B2DE}"/>
            </a:ext>
          </a:extLst>
        </xdr:cNvPr>
        <xdr:cNvSpPr/>
      </xdr:nvSpPr>
      <xdr:spPr>
        <a:xfrm>
          <a:off x="7810500" y="687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64770</xdr:rowOff>
    </xdr:from>
    <xdr:to>
      <xdr:col>45</xdr:col>
      <xdr:colOff>177800</xdr:colOff>
      <xdr:row>40</xdr:row>
      <xdr:rowOff>64770</xdr:rowOff>
    </xdr:to>
    <xdr:cxnSp macro="">
      <xdr:nvCxnSpPr>
        <xdr:cNvPr id="138" name="直線コネクタ 137">
          <a:extLst>
            <a:ext uri="{FF2B5EF4-FFF2-40B4-BE49-F238E27FC236}">
              <a16:creationId xmlns:a16="http://schemas.microsoft.com/office/drawing/2014/main" id="{8E42A90C-19E5-4B8F-9CD9-5D5426D68F80}"/>
            </a:ext>
          </a:extLst>
        </xdr:cNvPr>
        <xdr:cNvCxnSpPr/>
      </xdr:nvCxnSpPr>
      <xdr:spPr>
        <a:xfrm>
          <a:off x="7861300" y="69227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13970</xdr:rowOff>
    </xdr:from>
    <xdr:to>
      <xdr:col>36</xdr:col>
      <xdr:colOff>165100</xdr:colOff>
      <xdr:row>40</xdr:row>
      <xdr:rowOff>115570</xdr:rowOff>
    </xdr:to>
    <xdr:sp macro="" textlink="">
      <xdr:nvSpPr>
        <xdr:cNvPr id="139" name="楕円 138">
          <a:extLst>
            <a:ext uri="{FF2B5EF4-FFF2-40B4-BE49-F238E27FC236}">
              <a16:creationId xmlns:a16="http://schemas.microsoft.com/office/drawing/2014/main" id="{E2FFDF62-46A0-459E-8053-20054F7D0F37}"/>
            </a:ext>
          </a:extLst>
        </xdr:cNvPr>
        <xdr:cNvSpPr/>
      </xdr:nvSpPr>
      <xdr:spPr>
        <a:xfrm>
          <a:off x="6921500" y="687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64770</xdr:rowOff>
    </xdr:from>
    <xdr:to>
      <xdr:col>41</xdr:col>
      <xdr:colOff>50800</xdr:colOff>
      <xdr:row>40</xdr:row>
      <xdr:rowOff>64770</xdr:rowOff>
    </xdr:to>
    <xdr:cxnSp macro="">
      <xdr:nvCxnSpPr>
        <xdr:cNvPr id="140" name="直線コネクタ 139">
          <a:extLst>
            <a:ext uri="{FF2B5EF4-FFF2-40B4-BE49-F238E27FC236}">
              <a16:creationId xmlns:a16="http://schemas.microsoft.com/office/drawing/2014/main" id="{190F46BD-9FEA-49C9-B2EA-CACA5A1B2D33}"/>
            </a:ext>
          </a:extLst>
        </xdr:cNvPr>
        <xdr:cNvCxnSpPr/>
      </xdr:nvCxnSpPr>
      <xdr:spPr>
        <a:xfrm>
          <a:off x="6972300" y="69227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22877</xdr:rowOff>
    </xdr:from>
    <xdr:ext cx="469744" cy="259045"/>
    <xdr:sp macro="" textlink="">
      <xdr:nvSpPr>
        <xdr:cNvPr id="141" name="n_1aveValue【図書館】&#10;一人当たり面積">
          <a:extLst>
            <a:ext uri="{FF2B5EF4-FFF2-40B4-BE49-F238E27FC236}">
              <a16:creationId xmlns:a16="http://schemas.microsoft.com/office/drawing/2014/main" id="{99E13E6E-EB58-47E6-A0B0-6B7D6D28479E}"/>
            </a:ext>
          </a:extLst>
        </xdr:cNvPr>
        <xdr:cNvSpPr txBox="1"/>
      </xdr:nvSpPr>
      <xdr:spPr>
        <a:xfrm>
          <a:off x="9391727"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34307</xdr:rowOff>
    </xdr:from>
    <xdr:ext cx="469744" cy="259045"/>
    <xdr:sp macro="" textlink="">
      <xdr:nvSpPr>
        <xdr:cNvPr id="142" name="n_2aveValue【図書館】&#10;一人当たり面積">
          <a:extLst>
            <a:ext uri="{FF2B5EF4-FFF2-40B4-BE49-F238E27FC236}">
              <a16:creationId xmlns:a16="http://schemas.microsoft.com/office/drawing/2014/main" id="{E616F084-C013-4730-9772-B43B74CD67DF}"/>
            </a:ext>
          </a:extLst>
        </xdr:cNvPr>
        <xdr:cNvSpPr txBox="1"/>
      </xdr:nvSpPr>
      <xdr:spPr>
        <a:xfrm>
          <a:off x="8515427" y="706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34307</xdr:rowOff>
    </xdr:from>
    <xdr:ext cx="469744" cy="259045"/>
    <xdr:sp macro="" textlink="">
      <xdr:nvSpPr>
        <xdr:cNvPr id="143" name="n_3aveValue【図書館】&#10;一人当たり面積">
          <a:extLst>
            <a:ext uri="{FF2B5EF4-FFF2-40B4-BE49-F238E27FC236}">
              <a16:creationId xmlns:a16="http://schemas.microsoft.com/office/drawing/2014/main" id="{DA1777C7-2B63-48D0-BEA4-FA199181C08F}"/>
            </a:ext>
          </a:extLst>
        </xdr:cNvPr>
        <xdr:cNvSpPr txBox="1"/>
      </xdr:nvSpPr>
      <xdr:spPr>
        <a:xfrm>
          <a:off x="7626427" y="706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19067</xdr:rowOff>
    </xdr:from>
    <xdr:ext cx="469744" cy="259045"/>
    <xdr:sp macro="" textlink="">
      <xdr:nvSpPr>
        <xdr:cNvPr id="144" name="n_4aveValue【図書館】&#10;一人当たり面積">
          <a:extLst>
            <a:ext uri="{FF2B5EF4-FFF2-40B4-BE49-F238E27FC236}">
              <a16:creationId xmlns:a16="http://schemas.microsoft.com/office/drawing/2014/main" id="{AD907EB3-24E7-495E-A0B9-0F0BDA5C6C36}"/>
            </a:ext>
          </a:extLst>
        </xdr:cNvPr>
        <xdr:cNvSpPr txBox="1"/>
      </xdr:nvSpPr>
      <xdr:spPr>
        <a:xfrm>
          <a:off x="6737427" y="7048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132097</xdr:rowOff>
    </xdr:from>
    <xdr:ext cx="469744" cy="259045"/>
    <xdr:sp macro="" textlink="">
      <xdr:nvSpPr>
        <xdr:cNvPr id="145" name="n_1mainValue【図書館】&#10;一人当たり面積">
          <a:extLst>
            <a:ext uri="{FF2B5EF4-FFF2-40B4-BE49-F238E27FC236}">
              <a16:creationId xmlns:a16="http://schemas.microsoft.com/office/drawing/2014/main" id="{17F4A7CD-2C90-4570-9462-17576C3C0B3A}"/>
            </a:ext>
          </a:extLst>
        </xdr:cNvPr>
        <xdr:cNvSpPr txBox="1"/>
      </xdr:nvSpPr>
      <xdr:spPr>
        <a:xfrm>
          <a:off x="9391727" y="6647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132097</xdr:rowOff>
    </xdr:from>
    <xdr:ext cx="469744" cy="259045"/>
    <xdr:sp macro="" textlink="">
      <xdr:nvSpPr>
        <xdr:cNvPr id="146" name="n_2mainValue【図書館】&#10;一人当たり面積">
          <a:extLst>
            <a:ext uri="{FF2B5EF4-FFF2-40B4-BE49-F238E27FC236}">
              <a16:creationId xmlns:a16="http://schemas.microsoft.com/office/drawing/2014/main" id="{63117FB0-3A4B-4B8D-B022-29952EC1AE01}"/>
            </a:ext>
          </a:extLst>
        </xdr:cNvPr>
        <xdr:cNvSpPr txBox="1"/>
      </xdr:nvSpPr>
      <xdr:spPr>
        <a:xfrm>
          <a:off x="8515427" y="6647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132097</xdr:rowOff>
    </xdr:from>
    <xdr:ext cx="469744" cy="259045"/>
    <xdr:sp macro="" textlink="">
      <xdr:nvSpPr>
        <xdr:cNvPr id="147" name="n_3mainValue【図書館】&#10;一人当たり面積">
          <a:extLst>
            <a:ext uri="{FF2B5EF4-FFF2-40B4-BE49-F238E27FC236}">
              <a16:creationId xmlns:a16="http://schemas.microsoft.com/office/drawing/2014/main" id="{73A6E9D9-53CF-49EF-A4F1-81DDCA6755B8}"/>
            </a:ext>
          </a:extLst>
        </xdr:cNvPr>
        <xdr:cNvSpPr txBox="1"/>
      </xdr:nvSpPr>
      <xdr:spPr>
        <a:xfrm>
          <a:off x="7626427" y="6647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132097</xdr:rowOff>
    </xdr:from>
    <xdr:ext cx="469744" cy="259045"/>
    <xdr:sp macro="" textlink="">
      <xdr:nvSpPr>
        <xdr:cNvPr id="148" name="n_4mainValue【図書館】&#10;一人当たり面積">
          <a:extLst>
            <a:ext uri="{FF2B5EF4-FFF2-40B4-BE49-F238E27FC236}">
              <a16:creationId xmlns:a16="http://schemas.microsoft.com/office/drawing/2014/main" id="{F8166040-622D-49B8-ABAB-D444415EB8A1}"/>
            </a:ext>
          </a:extLst>
        </xdr:cNvPr>
        <xdr:cNvSpPr txBox="1"/>
      </xdr:nvSpPr>
      <xdr:spPr>
        <a:xfrm>
          <a:off x="6737427" y="6647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8306B74A-3353-45CD-B53F-7C478AE48C5C}"/>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0E687302-E582-45D1-9118-11F74E691484}"/>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1C1AFA11-BF7E-4E25-ACDB-FF3C31C51AE3}"/>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16A8A1DD-6420-4EEF-A602-50324AD37BF8}"/>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7F4B5B7F-6180-43D0-87F2-979769C599E6}"/>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80A82345-1A41-49D6-B2C3-4B5B773AB869}"/>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E9CA819D-5BE3-44CC-8132-2A025794C786}"/>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080E9256-20D0-4C1E-9BA1-F74602CE6862}"/>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4BE7AA29-9451-4088-86FA-29F501048B25}"/>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66872E72-7C9F-4375-B506-DE407D7C0172}"/>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78A1503C-2893-49A8-9C5D-248D6FCD9509}"/>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6571B45B-FCEE-48FB-B051-2D2194596CF8}"/>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AD25852B-6FC2-4D56-B3E2-13489F79D6FD}"/>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EB594B2E-0D69-4564-9B97-802C52E8D021}"/>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5A4DAADE-3548-46AD-85DE-97A1C7D8AD0D}"/>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6A1EF82E-B814-40C7-94C5-E543BC702452}"/>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725B4610-C22E-4EC0-92F4-9A195967F74F}"/>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50A1C91D-1D3D-4D13-9B90-5C428CE4D78E}"/>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D17CF258-C857-4EAF-95B1-99B60882A02D}"/>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8D8877C3-69EE-46E7-BFF5-2788FAE29165}"/>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AAA6969A-2243-46F1-B755-57A39BC8EFF9}"/>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C9BC3CBB-D55D-4ADC-9613-82A5DF4A3815}"/>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12AD48AF-632B-4A62-B276-D496D36CD5F5}"/>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8479B01F-4561-48A1-9E74-69E46867C46F}"/>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a:extLst>
            <a:ext uri="{FF2B5EF4-FFF2-40B4-BE49-F238E27FC236}">
              <a16:creationId xmlns:a16="http://schemas.microsoft.com/office/drawing/2014/main" id="{8DC04614-B1DD-4078-8F49-94C6C10FF3CC}"/>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76744</xdr:rowOff>
    </xdr:from>
    <xdr:to>
      <xdr:col>24</xdr:col>
      <xdr:colOff>62865</xdr:colOff>
      <xdr:row>64</xdr:row>
      <xdr:rowOff>130628</xdr:rowOff>
    </xdr:to>
    <xdr:cxnSp macro="">
      <xdr:nvCxnSpPr>
        <xdr:cNvPr id="174" name="直線コネクタ 173">
          <a:extLst>
            <a:ext uri="{FF2B5EF4-FFF2-40B4-BE49-F238E27FC236}">
              <a16:creationId xmlns:a16="http://schemas.microsoft.com/office/drawing/2014/main" id="{27BF85EC-C84A-41F0-8A2C-ED05A21C96A5}"/>
            </a:ext>
          </a:extLst>
        </xdr:cNvPr>
        <xdr:cNvCxnSpPr/>
      </xdr:nvCxnSpPr>
      <xdr:spPr>
        <a:xfrm flipV="1">
          <a:off x="4634865" y="9506494"/>
          <a:ext cx="0" cy="1596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a:extLst>
            <a:ext uri="{FF2B5EF4-FFF2-40B4-BE49-F238E27FC236}">
              <a16:creationId xmlns:a16="http://schemas.microsoft.com/office/drawing/2014/main" id="{53836D9F-9AB5-4E5F-BD0B-05C443029A08}"/>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a:extLst>
            <a:ext uri="{FF2B5EF4-FFF2-40B4-BE49-F238E27FC236}">
              <a16:creationId xmlns:a16="http://schemas.microsoft.com/office/drawing/2014/main" id="{EC8A2D5B-1BD3-453E-B320-A04B3C320057}"/>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23421</xdr:rowOff>
    </xdr:from>
    <xdr:ext cx="340478" cy="259045"/>
    <xdr:sp macro="" textlink="">
      <xdr:nvSpPr>
        <xdr:cNvPr id="177" name="【体育館・プール】&#10;有形固定資産減価償却率最大値テキスト">
          <a:extLst>
            <a:ext uri="{FF2B5EF4-FFF2-40B4-BE49-F238E27FC236}">
              <a16:creationId xmlns:a16="http://schemas.microsoft.com/office/drawing/2014/main" id="{EA50EF2D-903F-4421-8FD9-A4EA0DBB3226}"/>
            </a:ext>
          </a:extLst>
        </xdr:cNvPr>
        <xdr:cNvSpPr txBox="1"/>
      </xdr:nvSpPr>
      <xdr:spPr>
        <a:xfrm>
          <a:off x="4673600" y="92817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76744</xdr:rowOff>
    </xdr:from>
    <xdr:to>
      <xdr:col>24</xdr:col>
      <xdr:colOff>152400</xdr:colOff>
      <xdr:row>55</xdr:row>
      <xdr:rowOff>76744</xdr:rowOff>
    </xdr:to>
    <xdr:cxnSp macro="">
      <xdr:nvCxnSpPr>
        <xdr:cNvPr id="178" name="直線コネクタ 177">
          <a:extLst>
            <a:ext uri="{FF2B5EF4-FFF2-40B4-BE49-F238E27FC236}">
              <a16:creationId xmlns:a16="http://schemas.microsoft.com/office/drawing/2014/main" id="{DA3D05C6-22C9-47EF-A51F-150A88109822}"/>
            </a:ext>
          </a:extLst>
        </xdr:cNvPr>
        <xdr:cNvCxnSpPr/>
      </xdr:nvCxnSpPr>
      <xdr:spPr>
        <a:xfrm>
          <a:off x="4546600" y="950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32493</xdr:rowOff>
    </xdr:from>
    <xdr:ext cx="405111" cy="259045"/>
    <xdr:sp macro="" textlink="">
      <xdr:nvSpPr>
        <xdr:cNvPr id="179" name="【体育館・プール】&#10;有形固定資産減価償却率平均値テキスト">
          <a:extLst>
            <a:ext uri="{FF2B5EF4-FFF2-40B4-BE49-F238E27FC236}">
              <a16:creationId xmlns:a16="http://schemas.microsoft.com/office/drawing/2014/main" id="{278152C2-5637-4BE8-B29C-A8ACC46AE0F2}"/>
            </a:ext>
          </a:extLst>
        </xdr:cNvPr>
        <xdr:cNvSpPr txBox="1"/>
      </xdr:nvSpPr>
      <xdr:spPr>
        <a:xfrm>
          <a:off x="4673600" y="103194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9616</xdr:rowOff>
    </xdr:from>
    <xdr:to>
      <xdr:col>24</xdr:col>
      <xdr:colOff>114300</xdr:colOff>
      <xdr:row>61</xdr:row>
      <xdr:rowOff>111216</xdr:rowOff>
    </xdr:to>
    <xdr:sp macro="" textlink="">
      <xdr:nvSpPr>
        <xdr:cNvPr id="180" name="フローチャート: 判断 179">
          <a:extLst>
            <a:ext uri="{FF2B5EF4-FFF2-40B4-BE49-F238E27FC236}">
              <a16:creationId xmlns:a16="http://schemas.microsoft.com/office/drawing/2014/main" id="{FADF27CF-13C0-4D8B-A0D2-DE9D07666AED}"/>
            </a:ext>
          </a:extLst>
        </xdr:cNvPr>
        <xdr:cNvSpPr/>
      </xdr:nvSpPr>
      <xdr:spPr>
        <a:xfrm>
          <a:off x="4584700" y="1046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171269</xdr:rowOff>
    </xdr:from>
    <xdr:to>
      <xdr:col>20</xdr:col>
      <xdr:colOff>38100</xdr:colOff>
      <xdr:row>61</xdr:row>
      <xdr:rowOff>101419</xdr:rowOff>
    </xdr:to>
    <xdr:sp macro="" textlink="">
      <xdr:nvSpPr>
        <xdr:cNvPr id="181" name="フローチャート: 判断 180">
          <a:extLst>
            <a:ext uri="{FF2B5EF4-FFF2-40B4-BE49-F238E27FC236}">
              <a16:creationId xmlns:a16="http://schemas.microsoft.com/office/drawing/2014/main" id="{267EC9FD-9B96-48CC-8A03-D70612D760F7}"/>
            </a:ext>
          </a:extLst>
        </xdr:cNvPr>
        <xdr:cNvSpPr/>
      </xdr:nvSpPr>
      <xdr:spPr>
        <a:xfrm>
          <a:off x="3746500" y="1045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150041</xdr:rowOff>
    </xdr:from>
    <xdr:to>
      <xdr:col>15</xdr:col>
      <xdr:colOff>101600</xdr:colOff>
      <xdr:row>61</xdr:row>
      <xdr:rowOff>80191</xdr:rowOff>
    </xdr:to>
    <xdr:sp macro="" textlink="">
      <xdr:nvSpPr>
        <xdr:cNvPr id="182" name="フローチャート: 判断 181">
          <a:extLst>
            <a:ext uri="{FF2B5EF4-FFF2-40B4-BE49-F238E27FC236}">
              <a16:creationId xmlns:a16="http://schemas.microsoft.com/office/drawing/2014/main" id="{85859D91-C812-4FE9-97AA-1AE2137344D9}"/>
            </a:ext>
          </a:extLst>
        </xdr:cNvPr>
        <xdr:cNvSpPr/>
      </xdr:nvSpPr>
      <xdr:spPr>
        <a:xfrm>
          <a:off x="2857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105954</xdr:rowOff>
    </xdr:from>
    <xdr:to>
      <xdr:col>10</xdr:col>
      <xdr:colOff>165100</xdr:colOff>
      <xdr:row>61</xdr:row>
      <xdr:rowOff>36104</xdr:rowOff>
    </xdr:to>
    <xdr:sp macro="" textlink="">
      <xdr:nvSpPr>
        <xdr:cNvPr id="183" name="フローチャート: 判断 182">
          <a:extLst>
            <a:ext uri="{FF2B5EF4-FFF2-40B4-BE49-F238E27FC236}">
              <a16:creationId xmlns:a16="http://schemas.microsoft.com/office/drawing/2014/main" id="{E7345480-45F0-4D9D-BD97-4CBE760ACD78}"/>
            </a:ext>
          </a:extLst>
        </xdr:cNvPr>
        <xdr:cNvSpPr/>
      </xdr:nvSpPr>
      <xdr:spPr>
        <a:xfrm>
          <a:off x="1968500" y="1039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86360</xdr:rowOff>
    </xdr:from>
    <xdr:to>
      <xdr:col>6</xdr:col>
      <xdr:colOff>38100</xdr:colOff>
      <xdr:row>61</xdr:row>
      <xdr:rowOff>16510</xdr:rowOff>
    </xdr:to>
    <xdr:sp macro="" textlink="">
      <xdr:nvSpPr>
        <xdr:cNvPr id="184" name="フローチャート: 判断 183">
          <a:extLst>
            <a:ext uri="{FF2B5EF4-FFF2-40B4-BE49-F238E27FC236}">
              <a16:creationId xmlns:a16="http://schemas.microsoft.com/office/drawing/2014/main" id="{4836207A-093A-4E27-8F57-9018B5209D4F}"/>
            </a:ext>
          </a:extLst>
        </xdr:cNvPr>
        <xdr:cNvSpPr/>
      </xdr:nvSpPr>
      <xdr:spPr>
        <a:xfrm>
          <a:off x="10795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CCEE83E-2434-4EB2-8CC0-BE412B0BB3D7}"/>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AC7DE2B2-ED2D-4068-9714-98D487367E76}"/>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8045B5F6-63C5-4FBA-9E49-17CB83EF910D}"/>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AA29FB50-D84D-4269-B74F-5FACB45A3B57}"/>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71E70DDC-D68F-45B0-ADE5-D94E50A7399B}"/>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164737</xdr:rowOff>
    </xdr:from>
    <xdr:to>
      <xdr:col>24</xdr:col>
      <xdr:colOff>114300</xdr:colOff>
      <xdr:row>62</xdr:row>
      <xdr:rowOff>94887</xdr:rowOff>
    </xdr:to>
    <xdr:sp macro="" textlink="">
      <xdr:nvSpPr>
        <xdr:cNvPr id="190" name="楕円 189">
          <a:extLst>
            <a:ext uri="{FF2B5EF4-FFF2-40B4-BE49-F238E27FC236}">
              <a16:creationId xmlns:a16="http://schemas.microsoft.com/office/drawing/2014/main" id="{178600E4-E6F1-449A-8168-650AC343DE31}"/>
            </a:ext>
          </a:extLst>
        </xdr:cNvPr>
        <xdr:cNvSpPr/>
      </xdr:nvSpPr>
      <xdr:spPr>
        <a:xfrm>
          <a:off x="4584700" y="10623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143164</xdr:rowOff>
    </xdr:from>
    <xdr:ext cx="405111" cy="259045"/>
    <xdr:sp macro="" textlink="">
      <xdr:nvSpPr>
        <xdr:cNvPr id="191" name="【体育館・プール】&#10;有形固定資産減価償却率該当値テキスト">
          <a:extLst>
            <a:ext uri="{FF2B5EF4-FFF2-40B4-BE49-F238E27FC236}">
              <a16:creationId xmlns:a16="http://schemas.microsoft.com/office/drawing/2014/main" id="{35A00BF5-C761-46C7-8730-6C999C65239E}"/>
            </a:ext>
          </a:extLst>
        </xdr:cNvPr>
        <xdr:cNvSpPr txBox="1"/>
      </xdr:nvSpPr>
      <xdr:spPr>
        <a:xfrm>
          <a:off x="4673600" y="10601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39007</xdr:rowOff>
    </xdr:from>
    <xdr:to>
      <xdr:col>20</xdr:col>
      <xdr:colOff>38100</xdr:colOff>
      <xdr:row>62</xdr:row>
      <xdr:rowOff>140607</xdr:rowOff>
    </xdr:to>
    <xdr:sp macro="" textlink="">
      <xdr:nvSpPr>
        <xdr:cNvPr id="192" name="楕円 191">
          <a:extLst>
            <a:ext uri="{FF2B5EF4-FFF2-40B4-BE49-F238E27FC236}">
              <a16:creationId xmlns:a16="http://schemas.microsoft.com/office/drawing/2014/main" id="{A35D529B-90DC-4E5D-80DF-1EE400F16F28}"/>
            </a:ext>
          </a:extLst>
        </xdr:cNvPr>
        <xdr:cNvSpPr/>
      </xdr:nvSpPr>
      <xdr:spPr>
        <a:xfrm>
          <a:off x="3746500" y="1066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44087</xdr:rowOff>
    </xdr:from>
    <xdr:to>
      <xdr:col>24</xdr:col>
      <xdr:colOff>63500</xdr:colOff>
      <xdr:row>62</xdr:row>
      <xdr:rowOff>89807</xdr:rowOff>
    </xdr:to>
    <xdr:cxnSp macro="">
      <xdr:nvCxnSpPr>
        <xdr:cNvPr id="193" name="直線コネクタ 192">
          <a:extLst>
            <a:ext uri="{FF2B5EF4-FFF2-40B4-BE49-F238E27FC236}">
              <a16:creationId xmlns:a16="http://schemas.microsoft.com/office/drawing/2014/main" id="{6E7DB2E9-E40D-4148-A518-5E036EED9519}"/>
            </a:ext>
          </a:extLst>
        </xdr:cNvPr>
        <xdr:cNvCxnSpPr/>
      </xdr:nvCxnSpPr>
      <xdr:spPr>
        <a:xfrm flipV="1">
          <a:off x="3797300" y="10673987"/>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3084</xdr:rowOff>
    </xdr:from>
    <xdr:to>
      <xdr:col>15</xdr:col>
      <xdr:colOff>101600</xdr:colOff>
      <xdr:row>62</xdr:row>
      <xdr:rowOff>104684</xdr:rowOff>
    </xdr:to>
    <xdr:sp macro="" textlink="">
      <xdr:nvSpPr>
        <xdr:cNvPr id="194" name="楕円 193">
          <a:extLst>
            <a:ext uri="{FF2B5EF4-FFF2-40B4-BE49-F238E27FC236}">
              <a16:creationId xmlns:a16="http://schemas.microsoft.com/office/drawing/2014/main" id="{0D4BAEBA-3896-40D9-BBE4-FFB9689A019C}"/>
            </a:ext>
          </a:extLst>
        </xdr:cNvPr>
        <xdr:cNvSpPr/>
      </xdr:nvSpPr>
      <xdr:spPr>
        <a:xfrm>
          <a:off x="2857500" y="1063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53884</xdr:rowOff>
    </xdr:from>
    <xdr:to>
      <xdr:col>19</xdr:col>
      <xdr:colOff>177800</xdr:colOff>
      <xdr:row>62</xdr:row>
      <xdr:rowOff>89807</xdr:rowOff>
    </xdr:to>
    <xdr:cxnSp macro="">
      <xdr:nvCxnSpPr>
        <xdr:cNvPr id="195" name="直線コネクタ 194">
          <a:extLst>
            <a:ext uri="{FF2B5EF4-FFF2-40B4-BE49-F238E27FC236}">
              <a16:creationId xmlns:a16="http://schemas.microsoft.com/office/drawing/2014/main" id="{41118724-558C-4A81-9913-044D547CB341}"/>
            </a:ext>
          </a:extLst>
        </xdr:cNvPr>
        <xdr:cNvCxnSpPr/>
      </xdr:nvCxnSpPr>
      <xdr:spPr>
        <a:xfrm>
          <a:off x="2908300" y="1068378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34109</xdr:rowOff>
    </xdr:from>
    <xdr:to>
      <xdr:col>10</xdr:col>
      <xdr:colOff>165100</xdr:colOff>
      <xdr:row>62</xdr:row>
      <xdr:rowOff>135709</xdr:rowOff>
    </xdr:to>
    <xdr:sp macro="" textlink="">
      <xdr:nvSpPr>
        <xdr:cNvPr id="196" name="楕円 195">
          <a:extLst>
            <a:ext uri="{FF2B5EF4-FFF2-40B4-BE49-F238E27FC236}">
              <a16:creationId xmlns:a16="http://schemas.microsoft.com/office/drawing/2014/main" id="{6586BE3D-A847-46BB-9A5E-20E6C86DDA8B}"/>
            </a:ext>
          </a:extLst>
        </xdr:cNvPr>
        <xdr:cNvSpPr/>
      </xdr:nvSpPr>
      <xdr:spPr>
        <a:xfrm>
          <a:off x="1968500" y="1066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53884</xdr:rowOff>
    </xdr:from>
    <xdr:to>
      <xdr:col>15</xdr:col>
      <xdr:colOff>50800</xdr:colOff>
      <xdr:row>62</xdr:row>
      <xdr:rowOff>84909</xdr:rowOff>
    </xdr:to>
    <xdr:cxnSp macro="">
      <xdr:nvCxnSpPr>
        <xdr:cNvPr id="197" name="直線コネクタ 196">
          <a:extLst>
            <a:ext uri="{FF2B5EF4-FFF2-40B4-BE49-F238E27FC236}">
              <a16:creationId xmlns:a16="http://schemas.microsoft.com/office/drawing/2014/main" id="{028F4AA0-0036-43B5-960A-9FC1DF241953}"/>
            </a:ext>
          </a:extLst>
        </xdr:cNvPr>
        <xdr:cNvCxnSpPr/>
      </xdr:nvCxnSpPr>
      <xdr:spPr>
        <a:xfrm flipV="1">
          <a:off x="2019300" y="10683784"/>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34109</xdr:rowOff>
    </xdr:from>
    <xdr:to>
      <xdr:col>6</xdr:col>
      <xdr:colOff>38100</xdr:colOff>
      <xdr:row>62</xdr:row>
      <xdr:rowOff>135709</xdr:rowOff>
    </xdr:to>
    <xdr:sp macro="" textlink="">
      <xdr:nvSpPr>
        <xdr:cNvPr id="198" name="楕円 197">
          <a:extLst>
            <a:ext uri="{FF2B5EF4-FFF2-40B4-BE49-F238E27FC236}">
              <a16:creationId xmlns:a16="http://schemas.microsoft.com/office/drawing/2014/main" id="{FEF6CF14-A307-4255-80EB-F190FF66C387}"/>
            </a:ext>
          </a:extLst>
        </xdr:cNvPr>
        <xdr:cNvSpPr/>
      </xdr:nvSpPr>
      <xdr:spPr>
        <a:xfrm>
          <a:off x="1079500" y="1066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84909</xdr:rowOff>
    </xdr:from>
    <xdr:to>
      <xdr:col>10</xdr:col>
      <xdr:colOff>114300</xdr:colOff>
      <xdr:row>62</xdr:row>
      <xdr:rowOff>84909</xdr:rowOff>
    </xdr:to>
    <xdr:cxnSp macro="">
      <xdr:nvCxnSpPr>
        <xdr:cNvPr id="199" name="直線コネクタ 198">
          <a:extLst>
            <a:ext uri="{FF2B5EF4-FFF2-40B4-BE49-F238E27FC236}">
              <a16:creationId xmlns:a16="http://schemas.microsoft.com/office/drawing/2014/main" id="{FB96E269-39D7-4B2A-B480-B2A48E309D62}"/>
            </a:ext>
          </a:extLst>
        </xdr:cNvPr>
        <xdr:cNvCxnSpPr/>
      </xdr:nvCxnSpPr>
      <xdr:spPr>
        <a:xfrm>
          <a:off x="1130300" y="1071480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117946</xdr:rowOff>
    </xdr:from>
    <xdr:ext cx="405111" cy="259045"/>
    <xdr:sp macro="" textlink="">
      <xdr:nvSpPr>
        <xdr:cNvPr id="200" name="n_1aveValue【体育館・プール】&#10;有形固定資産減価償却率">
          <a:extLst>
            <a:ext uri="{FF2B5EF4-FFF2-40B4-BE49-F238E27FC236}">
              <a16:creationId xmlns:a16="http://schemas.microsoft.com/office/drawing/2014/main" id="{A02174F9-8E4F-46C2-88B7-98C68263AA7F}"/>
            </a:ext>
          </a:extLst>
        </xdr:cNvPr>
        <xdr:cNvSpPr txBox="1"/>
      </xdr:nvSpPr>
      <xdr:spPr>
        <a:xfrm>
          <a:off x="3582044" y="10233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96718</xdr:rowOff>
    </xdr:from>
    <xdr:ext cx="405111" cy="259045"/>
    <xdr:sp macro="" textlink="">
      <xdr:nvSpPr>
        <xdr:cNvPr id="201" name="n_2aveValue【体育館・プール】&#10;有形固定資産減価償却率">
          <a:extLst>
            <a:ext uri="{FF2B5EF4-FFF2-40B4-BE49-F238E27FC236}">
              <a16:creationId xmlns:a16="http://schemas.microsoft.com/office/drawing/2014/main" id="{92AC1A37-4BE0-4078-93E1-C01FD158A526}"/>
            </a:ext>
          </a:extLst>
        </xdr:cNvPr>
        <xdr:cNvSpPr txBox="1"/>
      </xdr:nvSpPr>
      <xdr:spPr>
        <a:xfrm>
          <a:off x="2705744" y="10212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52631</xdr:rowOff>
    </xdr:from>
    <xdr:ext cx="405111" cy="259045"/>
    <xdr:sp macro="" textlink="">
      <xdr:nvSpPr>
        <xdr:cNvPr id="202" name="n_3aveValue【体育館・プール】&#10;有形固定資産減価償却率">
          <a:extLst>
            <a:ext uri="{FF2B5EF4-FFF2-40B4-BE49-F238E27FC236}">
              <a16:creationId xmlns:a16="http://schemas.microsoft.com/office/drawing/2014/main" id="{2D5CC80A-5BB1-4FDC-B242-B93C567A7410}"/>
            </a:ext>
          </a:extLst>
        </xdr:cNvPr>
        <xdr:cNvSpPr txBox="1"/>
      </xdr:nvSpPr>
      <xdr:spPr>
        <a:xfrm>
          <a:off x="1816744" y="1016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33037</xdr:rowOff>
    </xdr:from>
    <xdr:ext cx="405111" cy="259045"/>
    <xdr:sp macro="" textlink="">
      <xdr:nvSpPr>
        <xdr:cNvPr id="203" name="n_4aveValue【体育館・プール】&#10;有形固定資産減価償却率">
          <a:extLst>
            <a:ext uri="{FF2B5EF4-FFF2-40B4-BE49-F238E27FC236}">
              <a16:creationId xmlns:a16="http://schemas.microsoft.com/office/drawing/2014/main" id="{9F5960B5-5B4B-4118-91FE-E5B793175BBA}"/>
            </a:ext>
          </a:extLst>
        </xdr:cNvPr>
        <xdr:cNvSpPr txBox="1"/>
      </xdr:nvSpPr>
      <xdr:spPr>
        <a:xfrm>
          <a:off x="927744" y="1014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131734</xdr:rowOff>
    </xdr:from>
    <xdr:ext cx="405111" cy="259045"/>
    <xdr:sp macro="" textlink="">
      <xdr:nvSpPr>
        <xdr:cNvPr id="204" name="n_1mainValue【体育館・プール】&#10;有形固定資産減価償却率">
          <a:extLst>
            <a:ext uri="{FF2B5EF4-FFF2-40B4-BE49-F238E27FC236}">
              <a16:creationId xmlns:a16="http://schemas.microsoft.com/office/drawing/2014/main" id="{EEF8899E-E25F-4A56-BBF9-8786D0539DAA}"/>
            </a:ext>
          </a:extLst>
        </xdr:cNvPr>
        <xdr:cNvSpPr txBox="1"/>
      </xdr:nvSpPr>
      <xdr:spPr>
        <a:xfrm>
          <a:off x="3582044" y="10761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95811</xdr:rowOff>
    </xdr:from>
    <xdr:ext cx="405111" cy="259045"/>
    <xdr:sp macro="" textlink="">
      <xdr:nvSpPr>
        <xdr:cNvPr id="205" name="n_2mainValue【体育館・プール】&#10;有形固定資産減価償却率">
          <a:extLst>
            <a:ext uri="{FF2B5EF4-FFF2-40B4-BE49-F238E27FC236}">
              <a16:creationId xmlns:a16="http://schemas.microsoft.com/office/drawing/2014/main" id="{4EC50ED0-A735-4681-9778-26B62EC9A02B}"/>
            </a:ext>
          </a:extLst>
        </xdr:cNvPr>
        <xdr:cNvSpPr txBox="1"/>
      </xdr:nvSpPr>
      <xdr:spPr>
        <a:xfrm>
          <a:off x="2705744" y="10725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126836</xdr:rowOff>
    </xdr:from>
    <xdr:ext cx="405111" cy="259045"/>
    <xdr:sp macro="" textlink="">
      <xdr:nvSpPr>
        <xdr:cNvPr id="206" name="n_3mainValue【体育館・プール】&#10;有形固定資産減価償却率">
          <a:extLst>
            <a:ext uri="{FF2B5EF4-FFF2-40B4-BE49-F238E27FC236}">
              <a16:creationId xmlns:a16="http://schemas.microsoft.com/office/drawing/2014/main" id="{CC1ADDD7-22A9-459E-8B7D-E6F29F7CADBF}"/>
            </a:ext>
          </a:extLst>
        </xdr:cNvPr>
        <xdr:cNvSpPr txBox="1"/>
      </xdr:nvSpPr>
      <xdr:spPr>
        <a:xfrm>
          <a:off x="1816744" y="107567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126836</xdr:rowOff>
    </xdr:from>
    <xdr:ext cx="405111" cy="259045"/>
    <xdr:sp macro="" textlink="">
      <xdr:nvSpPr>
        <xdr:cNvPr id="207" name="n_4mainValue【体育館・プール】&#10;有形固定資産減価償却率">
          <a:extLst>
            <a:ext uri="{FF2B5EF4-FFF2-40B4-BE49-F238E27FC236}">
              <a16:creationId xmlns:a16="http://schemas.microsoft.com/office/drawing/2014/main" id="{3E4AF2A8-AB3D-4DD2-81CD-B54C7D6EF866}"/>
            </a:ext>
          </a:extLst>
        </xdr:cNvPr>
        <xdr:cNvSpPr txBox="1"/>
      </xdr:nvSpPr>
      <xdr:spPr>
        <a:xfrm>
          <a:off x="927744" y="107567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B2C3D28C-420D-4312-9F2D-34622B173677}"/>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88C59F29-1279-44A4-BE17-520B356939BE}"/>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684ED5FE-1525-48F7-B2DE-44EE837B8154}"/>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E6721FE5-7FF5-4014-AB68-9FF659527F7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DB25F416-8D94-4AB6-8248-DD0F46D92E53}"/>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658D851F-574F-4B8F-9C5C-682A0D25BF2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2D93CF86-ACE0-4B18-8193-4D6E7BA360EE}"/>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6DEA737E-FABC-41ED-9516-A0402FF99FC7}"/>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B4070DB7-5A21-4ED7-925F-978845BB5F28}"/>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E30FB64D-93B4-4BE1-9FF7-F7E2CD575AC2}"/>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1ADC3B99-4316-451E-B27C-CF8B85BE88FC}"/>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a:extLst>
            <a:ext uri="{FF2B5EF4-FFF2-40B4-BE49-F238E27FC236}">
              <a16:creationId xmlns:a16="http://schemas.microsoft.com/office/drawing/2014/main" id="{6473A22D-3081-4628-96B3-65A3EC100B72}"/>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FAA9E184-BBB1-4303-BED2-2FAB9897EBE6}"/>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a:extLst>
            <a:ext uri="{FF2B5EF4-FFF2-40B4-BE49-F238E27FC236}">
              <a16:creationId xmlns:a16="http://schemas.microsoft.com/office/drawing/2014/main" id="{06A5F5C9-45AE-4846-90F0-C364315FB205}"/>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F883EEE9-CC6C-4AAE-8C6E-8AF5AE2B9115}"/>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a:extLst>
            <a:ext uri="{FF2B5EF4-FFF2-40B4-BE49-F238E27FC236}">
              <a16:creationId xmlns:a16="http://schemas.microsoft.com/office/drawing/2014/main" id="{76B19A89-7E0D-4FEA-9120-2E45E580C6BC}"/>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66533191-BA08-4F8E-B248-0181829CC887}"/>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a:extLst>
            <a:ext uri="{FF2B5EF4-FFF2-40B4-BE49-F238E27FC236}">
              <a16:creationId xmlns:a16="http://schemas.microsoft.com/office/drawing/2014/main" id="{40BDB6FE-29A4-40B6-A6A6-E1DDC14ECC3D}"/>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F6E34FCE-CADD-4E66-80F5-D1CF0B2AE0B3}"/>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a:extLst>
            <a:ext uri="{FF2B5EF4-FFF2-40B4-BE49-F238E27FC236}">
              <a16:creationId xmlns:a16="http://schemas.microsoft.com/office/drawing/2014/main" id="{55309B98-DD11-49F3-883C-548D43E7E975}"/>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9301BE3E-CABE-4FFB-AC58-401E33B07393}"/>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a:extLst>
            <a:ext uri="{FF2B5EF4-FFF2-40B4-BE49-F238E27FC236}">
              <a16:creationId xmlns:a16="http://schemas.microsoft.com/office/drawing/2014/main" id="{F06E2C43-3F44-4C8B-8E7B-D0DF6EF735E4}"/>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a:extLst>
            <a:ext uri="{FF2B5EF4-FFF2-40B4-BE49-F238E27FC236}">
              <a16:creationId xmlns:a16="http://schemas.microsoft.com/office/drawing/2014/main" id="{90003E9E-40B3-406D-8945-9CCD679576C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76200</xdr:rowOff>
    </xdr:from>
    <xdr:to>
      <xdr:col>54</xdr:col>
      <xdr:colOff>189865</xdr:colOff>
      <xdr:row>64</xdr:row>
      <xdr:rowOff>62865</xdr:rowOff>
    </xdr:to>
    <xdr:cxnSp macro="">
      <xdr:nvCxnSpPr>
        <xdr:cNvPr id="231" name="直線コネクタ 230">
          <a:extLst>
            <a:ext uri="{FF2B5EF4-FFF2-40B4-BE49-F238E27FC236}">
              <a16:creationId xmlns:a16="http://schemas.microsoft.com/office/drawing/2014/main" id="{7403D1A8-9275-405C-B2A1-2FC65F1040FD}"/>
            </a:ext>
          </a:extLst>
        </xdr:cNvPr>
        <xdr:cNvCxnSpPr/>
      </xdr:nvCxnSpPr>
      <xdr:spPr>
        <a:xfrm flipV="1">
          <a:off x="10476865" y="9677400"/>
          <a:ext cx="0" cy="1358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66692</xdr:rowOff>
    </xdr:from>
    <xdr:ext cx="469744" cy="259045"/>
    <xdr:sp macro="" textlink="">
      <xdr:nvSpPr>
        <xdr:cNvPr id="232" name="【体育館・プール】&#10;一人当たり面積最小値テキスト">
          <a:extLst>
            <a:ext uri="{FF2B5EF4-FFF2-40B4-BE49-F238E27FC236}">
              <a16:creationId xmlns:a16="http://schemas.microsoft.com/office/drawing/2014/main" id="{2776712D-D7FC-4436-9198-B7B29F2A6395}"/>
            </a:ext>
          </a:extLst>
        </xdr:cNvPr>
        <xdr:cNvSpPr txBox="1"/>
      </xdr:nvSpPr>
      <xdr:spPr>
        <a:xfrm>
          <a:off x="10515600" y="1103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62865</xdr:rowOff>
    </xdr:from>
    <xdr:to>
      <xdr:col>55</xdr:col>
      <xdr:colOff>88900</xdr:colOff>
      <xdr:row>64</xdr:row>
      <xdr:rowOff>62865</xdr:rowOff>
    </xdr:to>
    <xdr:cxnSp macro="">
      <xdr:nvCxnSpPr>
        <xdr:cNvPr id="233" name="直線コネクタ 232">
          <a:extLst>
            <a:ext uri="{FF2B5EF4-FFF2-40B4-BE49-F238E27FC236}">
              <a16:creationId xmlns:a16="http://schemas.microsoft.com/office/drawing/2014/main" id="{B7F48348-860A-41B3-A2A6-CE9066D37FB5}"/>
            </a:ext>
          </a:extLst>
        </xdr:cNvPr>
        <xdr:cNvCxnSpPr/>
      </xdr:nvCxnSpPr>
      <xdr:spPr>
        <a:xfrm>
          <a:off x="10388600" y="1103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22877</xdr:rowOff>
    </xdr:from>
    <xdr:ext cx="469744" cy="259045"/>
    <xdr:sp macro="" textlink="">
      <xdr:nvSpPr>
        <xdr:cNvPr id="234" name="【体育館・プール】&#10;一人当たり面積最大値テキスト">
          <a:extLst>
            <a:ext uri="{FF2B5EF4-FFF2-40B4-BE49-F238E27FC236}">
              <a16:creationId xmlns:a16="http://schemas.microsoft.com/office/drawing/2014/main" id="{717551E9-2E3B-416F-8BF8-566F49CD279C}"/>
            </a:ext>
          </a:extLst>
        </xdr:cNvPr>
        <xdr:cNvSpPr txBox="1"/>
      </xdr:nvSpPr>
      <xdr:spPr>
        <a:xfrm>
          <a:off x="10515600" y="945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76200</xdr:rowOff>
    </xdr:from>
    <xdr:to>
      <xdr:col>55</xdr:col>
      <xdr:colOff>88900</xdr:colOff>
      <xdr:row>56</xdr:row>
      <xdr:rowOff>76200</xdr:rowOff>
    </xdr:to>
    <xdr:cxnSp macro="">
      <xdr:nvCxnSpPr>
        <xdr:cNvPr id="235" name="直線コネクタ 234">
          <a:extLst>
            <a:ext uri="{FF2B5EF4-FFF2-40B4-BE49-F238E27FC236}">
              <a16:creationId xmlns:a16="http://schemas.microsoft.com/office/drawing/2014/main" id="{CCF33F47-EAA0-4D09-AA85-91D723D0A1A0}"/>
            </a:ext>
          </a:extLst>
        </xdr:cNvPr>
        <xdr:cNvCxnSpPr/>
      </xdr:nvCxnSpPr>
      <xdr:spPr>
        <a:xfrm>
          <a:off x="10388600" y="967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84472</xdr:rowOff>
    </xdr:from>
    <xdr:ext cx="469744" cy="259045"/>
    <xdr:sp macro="" textlink="">
      <xdr:nvSpPr>
        <xdr:cNvPr id="236" name="【体育館・プール】&#10;一人当たり面積平均値テキスト">
          <a:extLst>
            <a:ext uri="{FF2B5EF4-FFF2-40B4-BE49-F238E27FC236}">
              <a16:creationId xmlns:a16="http://schemas.microsoft.com/office/drawing/2014/main" id="{7C5D62B5-90E7-4787-89F4-C5277EA1E06A}"/>
            </a:ext>
          </a:extLst>
        </xdr:cNvPr>
        <xdr:cNvSpPr txBox="1"/>
      </xdr:nvSpPr>
      <xdr:spPr>
        <a:xfrm>
          <a:off x="10515600" y="105429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61595</xdr:rowOff>
    </xdr:from>
    <xdr:to>
      <xdr:col>55</xdr:col>
      <xdr:colOff>50800</xdr:colOff>
      <xdr:row>62</xdr:row>
      <xdr:rowOff>163195</xdr:rowOff>
    </xdr:to>
    <xdr:sp macro="" textlink="">
      <xdr:nvSpPr>
        <xdr:cNvPr id="237" name="フローチャート: 判断 236">
          <a:extLst>
            <a:ext uri="{FF2B5EF4-FFF2-40B4-BE49-F238E27FC236}">
              <a16:creationId xmlns:a16="http://schemas.microsoft.com/office/drawing/2014/main" id="{2C765BA2-B6E1-41FB-89E6-14C130A714CD}"/>
            </a:ext>
          </a:extLst>
        </xdr:cNvPr>
        <xdr:cNvSpPr/>
      </xdr:nvSpPr>
      <xdr:spPr>
        <a:xfrm>
          <a:off x="10426700" y="10691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53975</xdr:rowOff>
    </xdr:from>
    <xdr:to>
      <xdr:col>50</xdr:col>
      <xdr:colOff>165100</xdr:colOff>
      <xdr:row>62</xdr:row>
      <xdr:rowOff>155575</xdr:rowOff>
    </xdr:to>
    <xdr:sp macro="" textlink="">
      <xdr:nvSpPr>
        <xdr:cNvPr id="238" name="フローチャート: 判断 237">
          <a:extLst>
            <a:ext uri="{FF2B5EF4-FFF2-40B4-BE49-F238E27FC236}">
              <a16:creationId xmlns:a16="http://schemas.microsoft.com/office/drawing/2014/main" id="{B669FBE3-F640-4929-9231-A21999559B68}"/>
            </a:ext>
          </a:extLst>
        </xdr:cNvPr>
        <xdr:cNvSpPr/>
      </xdr:nvSpPr>
      <xdr:spPr>
        <a:xfrm>
          <a:off x="9588500" y="1068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46355</xdr:rowOff>
    </xdr:from>
    <xdr:to>
      <xdr:col>46</xdr:col>
      <xdr:colOff>38100</xdr:colOff>
      <xdr:row>62</xdr:row>
      <xdr:rowOff>147955</xdr:rowOff>
    </xdr:to>
    <xdr:sp macro="" textlink="">
      <xdr:nvSpPr>
        <xdr:cNvPr id="239" name="フローチャート: 判断 238">
          <a:extLst>
            <a:ext uri="{FF2B5EF4-FFF2-40B4-BE49-F238E27FC236}">
              <a16:creationId xmlns:a16="http://schemas.microsoft.com/office/drawing/2014/main" id="{F108BA26-418C-4E37-803D-A063A03136E4}"/>
            </a:ext>
          </a:extLst>
        </xdr:cNvPr>
        <xdr:cNvSpPr/>
      </xdr:nvSpPr>
      <xdr:spPr>
        <a:xfrm>
          <a:off x="8699500" y="1067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57785</xdr:rowOff>
    </xdr:from>
    <xdr:to>
      <xdr:col>41</xdr:col>
      <xdr:colOff>101600</xdr:colOff>
      <xdr:row>62</xdr:row>
      <xdr:rowOff>159385</xdr:rowOff>
    </xdr:to>
    <xdr:sp macro="" textlink="">
      <xdr:nvSpPr>
        <xdr:cNvPr id="240" name="フローチャート: 判断 239">
          <a:extLst>
            <a:ext uri="{FF2B5EF4-FFF2-40B4-BE49-F238E27FC236}">
              <a16:creationId xmlns:a16="http://schemas.microsoft.com/office/drawing/2014/main" id="{773C7913-8C2F-4AE7-BCE5-8C12AD36586C}"/>
            </a:ext>
          </a:extLst>
        </xdr:cNvPr>
        <xdr:cNvSpPr/>
      </xdr:nvSpPr>
      <xdr:spPr>
        <a:xfrm>
          <a:off x="78105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44450</xdr:rowOff>
    </xdr:from>
    <xdr:to>
      <xdr:col>36</xdr:col>
      <xdr:colOff>165100</xdr:colOff>
      <xdr:row>62</xdr:row>
      <xdr:rowOff>146050</xdr:rowOff>
    </xdr:to>
    <xdr:sp macro="" textlink="">
      <xdr:nvSpPr>
        <xdr:cNvPr id="241" name="フローチャート: 判断 240">
          <a:extLst>
            <a:ext uri="{FF2B5EF4-FFF2-40B4-BE49-F238E27FC236}">
              <a16:creationId xmlns:a16="http://schemas.microsoft.com/office/drawing/2014/main" id="{AD79B738-B4B2-4035-8DD8-96C223372EAF}"/>
            </a:ext>
          </a:extLst>
        </xdr:cNvPr>
        <xdr:cNvSpPr/>
      </xdr:nvSpPr>
      <xdr:spPr>
        <a:xfrm>
          <a:off x="6921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7B0FBE6F-C5A4-4220-9D81-3D49490E88C2}"/>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EB9A4A00-50D9-41E5-A760-20B4D755B685}"/>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5C5EF7AE-532A-4966-9F27-0269C99FCC3C}"/>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BA6BCDBD-62A8-48E2-8683-77B766BBED85}"/>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B81A1288-5E91-48C3-AA3B-CBAF4CAB7C03}"/>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166370</xdr:rowOff>
    </xdr:from>
    <xdr:to>
      <xdr:col>55</xdr:col>
      <xdr:colOff>50800</xdr:colOff>
      <xdr:row>64</xdr:row>
      <xdr:rowOff>96520</xdr:rowOff>
    </xdr:to>
    <xdr:sp macro="" textlink="">
      <xdr:nvSpPr>
        <xdr:cNvPr id="247" name="楕円 246">
          <a:extLst>
            <a:ext uri="{FF2B5EF4-FFF2-40B4-BE49-F238E27FC236}">
              <a16:creationId xmlns:a16="http://schemas.microsoft.com/office/drawing/2014/main" id="{AD6F1877-C6D6-443C-BBC6-16A6E91FB7A9}"/>
            </a:ext>
          </a:extLst>
        </xdr:cNvPr>
        <xdr:cNvSpPr/>
      </xdr:nvSpPr>
      <xdr:spPr>
        <a:xfrm>
          <a:off x="10426700" y="1096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81297</xdr:rowOff>
    </xdr:from>
    <xdr:ext cx="469744" cy="259045"/>
    <xdr:sp macro="" textlink="">
      <xdr:nvSpPr>
        <xdr:cNvPr id="248" name="【体育館・プール】&#10;一人当たり面積該当値テキスト">
          <a:extLst>
            <a:ext uri="{FF2B5EF4-FFF2-40B4-BE49-F238E27FC236}">
              <a16:creationId xmlns:a16="http://schemas.microsoft.com/office/drawing/2014/main" id="{D9971697-BC60-47EF-87A1-AFD2B6F63C21}"/>
            </a:ext>
          </a:extLst>
        </xdr:cNvPr>
        <xdr:cNvSpPr txBox="1"/>
      </xdr:nvSpPr>
      <xdr:spPr>
        <a:xfrm>
          <a:off x="10515600" y="10882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168275</xdr:rowOff>
    </xdr:from>
    <xdr:to>
      <xdr:col>50</xdr:col>
      <xdr:colOff>165100</xdr:colOff>
      <xdr:row>64</xdr:row>
      <xdr:rowOff>98425</xdr:rowOff>
    </xdr:to>
    <xdr:sp macro="" textlink="">
      <xdr:nvSpPr>
        <xdr:cNvPr id="249" name="楕円 248">
          <a:extLst>
            <a:ext uri="{FF2B5EF4-FFF2-40B4-BE49-F238E27FC236}">
              <a16:creationId xmlns:a16="http://schemas.microsoft.com/office/drawing/2014/main" id="{F9A1498D-FC7B-40B9-9F81-B6E56B21412F}"/>
            </a:ext>
          </a:extLst>
        </xdr:cNvPr>
        <xdr:cNvSpPr/>
      </xdr:nvSpPr>
      <xdr:spPr>
        <a:xfrm>
          <a:off x="9588500" y="10969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45720</xdr:rowOff>
    </xdr:from>
    <xdr:to>
      <xdr:col>55</xdr:col>
      <xdr:colOff>0</xdr:colOff>
      <xdr:row>64</xdr:row>
      <xdr:rowOff>47625</xdr:rowOff>
    </xdr:to>
    <xdr:cxnSp macro="">
      <xdr:nvCxnSpPr>
        <xdr:cNvPr id="250" name="直線コネクタ 249">
          <a:extLst>
            <a:ext uri="{FF2B5EF4-FFF2-40B4-BE49-F238E27FC236}">
              <a16:creationId xmlns:a16="http://schemas.microsoft.com/office/drawing/2014/main" id="{25188BFD-7CEF-4DD0-AE82-753247B47ADF}"/>
            </a:ext>
          </a:extLst>
        </xdr:cNvPr>
        <xdr:cNvCxnSpPr/>
      </xdr:nvCxnSpPr>
      <xdr:spPr>
        <a:xfrm flipV="1">
          <a:off x="9639300" y="1101852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166370</xdr:rowOff>
    </xdr:from>
    <xdr:to>
      <xdr:col>46</xdr:col>
      <xdr:colOff>38100</xdr:colOff>
      <xdr:row>64</xdr:row>
      <xdr:rowOff>96520</xdr:rowOff>
    </xdr:to>
    <xdr:sp macro="" textlink="">
      <xdr:nvSpPr>
        <xdr:cNvPr id="251" name="楕円 250">
          <a:extLst>
            <a:ext uri="{FF2B5EF4-FFF2-40B4-BE49-F238E27FC236}">
              <a16:creationId xmlns:a16="http://schemas.microsoft.com/office/drawing/2014/main" id="{76F6DABD-4034-45B8-8CE7-74F14676D116}"/>
            </a:ext>
          </a:extLst>
        </xdr:cNvPr>
        <xdr:cNvSpPr/>
      </xdr:nvSpPr>
      <xdr:spPr>
        <a:xfrm>
          <a:off x="8699500" y="1096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45720</xdr:rowOff>
    </xdr:from>
    <xdr:to>
      <xdr:col>50</xdr:col>
      <xdr:colOff>114300</xdr:colOff>
      <xdr:row>64</xdr:row>
      <xdr:rowOff>47625</xdr:rowOff>
    </xdr:to>
    <xdr:cxnSp macro="">
      <xdr:nvCxnSpPr>
        <xdr:cNvPr id="252" name="直線コネクタ 251">
          <a:extLst>
            <a:ext uri="{FF2B5EF4-FFF2-40B4-BE49-F238E27FC236}">
              <a16:creationId xmlns:a16="http://schemas.microsoft.com/office/drawing/2014/main" id="{6E727A22-96A5-4A72-9B9A-27CCC6154553}"/>
            </a:ext>
          </a:extLst>
        </xdr:cNvPr>
        <xdr:cNvCxnSpPr/>
      </xdr:nvCxnSpPr>
      <xdr:spPr>
        <a:xfrm>
          <a:off x="8750300" y="1101852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166370</xdr:rowOff>
    </xdr:from>
    <xdr:to>
      <xdr:col>41</xdr:col>
      <xdr:colOff>101600</xdr:colOff>
      <xdr:row>64</xdr:row>
      <xdr:rowOff>96520</xdr:rowOff>
    </xdr:to>
    <xdr:sp macro="" textlink="">
      <xdr:nvSpPr>
        <xdr:cNvPr id="253" name="楕円 252">
          <a:extLst>
            <a:ext uri="{FF2B5EF4-FFF2-40B4-BE49-F238E27FC236}">
              <a16:creationId xmlns:a16="http://schemas.microsoft.com/office/drawing/2014/main" id="{536CD718-F047-47C7-BEAB-5F1AC467E30B}"/>
            </a:ext>
          </a:extLst>
        </xdr:cNvPr>
        <xdr:cNvSpPr/>
      </xdr:nvSpPr>
      <xdr:spPr>
        <a:xfrm>
          <a:off x="7810500" y="1096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45720</xdr:rowOff>
    </xdr:from>
    <xdr:to>
      <xdr:col>45</xdr:col>
      <xdr:colOff>177800</xdr:colOff>
      <xdr:row>64</xdr:row>
      <xdr:rowOff>45720</xdr:rowOff>
    </xdr:to>
    <xdr:cxnSp macro="">
      <xdr:nvCxnSpPr>
        <xdr:cNvPr id="254" name="直線コネクタ 253">
          <a:extLst>
            <a:ext uri="{FF2B5EF4-FFF2-40B4-BE49-F238E27FC236}">
              <a16:creationId xmlns:a16="http://schemas.microsoft.com/office/drawing/2014/main" id="{FB25F816-0AAD-4C56-B3CB-74307403A248}"/>
            </a:ext>
          </a:extLst>
        </xdr:cNvPr>
        <xdr:cNvCxnSpPr/>
      </xdr:nvCxnSpPr>
      <xdr:spPr>
        <a:xfrm>
          <a:off x="7861300" y="110185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166370</xdr:rowOff>
    </xdr:from>
    <xdr:to>
      <xdr:col>36</xdr:col>
      <xdr:colOff>165100</xdr:colOff>
      <xdr:row>64</xdr:row>
      <xdr:rowOff>96520</xdr:rowOff>
    </xdr:to>
    <xdr:sp macro="" textlink="">
      <xdr:nvSpPr>
        <xdr:cNvPr id="255" name="楕円 254">
          <a:extLst>
            <a:ext uri="{FF2B5EF4-FFF2-40B4-BE49-F238E27FC236}">
              <a16:creationId xmlns:a16="http://schemas.microsoft.com/office/drawing/2014/main" id="{C8376AAC-818C-4162-8D31-A6B279CBA9F7}"/>
            </a:ext>
          </a:extLst>
        </xdr:cNvPr>
        <xdr:cNvSpPr/>
      </xdr:nvSpPr>
      <xdr:spPr>
        <a:xfrm>
          <a:off x="6921500" y="1096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45720</xdr:rowOff>
    </xdr:from>
    <xdr:to>
      <xdr:col>41</xdr:col>
      <xdr:colOff>50800</xdr:colOff>
      <xdr:row>64</xdr:row>
      <xdr:rowOff>45720</xdr:rowOff>
    </xdr:to>
    <xdr:cxnSp macro="">
      <xdr:nvCxnSpPr>
        <xdr:cNvPr id="256" name="直線コネクタ 255">
          <a:extLst>
            <a:ext uri="{FF2B5EF4-FFF2-40B4-BE49-F238E27FC236}">
              <a16:creationId xmlns:a16="http://schemas.microsoft.com/office/drawing/2014/main" id="{0738439A-58C6-4E3C-B425-6C249CAB5A78}"/>
            </a:ext>
          </a:extLst>
        </xdr:cNvPr>
        <xdr:cNvCxnSpPr/>
      </xdr:nvCxnSpPr>
      <xdr:spPr>
        <a:xfrm>
          <a:off x="6972300" y="110185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652</xdr:rowOff>
    </xdr:from>
    <xdr:ext cx="469744" cy="259045"/>
    <xdr:sp macro="" textlink="">
      <xdr:nvSpPr>
        <xdr:cNvPr id="257" name="n_1aveValue【体育館・プール】&#10;一人当たり面積">
          <a:extLst>
            <a:ext uri="{FF2B5EF4-FFF2-40B4-BE49-F238E27FC236}">
              <a16:creationId xmlns:a16="http://schemas.microsoft.com/office/drawing/2014/main" id="{252D7DA8-012F-433B-9D2E-DE94D537FEC9}"/>
            </a:ext>
          </a:extLst>
        </xdr:cNvPr>
        <xdr:cNvSpPr txBox="1"/>
      </xdr:nvSpPr>
      <xdr:spPr>
        <a:xfrm>
          <a:off x="9391727" y="10459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164482</xdr:rowOff>
    </xdr:from>
    <xdr:ext cx="469744" cy="259045"/>
    <xdr:sp macro="" textlink="">
      <xdr:nvSpPr>
        <xdr:cNvPr id="258" name="n_2aveValue【体育館・プール】&#10;一人当たり面積">
          <a:extLst>
            <a:ext uri="{FF2B5EF4-FFF2-40B4-BE49-F238E27FC236}">
              <a16:creationId xmlns:a16="http://schemas.microsoft.com/office/drawing/2014/main" id="{8F6769F6-5708-4DB5-8AA3-F779AFB2478B}"/>
            </a:ext>
          </a:extLst>
        </xdr:cNvPr>
        <xdr:cNvSpPr txBox="1"/>
      </xdr:nvSpPr>
      <xdr:spPr>
        <a:xfrm>
          <a:off x="8515427" y="10451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4462</xdr:rowOff>
    </xdr:from>
    <xdr:ext cx="469744" cy="259045"/>
    <xdr:sp macro="" textlink="">
      <xdr:nvSpPr>
        <xdr:cNvPr id="259" name="n_3aveValue【体育館・プール】&#10;一人当たり面積">
          <a:extLst>
            <a:ext uri="{FF2B5EF4-FFF2-40B4-BE49-F238E27FC236}">
              <a16:creationId xmlns:a16="http://schemas.microsoft.com/office/drawing/2014/main" id="{433D5107-E042-472D-A081-8D9C2A3EE55E}"/>
            </a:ext>
          </a:extLst>
        </xdr:cNvPr>
        <xdr:cNvSpPr txBox="1"/>
      </xdr:nvSpPr>
      <xdr:spPr>
        <a:xfrm>
          <a:off x="7626427" y="1046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162577</xdr:rowOff>
    </xdr:from>
    <xdr:ext cx="469744" cy="259045"/>
    <xdr:sp macro="" textlink="">
      <xdr:nvSpPr>
        <xdr:cNvPr id="260" name="n_4aveValue【体育館・プール】&#10;一人当たり面積">
          <a:extLst>
            <a:ext uri="{FF2B5EF4-FFF2-40B4-BE49-F238E27FC236}">
              <a16:creationId xmlns:a16="http://schemas.microsoft.com/office/drawing/2014/main" id="{F00915FE-B3D8-4C37-8B05-8CE5AE45B2AB}"/>
            </a:ext>
          </a:extLst>
        </xdr:cNvPr>
        <xdr:cNvSpPr txBox="1"/>
      </xdr:nvSpPr>
      <xdr:spPr>
        <a:xfrm>
          <a:off x="6737427" y="1044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89552</xdr:rowOff>
    </xdr:from>
    <xdr:ext cx="469744" cy="259045"/>
    <xdr:sp macro="" textlink="">
      <xdr:nvSpPr>
        <xdr:cNvPr id="261" name="n_1mainValue【体育館・プール】&#10;一人当たり面積">
          <a:extLst>
            <a:ext uri="{FF2B5EF4-FFF2-40B4-BE49-F238E27FC236}">
              <a16:creationId xmlns:a16="http://schemas.microsoft.com/office/drawing/2014/main" id="{59A2B775-19C8-4698-84A1-D2B8BFD4B879}"/>
            </a:ext>
          </a:extLst>
        </xdr:cNvPr>
        <xdr:cNvSpPr txBox="1"/>
      </xdr:nvSpPr>
      <xdr:spPr>
        <a:xfrm>
          <a:off x="9391727" y="11062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87647</xdr:rowOff>
    </xdr:from>
    <xdr:ext cx="469744" cy="259045"/>
    <xdr:sp macro="" textlink="">
      <xdr:nvSpPr>
        <xdr:cNvPr id="262" name="n_2mainValue【体育館・プール】&#10;一人当たり面積">
          <a:extLst>
            <a:ext uri="{FF2B5EF4-FFF2-40B4-BE49-F238E27FC236}">
              <a16:creationId xmlns:a16="http://schemas.microsoft.com/office/drawing/2014/main" id="{4AADE2AD-87B3-44D6-8347-2BE23BB4BE82}"/>
            </a:ext>
          </a:extLst>
        </xdr:cNvPr>
        <xdr:cNvSpPr txBox="1"/>
      </xdr:nvSpPr>
      <xdr:spPr>
        <a:xfrm>
          <a:off x="8515427" y="1106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87647</xdr:rowOff>
    </xdr:from>
    <xdr:ext cx="469744" cy="259045"/>
    <xdr:sp macro="" textlink="">
      <xdr:nvSpPr>
        <xdr:cNvPr id="263" name="n_3mainValue【体育館・プール】&#10;一人当たり面積">
          <a:extLst>
            <a:ext uri="{FF2B5EF4-FFF2-40B4-BE49-F238E27FC236}">
              <a16:creationId xmlns:a16="http://schemas.microsoft.com/office/drawing/2014/main" id="{02AB7E41-4D5C-4256-B41A-DB71459BF57F}"/>
            </a:ext>
          </a:extLst>
        </xdr:cNvPr>
        <xdr:cNvSpPr txBox="1"/>
      </xdr:nvSpPr>
      <xdr:spPr>
        <a:xfrm>
          <a:off x="7626427" y="1106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87647</xdr:rowOff>
    </xdr:from>
    <xdr:ext cx="469744" cy="259045"/>
    <xdr:sp macro="" textlink="">
      <xdr:nvSpPr>
        <xdr:cNvPr id="264" name="n_4mainValue【体育館・プール】&#10;一人当たり面積">
          <a:extLst>
            <a:ext uri="{FF2B5EF4-FFF2-40B4-BE49-F238E27FC236}">
              <a16:creationId xmlns:a16="http://schemas.microsoft.com/office/drawing/2014/main" id="{687793F6-44AB-4620-8982-24CD3040237A}"/>
            </a:ext>
          </a:extLst>
        </xdr:cNvPr>
        <xdr:cNvSpPr txBox="1"/>
      </xdr:nvSpPr>
      <xdr:spPr>
        <a:xfrm>
          <a:off x="6737427" y="1106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4451FB16-0E6B-4E53-A4CE-4ED94B06AE8C}"/>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92E61EE9-9562-4757-94EA-51B8D78202F9}"/>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BAAC20BB-6D8C-41BA-A174-2FBDFC00DC3D}"/>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B250ADB0-877D-4246-84EE-60EAF18501A7}"/>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8523F2B6-04A8-482C-AF6C-9AB280BC4A51}"/>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16369548-60D2-4C69-8280-201390337444}"/>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2BC167F0-F25E-4F35-A2D6-8E5B0A262161}"/>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E41033F9-C675-4066-BAE6-CDFEC7C1F13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75AF38C9-FEE9-4B82-931A-64E29C6CEED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B61E7DB0-E517-4B20-88A7-FED478006403}"/>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C769F2CE-7629-4B4C-865B-C82A350FA323}"/>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a:extLst>
            <a:ext uri="{FF2B5EF4-FFF2-40B4-BE49-F238E27FC236}">
              <a16:creationId xmlns:a16="http://schemas.microsoft.com/office/drawing/2014/main" id="{D07093F0-627F-4A05-B22A-E119F42B7EE3}"/>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7" name="テキスト ボックス 276">
          <a:extLst>
            <a:ext uri="{FF2B5EF4-FFF2-40B4-BE49-F238E27FC236}">
              <a16:creationId xmlns:a16="http://schemas.microsoft.com/office/drawing/2014/main" id="{B4CB2546-DE4C-4DFA-AAAC-F70E8EC7A647}"/>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a:extLst>
            <a:ext uri="{FF2B5EF4-FFF2-40B4-BE49-F238E27FC236}">
              <a16:creationId xmlns:a16="http://schemas.microsoft.com/office/drawing/2014/main" id="{F5E9EA44-617A-423B-8533-3B33EBE46AA7}"/>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a:extLst>
            <a:ext uri="{FF2B5EF4-FFF2-40B4-BE49-F238E27FC236}">
              <a16:creationId xmlns:a16="http://schemas.microsoft.com/office/drawing/2014/main" id="{A77914BB-6276-4135-9454-4BCDCF135E11}"/>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a:extLst>
            <a:ext uri="{FF2B5EF4-FFF2-40B4-BE49-F238E27FC236}">
              <a16:creationId xmlns:a16="http://schemas.microsoft.com/office/drawing/2014/main" id="{6B033061-A735-432C-8707-4FC0B7C85D44}"/>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a:extLst>
            <a:ext uri="{FF2B5EF4-FFF2-40B4-BE49-F238E27FC236}">
              <a16:creationId xmlns:a16="http://schemas.microsoft.com/office/drawing/2014/main" id="{020399B9-3D4B-4E3F-9B19-C15D347914CC}"/>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a:extLst>
            <a:ext uri="{FF2B5EF4-FFF2-40B4-BE49-F238E27FC236}">
              <a16:creationId xmlns:a16="http://schemas.microsoft.com/office/drawing/2014/main" id="{9CCA0775-E939-43B7-97DF-8EB00BF07C07}"/>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a:extLst>
            <a:ext uri="{FF2B5EF4-FFF2-40B4-BE49-F238E27FC236}">
              <a16:creationId xmlns:a16="http://schemas.microsoft.com/office/drawing/2014/main" id="{48033A51-A02B-4FFB-ABC8-95548EDE61C2}"/>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a:extLst>
            <a:ext uri="{FF2B5EF4-FFF2-40B4-BE49-F238E27FC236}">
              <a16:creationId xmlns:a16="http://schemas.microsoft.com/office/drawing/2014/main" id="{922C9036-4F7B-4A6C-A2DF-BC18E24DAF7C}"/>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a:extLst>
            <a:ext uri="{FF2B5EF4-FFF2-40B4-BE49-F238E27FC236}">
              <a16:creationId xmlns:a16="http://schemas.microsoft.com/office/drawing/2014/main" id="{7A22458A-3CAD-4159-A1B2-65F8B7337FB1}"/>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a:extLst>
            <a:ext uri="{FF2B5EF4-FFF2-40B4-BE49-F238E27FC236}">
              <a16:creationId xmlns:a16="http://schemas.microsoft.com/office/drawing/2014/main" id="{654BC52C-559A-4D72-98D4-ABB224FEDE41}"/>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7" name="テキスト ボックス 286">
          <a:extLst>
            <a:ext uri="{FF2B5EF4-FFF2-40B4-BE49-F238E27FC236}">
              <a16:creationId xmlns:a16="http://schemas.microsoft.com/office/drawing/2014/main" id="{3322A1C6-A14B-46C1-A03C-7C4B9CC65044}"/>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a:extLst>
            <a:ext uri="{FF2B5EF4-FFF2-40B4-BE49-F238E27FC236}">
              <a16:creationId xmlns:a16="http://schemas.microsoft.com/office/drawing/2014/main" id="{FF62EDC5-C527-4325-898B-6146E952B541}"/>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9" name="【福祉施設】&#10;有形固定資産減価償却率グラフ枠">
          <a:extLst>
            <a:ext uri="{FF2B5EF4-FFF2-40B4-BE49-F238E27FC236}">
              <a16:creationId xmlns:a16="http://schemas.microsoft.com/office/drawing/2014/main" id="{5F65ED34-F167-41AF-BAD7-7A4260CCF5D9}"/>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64226</xdr:rowOff>
    </xdr:from>
    <xdr:to>
      <xdr:col>24</xdr:col>
      <xdr:colOff>62865</xdr:colOff>
      <xdr:row>86</xdr:row>
      <xdr:rowOff>168729</xdr:rowOff>
    </xdr:to>
    <xdr:cxnSp macro="">
      <xdr:nvCxnSpPr>
        <xdr:cNvPr id="290" name="直線コネクタ 289">
          <a:extLst>
            <a:ext uri="{FF2B5EF4-FFF2-40B4-BE49-F238E27FC236}">
              <a16:creationId xmlns:a16="http://schemas.microsoft.com/office/drawing/2014/main" id="{1A5CD0D7-1A74-4BBA-9A26-E9A6C38C84B3}"/>
            </a:ext>
          </a:extLst>
        </xdr:cNvPr>
        <xdr:cNvCxnSpPr/>
      </xdr:nvCxnSpPr>
      <xdr:spPr>
        <a:xfrm flipV="1">
          <a:off x="4634865" y="13437326"/>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1" name="【福祉施設】&#10;有形固定資産減価償却率最小値テキスト">
          <a:extLst>
            <a:ext uri="{FF2B5EF4-FFF2-40B4-BE49-F238E27FC236}">
              <a16:creationId xmlns:a16="http://schemas.microsoft.com/office/drawing/2014/main" id="{BD5746F5-556A-4F07-81FF-E513C8E7C67D}"/>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2" name="直線コネクタ 291">
          <a:extLst>
            <a:ext uri="{FF2B5EF4-FFF2-40B4-BE49-F238E27FC236}">
              <a16:creationId xmlns:a16="http://schemas.microsoft.com/office/drawing/2014/main" id="{F77CD754-8115-4707-A8CF-5B25EC3CB523}"/>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10903</xdr:rowOff>
    </xdr:from>
    <xdr:ext cx="340478" cy="259045"/>
    <xdr:sp macro="" textlink="">
      <xdr:nvSpPr>
        <xdr:cNvPr id="293" name="【福祉施設】&#10;有形固定資産減価償却率最大値テキスト">
          <a:extLst>
            <a:ext uri="{FF2B5EF4-FFF2-40B4-BE49-F238E27FC236}">
              <a16:creationId xmlns:a16="http://schemas.microsoft.com/office/drawing/2014/main" id="{7A6345DD-7A38-4122-AFF9-667D7BB45EE4}"/>
            </a:ext>
          </a:extLst>
        </xdr:cNvPr>
        <xdr:cNvSpPr txBox="1"/>
      </xdr:nvSpPr>
      <xdr:spPr>
        <a:xfrm>
          <a:off x="4673600" y="132125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64226</xdr:rowOff>
    </xdr:from>
    <xdr:to>
      <xdr:col>24</xdr:col>
      <xdr:colOff>152400</xdr:colOff>
      <xdr:row>78</xdr:row>
      <xdr:rowOff>64226</xdr:rowOff>
    </xdr:to>
    <xdr:cxnSp macro="">
      <xdr:nvCxnSpPr>
        <xdr:cNvPr id="294" name="直線コネクタ 293">
          <a:extLst>
            <a:ext uri="{FF2B5EF4-FFF2-40B4-BE49-F238E27FC236}">
              <a16:creationId xmlns:a16="http://schemas.microsoft.com/office/drawing/2014/main" id="{20C0273B-51DA-4E2B-84EA-1364354B0865}"/>
            </a:ext>
          </a:extLst>
        </xdr:cNvPr>
        <xdr:cNvCxnSpPr/>
      </xdr:nvCxnSpPr>
      <xdr:spPr>
        <a:xfrm>
          <a:off x="4546600" y="1343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104520</xdr:rowOff>
    </xdr:from>
    <xdr:ext cx="405111" cy="259045"/>
    <xdr:sp macro="" textlink="">
      <xdr:nvSpPr>
        <xdr:cNvPr id="295" name="【福祉施設】&#10;有形固定資産減価償却率平均値テキスト">
          <a:extLst>
            <a:ext uri="{FF2B5EF4-FFF2-40B4-BE49-F238E27FC236}">
              <a16:creationId xmlns:a16="http://schemas.microsoft.com/office/drawing/2014/main" id="{6BB75280-2D8D-40CC-A761-BB5387AA58A6}"/>
            </a:ext>
          </a:extLst>
        </xdr:cNvPr>
        <xdr:cNvSpPr txBox="1"/>
      </xdr:nvSpPr>
      <xdr:spPr>
        <a:xfrm>
          <a:off x="4673600" y="141634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126093</xdr:rowOff>
    </xdr:from>
    <xdr:to>
      <xdr:col>24</xdr:col>
      <xdr:colOff>114300</xdr:colOff>
      <xdr:row>83</xdr:row>
      <xdr:rowOff>56243</xdr:rowOff>
    </xdr:to>
    <xdr:sp macro="" textlink="">
      <xdr:nvSpPr>
        <xdr:cNvPr id="296" name="フローチャート: 判断 295">
          <a:extLst>
            <a:ext uri="{FF2B5EF4-FFF2-40B4-BE49-F238E27FC236}">
              <a16:creationId xmlns:a16="http://schemas.microsoft.com/office/drawing/2014/main" id="{6CE23F1F-99D8-45A4-9B85-E4EEB750C078}"/>
            </a:ext>
          </a:extLst>
        </xdr:cNvPr>
        <xdr:cNvSpPr/>
      </xdr:nvSpPr>
      <xdr:spPr>
        <a:xfrm>
          <a:off x="4584700" y="1418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114663</xdr:rowOff>
    </xdr:from>
    <xdr:to>
      <xdr:col>20</xdr:col>
      <xdr:colOff>38100</xdr:colOff>
      <xdr:row>83</xdr:row>
      <xdr:rowOff>44813</xdr:rowOff>
    </xdr:to>
    <xdr:sp macro="" textlink="">
      <xdr:nvSpPr>
        <xdr:cNvPr id="297" name="フローチャート: 判断 296">
          <a:extLst>
            <a:ext uri="{FF2B5EF4-FFF2-40B4-BE49-F238E27FC236}">
              <a16:creationId xmlns:a16="http://schemas.microsoft.com/office/drawing/2014/main" id="{D806D162-D6C9-461D-A723-C9EE7B397E3A}"/>
            </a:ext>
          </a:extLst>
        </xdr:cNvPr>
        <xdr:cNvSpPr/>
      </xdr:nvSpPr>
      <xdr:spPr>
        <a:xfrm>
          <a:off x="3746500" y="1417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85271</xdr:rowOff>
    </xdr:from>
    <xdr:to>
      <xdr:col>15</xdr:col>
      <xdr:colOff>101600</xdr:colOff>
      <xdr:row>83</xdr:row>
      <xdr:rowOff>15421</xdr:rowOff>
    </xdr:to>
    <xdr:sp macro="" textlink="">
      <xdr:nvSpPr>
        <xdr:cNvPr id="298" name="フローチャート: 判断 297">
          <a:extLst>
            <a:ext uri="{FF2B5EF4-FFF2-40B4-BE49-F238E27FC236}">
              <a16:creationId xmlns:a16="http://schemas.microsoft.com/office/drawing/2014/main" id="{E4549432-3FC1-4E16-878F-CBCE2D774992}"/>
            </a:ext>
          </a:extLst>
        </xdr:cNvPr>
        <xdr:cNvSpPr/>
      </xdr:nvSpPr>
      <xdr:spPr>
        <a:xfrm>
          <a:off x="2857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18324</xdr:rowOff>
    </xdr:from>
    <xdr:to>
      <xdr:col>10</xdr:col>
      <xdr:colOff>165100</xdr:colOff>
      <xdr:row>82</xdr:row>
      <xdr:rowOff>119924</xdr:rowOff>
    </xdr:to>
    <xdr:sp macro="" textlink="">
      <xdr:nvSpPr>
        <xdr:cNvPr id="299" name="フローチャート: 判断 298">
          <a:extLst>
            <a:ext uri="{FF2B5EF4-FFF2-40B4-BE49-F238E27FC236}">
              <a16:creationId xmlns:a16="http://schemas.microsoft.com/office/drawing/2014/main" id="{D92AC3C1-B1E5-4A1B-8819-40A576A54FE4}"/>
            </a:ext>
          </a:extLst>
        </xdr:cNvPr>
        <xdr:cNvSpPr/>
      </xdr:nvSpPr>
      <xdr:spPr>
        <a:xfrm>
          <a:off x="1968500" y="1407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13426</xdr:rowOff>
    </xdr:from>
    <xdr:to>
      <xdr:col>6</xdr:col>
      <xdr:colOff>38100</xdr:colOff>
      <xdr:row>82</xdr:row>
      <xdr:rowOff>115026</xdr:rowOff>
    </xdr:to>
    <xdr:sp macro="" textlink="">
      <xdr:nvSpPr>
        <xdr:cNvPr id="300" name="フローチャート: 判断 299">
          <a:extLst>
            <a:ext uri="{FF2B5EF4-FFF2-40B4-BE49-F238E27FC236}">
              <a16:creationId xmlns:a16="http://schemas.microsoft.com/office/drawing/2014/main" id="{74426535-E14A-4CEA-B049-AA73C092FDF0}"/>
            </a:ext>
          </a:extLst>
        </xdr:cNvPr>
        <xdr:cNvSpPr/>
      </xdr:nvSpPr>
      <xdr:spPr>
        <a:xfrm>
          <a:off x="1079500" y="1407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3FAF8025-34DC-4E85-B6C1-21F50D8A798A}"/>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5BDC32E8-F2DE-4AF7-8D28-31A8DCFD13B5}"/>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9F1F620C-0BB7-4B3D-A048-B00E96808879}"/>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202778B6-43A0-4BF6-AD2E-BB3449363029}"/>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D11969A4-0373-46A1-B72B-C3806BEAEBA8}"/>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139156</xdr:rowOff>
    </xdr:from>
    <xdr:to>
      <xdr:col>24</xdr:col>
      <xdr:colOff>114300</xdr:colOff>
      <xdr:row>82</xdr:row>
      <xdr:rowOff>69306</xdr:rowOff>
    </xdr:to>
    <xdr:sp macro="" textlink="">
      <xdr:nvSpPr>
        <xdr:cNvPr id="306" name="楕円 305">
          <a:extLst>
            <a:ext uri="{FF2B5EF4-FFF2-40B4-BE49-F238E27FC236}">
              <a16:creationId xmlns:a16="http://schemas.microsoft.com/office/drawing/2014/main" id="{03B0697D-491F-4B55-84F9-1ABC9A069F30}"/>
            </a:ext>
          </a:extLst>
        </xdr:cNvPr>
        <xdr:cNvSpPr/>
      </xdr:nvSpPr>
      <xdr:spPr>
        <a:xfrm>
          <a:off x="4584700" y="1402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162033</xdr:rowOff>
    </xdr:from>
    <xdr:ext cx="405111" cy="259045"/>
    <xdr:sp macro="" textlink="">
      <xdr:nvSpPr>
        <xdr:cNvPr id="307" name="【福祉施設】&#10;有形固定資産減価償却率該当値テキスト">
          <a:extLst>
            <a:ext uri="{FF2B5EF4-FFF2-40B4-BE49-F238E27FC236}">
              <a16:creationId xmlns:a16="http://schemas.microsoft.com/office/drawing/2014/main" id="{25B73861-BBA2-455A-A462-8D509F0F6647}"/>
            </a:ext>
          </a:extLst>
        </xdr:cNvPr>
        <xdr:cNvSpPr txBox="1"/>
      </xdr:nvSpPr>
      <xdr:spPr>
        <a:xfrm>
          <a:off x="4673600" y="13878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113030</xdr:rowOff>
    </xdr:from>
    <xdr:to>
      <xdr:col>20</xdr:col>
      <xdr:colOff>38100</xdr:colOff>
      <xdr:row>82</xdr:row>
      <xdr:rowOff>43180</xdr:rowOff>
    </xdr:to>
    <xdr:sp macro="" textlink="">
      <xdr:nvSpPr>
        <xdr:cNvPr id="308" name="楕円 307">
          <a:extLst>
            <a:ext uri="{FF2B5EF4-FFF2-40B4-BE49-F238E27FC236}">
              <a16:creationId xmlns:a16="http://schemas.microsoft.com/office/drawing/2014/main" id="{DC337111-AD76-4182-8214-C70DD95D3504}"/>
            </a:ext>
          </a:extLst>
        </xdr:cNvPr>
        <xdr:cNvSpPr/>
      </xdr:nvSpPr>
      <xdr:spPr>
        <a:xfrm>
          <a:off x="3746500" y="1400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163830</xdr:rowOff>
    </xdr:from>
    <xdr:to>
      <xdr:col>24</xdr:col>
      <xdr:colOff>63500</xdr:colOff>
      <xdr:row>82</xdr:row>
      <xdr:rowOff>18506</xdr:rowOff>
    </xdr:to>
    <xdr:cxnSp macro="">
      <xdr:nvCxnSpPr>
        <xdr:cNvPr id="309" name="直線コネクタ 308">
          <a:extLst>
            <a:ext uri="{FF2B5EF4-FFF2-40B4-BE49-F238E27FC236}">
              <a16:creationId xmlns:a16="http://schemas.microsoft.com/office/drawing/2014/main" id="{9527F57F-E508-409A-B043-C77EA2EB6F23}"/>
            </a:ext>
          </a:extLst>
        </xdr:cNvPr>
        <xdr:cNvCxnSpPr/>
      </xdr:nvCxnSpPr>
      <xdr:spPr>
        <a:xfrm>
          <a:off x="3797300" y="14051280"/>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77107</xdr:rowOff>
    </xdr:from>
    <xdr:to>
      <xdr:col>15</xdr:col>
      <xdr:colOff>101600</xdr:colOff>
      <xdr:row>82</xdr:row>
      <xdr:rowOff>7257</xdr:rowOff>
    </xdr:to>
    <xdr:sp macro="" textlink="">
      <xdr:nvSpPr>
        <xdr:cNvPr id="310" name="楕円 309">
          <a:extLst>
            <a:ext uri="{FF2B5EF4-FFF2-40B4-BE49-F238E27FC236}">
              <a16:creationId xmlns:a16="http://schemas.microsoft.com/office/drawing/2014/main" id="{6AE283B4-01F9-4184-967F-9EED8520E06E}"/>
            </a:ext>
          </a:extLst>
        </xdr:cNvPr>
        <xdr:cNvSpPr/>
      </xdr:nvSpPr>
      <xdr:spPr>
        <a:xfrm>
          <a:off x="2857500" y="1396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127907</xdr:rowOff>
    </xdr:from>
    <xdr:to>
      <xdr:col>19</xdr:col>
      <xdr:colOff>177800</xdr:colOff>
      <xdr:row>81</xdr:row>
      <xdr:rowOff>163830</xdr:rowOff>
    </xdr:to>
    <xdr:cxnSp macro="">
      <xdr:nvCxnSpPr>
        <xdr:cNvPr id="311" name="直線コネクタ 310">
          <a:extLst>
            <a:ext uri="{FF2B5EF4-FFF2-40B4-BE49-F238E27FC236}">
              <a16:creationId xmlns:a16="http://schemas.microsoft.com/office/drawing/2014/main" id="{354E27F9-1248-437C-B5CE-7007F2506F3A}"/>
            </a:ext>
          </a:extLst>
        </xdr:cNvPr>
        <xdr:cNvCxnSpPr/>
      </xdr:nvCxnSpPr>
      <xdr:spPr>
        <a:xfrm>
          <a:off x="2908300" y="1401535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15058</xdr:rowOff>
    </xdr:from>
    <xdr:to>
      <xdr:col>10</xdr:col>
      <xdr:colOff>165100</xdr:colOff>
      <xdr:row>81</xdr:row>
      <xdr:rowOff>116658</xdr:rowOff>
    </xdr:to>
    <xdr:sp macro="" textlink="">
      <xdr:nvSpPr>
        <xdr:cNvPr id="312" name="楕円 311">
          <a:extLst>
            <a:ext uri="{FF2B5EF4-FFF2-40B4-BE49-F238E27FC236}">
              <a16:creationId xmlns:a16="http://schemas.microsoft.com/office/drawing/2014/main" id="{DA7C98DC-1874-4DB3-8A57-96B11CEF9B94}"/>
            </a:ext>
          </a:extLst>
        </xdr:cNvPr>
        <xdr:cNvSpPr/>
      </xdr:nvSpPr>
      <xdr:spPr>
        <a:xfrm>
          <a:off x="1968500" y="1390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65858</xdr:rowOff>
    </xdr:from>
    <xdr:to>
      <xdr:col>15</xdr:col>
      <xdr:colOff>50800</xdr:colOff>
      <xdr:row>81</xdr:row>
      <xdr:rowOff>127907</xdr:rowOff>
    </xdr:to>
    <xdr:cxnSp macro="">
      <xdr:nvCxnSpPr>
        <xdr:cNvPr id="313" name="直線コネクタ 312">
          <a:extLst>
            <a:ext uri="{FF2B5EF4-FFF2-40B4-BE49-F238E27FC236}">
              <a16:creationId xmlns:a16="http://schemas.microsoft.com/office/drawing/2014/main" id="{E23D4E6B-F5E7-404D-991F-1EDB3E7F5BD6}"/>
            </a:ext>
          </a:extLst>
        </xdr:cNvPr>
        <xdr:cNvCxnSpPr/>
      </xdr:nvCxnSpPr>
      <xdr:spPr>
        <a:xfrm>
          <a:off x="2019300" y="13953308"/>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8527</xdr:rowOff>
    </xdr:from>
    <xdr:to>
      <xdr:col>6</xdr:col>
      <xdr:colOff>38100</xdr:colOff>
      <xdr:row>81</xdr:row>
      <xdr:rowOff>110127</xdr:rowOff>
    </xdr:to>
    <xdr:sp macro="" textlink="">
      <xdr:nvSpPr>
        <xdr:cNvPr id="314" name="楕円 313">
          <a:extLst>
            <a:ext uri="{FF2B5EF4-FFF2-40B4-BE49-F238E27FC236}">
              <a16:creationId xmlns:a16="http://schemas.microsoft.com/office/drawing/2014/main" id="{48E1D030-485D-4292-8C53-E070856EAE37}"/>
            </a:ext>
          </a:extLst>
        </xdr:cNvPr>
        <xdr:cNvSpPr/>
      </xdr:nvSpPr>
      <xdr:spPr>
        <a:xfrm>
          <a:off x="1079500" y="13895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59327</xdr:rowOff>
    </xdr:from>
    <xdr:to>
      <xdr:col>10</xdr:col>
      <xdr:colOff>114300</xdr:colOff>
      <xdr:row>81</xdr:row>
      <xdr:rowOff>65858</xdr:rowOff>
    </xdr:to>
    <xdr:cxnSp macro="">
      <xdr:nvCxnSpPr>
        <xdr:cNvPr id="315" name="直線コネクタ 314">
          <a:extLst>
            <a:ext uri="{FF2B5EF4-FFF2-40B4-BE49-F238E27FC236}">
              <a16:creationId xmlns:a16="http://schemas.microsoft.com/office/drawing/2014/main" id="{EA0DAF77-30D4-47E7-8AF4-733012BC9328}"/>
            </a:ext>
          </a:extLst>
        </xdr:cNvPr>
        <xdr:cNvCxnSpPr/>
      </xdr:nvCxnSpPr>
      <xdr:spPr>
        <a:xfrm>
          <a:off x="1130300" y="13946777"/>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35940</xdr:rowOff>
    </xdr:from>
    <xdr:ext cx="405111" cy="259045"/>
    <xdr:sp macro="" textlink="">
      <xdr:nvSpPr>
        <xdr:cNvPr id="316" name="n_1aveValue【福祉施設】&#10;有形固定資産減価償却率">
          <a:extLst>
            <a:ext uri="{FF2B5EF4-FFF2-40B4-BE49-F238E27FC236}">
              <a16:creationId xmlns:a16="http://schemas.microsoft.com/office/drawing/2014/main" id="{44FF0FB6-9366-48D0-A43C-1DA51147FA7D}"/>
            </a:ext>
          </a:extLst>
        </xdr:cNvPr>
        <xdr:cNvSpPr txBox="1"/>
      </xdr:nvSpPr>
      <xdr:spPr>
        <a:xfrm>
          <a:off x="3582044" y="1426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6548</xdr:rowOff>
    </xdr:from>
    <xdr:ext cx="405111" cy="259045"/>
    <xdr:sp macro="" textlink="">
      <xdr:nvSpPr>
        <xdr:cNvPr id="317" name="n_2aveValue【福祉施設】&#10;有形固定資産減価償却率">
          <a:extLst>
            <a:ext uri="{FF2B5EF4-FFF2-40B4-BE49-F238E27FC236}">
              <a16:creationId xmlns:a16="http://schemas.microsoft.com/office/drawing/2014/main" id="{BE605ECF-C3ED-4B18-A3AB-5A5ACA77FBAE}"/>
            </a:ext>
          </a:extLst>
        </xdr:cNvPr>
        <xdr:cNvSpPr txBox="1"/>
      </xdr:nvSpPr>
      <xdr:spPr>
        <a:xfrm>
          <a:off x="2705744" y="14236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111051</xdr:rowOff>
    </xdr:from>
    <xdr:ext cx="405111" cy="259045"/>
    <xdr:sp macro="" textlink="">
      <xdr:nvSpPr>
        <xdr:cNvPr id="318" name="n_3aveValue【福祉施設】&#10;有形固定資産減価償却率">
          <a:extLst>
            <a:ext uri="{FF2B5EF4-FFF2-40B4-BE49-F238E27FC236}">
              <a16:creationId xmlns:a16="http://schemas.microsoft.com/office/drawing/2014/main" id="{41FEA579-FFE5-43FD-AD27-10E3AD5CEBB8}"/>
            </a:ext>
          </a:extLst>
        </xdr:cNvPr>
        <xdr:cNvSpPr txBox="1"/>
      </xdr:nvSpPr>
      <xdr:spPr>
        <a:xfrm>
          <a:off x="1816744" y="14169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106153</xdr:rowOff>
    </xdr:from>
    <xdr:ext cx="405111" cy="259045"/>
    <xdr:sp macro="" textlink="">
      <xdr:nvSpPr>
        <xdr:cNvPr id="319" name="n_4aveValue【福祉施設】&#10;有形固定資産減価償却率">
          <a:extLst>
            <a:ext uri="{FF2B5EF4-FFF2-40B4-BE49-F238E27FC236}">
              <a16:creationId xmlns:a16="http://schemas.microsoft.com/office/drawing/2014/main" id="{F65BD603-8783-4C9A-A843-EBB096DCB81B}"/>
            </a:ext>
          </a:extLst>
        </xdr:cNvPr>
        <xdr:cNvSpPr txBox="1"/>
      </xdr:nvSpPr>
      <xdr:spPr>
        <a:xfrm>
          <a:off x="927744" y="1416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59707</xdr:rowOff>
    </xdr:from>
    <xdr:ext cx="405111" cy="259045"/>
    <xdr:sp macro="" textlink="">
      <xdr:nvSpPr>
        <xdr:cNvPr id="320" name="n_1mainValue【福祉施設】&#10;有形固定資産減価償却率">
          <a:extLst>
            <a:ext uri="{FF2B5EF4-FFF2-40B4-BE49-F238E27FC236}">
              <a16:creationId xmlns:a16="http://schemas.microsoft.com/office/drawing/2014/main" id="{AE608239-76D0-40AC-8A98-3CAC0DAD9B9E}"/>
            </a:ext>
          </a:extLst>
        </xdr:cNvPr>
        <xdr:cNvSpPr txBox="1"/>
      </xdr:nvSpPr>
      <xdr:spPr>
        <a:xfrm>
          <a:off x="3582044" y="1377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23784</xdr:rowOff>
    </xdr:from>
    <xdr:ext cx="405111" cy="259045"/>
    <xdr:sp macro="" textlink="">
      <xdr:nvSpPr>
        <xdr:cNvPr id="321" name="n_2mainValue【福祉施設】&#10;有形固定資産減価償却率">
          <a:extLst>
            <a:ext uri="{FF2B5EF4-FFF2-40B4-BE49-F238E27FC236}">
              <a16:creationId xmlns:a16="http://schemas.microsoft.com/office/drawing/2014/main" id="{C2140728-133B-453B-8A41-70E442B0D3FE}"/>
            </a:ext>
          </a:extLst>
        </xdr:cNvPr>
        <xdr:cNvSpPr txBox="1"/>
      </xdr:nvSpPr>
      <xdr:spPr>
        <a:xfrm>
          <a:off x="2705744" y="13739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133185</xdr:rowOff>
    </xdr:from>
    <xdr:ext cx="405111" cy="259045"/>
    <xdr:sp macro="" textlink="">
      <xdr:nvSpPr>
        <xdr:cNvPr id="322" name="n_3mainValue【福祉施設】&#10;有形固定資産減価償却率">
          <a:extLst>
            <a:ext uri="{FF2B5EF4-FFF2-40B4-BE49-F238E27FC236}">
              <a16:creationId xmlns:a16="http://schemas.microsoft.com/office/drawing/2014/main" id="{BB38B058-E558-4884-8840-AB0C5537A4B7}"/>
            </a:ext>
          </a:extLst>
        </xdr:cNvPr>
        <xdr:cNvSpPr txBox="1"/>
      </xdr:nvSpPr>
      <xdr:spPr>
        <a:xfrm>
          <a:off x="1816744" y="13677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126654</xdr:rowOff>
    </xdr:from>
    <xdr:ext cx="405111" cy="259045"/>
    <xdr:sp macro="" textlink="">
      <xdr:nvSpPr>
        <xdr:cNvPr id="323" name="n_4mainValue【福祉施設】&#10;有形固定資産減価償却率">
          <a:extLst>
            <a:ext uri="{FF2B5EF4-FFF2-40B4-BE49-F238E27FC236}">
              <a16:creationId xmlns:a16="http://schemas.microsoft.com/office/drawing/2014/main" id="{4C2C2C99-E081-4FCF-8F07-64D9D2CC8824}"/>
            </a:ext>
          </a:extLst>
        </xdr:cNvPr>
        <xdr:cNvSpPr txBox="1"/>
      </xdr:nvSpPr>
      <xdr:spPr>
        <a:xfrm>
          <a:off x="927744" y="13671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id="{444D4F38-5A54-4475-9634-B2DDF30E22ED}"/>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id="{9B3E9782-873A-4FD9-8298-993BD3DD9C94}"/>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id="{674786AB-2A4F-4BC8-8514-3F53E05120BD}"/>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id="{75E8020A-4E2C-42A9-B7A0-ED1D19D5168E}"/>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id="{86ADB02D-4CA3-4071-9EEF-7E5F26029E42}"/>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id="{F9846AB0-645F-42F4-BC35-DD10E9C37CE4}"/>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id="{2763BC03-693B-444A-A6C2-257253C3F2AC}"/>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id="{F8FFE891-F4D6-4D56-B7DA-E4FF81D36DD2}"/>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a:extLst>
            <a:ext uri="{FF2B5EF4-FFF2-40B4-BE49-F238E27FC236}">
              <a16:creationId xmlns:a16="http://schemas.microsoft.com/office/drawing/2014/main" id="{7D7110DC-8CD0-4899-8022-3CBFBFBB9B96}"/>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id="{700E10D2-03DB-4791-8170-D5274466DDA7}"/>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4" name="直線コネクタ 333">
          <a:extLst>
            <a:ext uri="{FF2B5EF4-FFF2-40B4-BE49-F238E27FC236}">
              <a16:creationId xmlns:a16="http://schemas.microsoft.com/office/drawing/2014/main" id="{F64DB824-D569-4283-B423-ADCD3D9DD6D1}"/>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5" name="テキスト ボックス 334">
          <a:extLst>
            <a:ext uri="{FF2B5EF4-FFF2-40B4-BE49-F238E27FC236}">
              <a16:creationId xmlns:a16="http://schemas.microsoft.com/office/drawing/2014/main" id="{0BAE9D72-F670-44AF-A30B-A3E5806D14A9}"/>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6" name="直線コネクタ 335">
          <a:extLst>
            <a:ext uri="{FF2B5EF4-FFF2-40B4-BE49-F238E27FC236}">
              <a16:creationId xmlns:a16="http://schemas.microsoft.com/office/drawing/2014/main" id="{CACB255F-6AC9-4142-A162-0958847842D1}"/>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7" name="テキスト ボックス 336">
          <a:extLst>
            <a:ext uri="{FF2B5EF4-FFF2-40B4-BE49-F238E27FC236}">
              <a16:creationId xmlns:a16="http://schemas.microsoft.com/office/drawing/2014/main" id="{6B5FC75A-5FBF-4AAE-B4FF-66EB705DC0B3}"/>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8" name="直線コネクタ 337">
          <a:extLst>
            <a:ext uri="{FF2B5EF4-FFF2-40B4-BE49-F238E27FC236}">
              <a16:creationId xmlns:a16="http://schemas.microsoft.com/office/drawing/2014/main" id="{498AD11B-9912-4C43-A254-36BF4CF1AD7E}"/>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9" name="テキスト ボックス 338">
          <a:extLst>
            <a:ext uri="{FF2B5EF4-FFF2-40B4-BE49-F238E27FC236}">
              <a16:creationId xmlns:a16="http://schemas.microsoft.com/office/drawing/2014/main" id="{8B493E7E-9170-4395-93E7-45FC8D3C2842}"/>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0" name="直線コネクタ 339">
          <a:extLst>
            <a:ext uri="{FF2B5EF4-FFF2-40B4-BE49-F238E27FC236}">
              <a16:creationId xmlns:a16="http://schemas.microsoft.com/office/drawing/2014/main" id="{A77455F5-AF2F-4CCB-B093-38087D1F54E2}"/>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1" name="テキスト ボックス 340">
          <a:extLst>
            <a:ext uri="{FF2B5EF4-FFF2-40B4-BE49-F238E27FC236}">
              <a16:creationId xmlns:a16="http://schemas.microsoft.com/office/drawing/2014/main" id="{C9454742-DC34-45E7-849F-00F2D5DCD846}"/>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3A38844C-7621-4896-B46B-9A4F3C695CE4}"/>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a:extLst>
            <a:ext uri="{FF2B5EF4-FFF2-40B4-BE49-F238E27FC236}">
              <a16:creationId xmlns:a16="http://schemas.microsoft.com/office/drawing/2014/main" id="{A0DC3E36-A5C1-4111-A65C-318E4FC6213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a:extLst>
            <a:ext uri="{FF2B5EF4-FFF2-40B4-BE49-F238E27FC236}">
              <a16:creationId xmlns:a16="http://schemas.microsoft.com/office/drawing/2014/main" id="{6DD1429F-B3EB-47C0-B064-D2DD7D0D978D}"/>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74676</xdr:rowOff>
    </xdr:from>
    <xdr:to>
      <xdr:col>54</xdr:col>
      <xdr:colOff>189865</xdr:colOff>
      <xdr:row>86</xdr:row>
      <xdr:rowOff>33528</xdr:rowOff>
    </xdr:to>
    <xdr:cxnSp macro="">
      <xdr:nvCxnSpPr>
        <xdr:cNvPr id="345" name="直線コネクタ 344">
          <a:extLst>
            <a:ext uri="{FF2B5EF4-FFF2-40B4-BE49-F238E27FC236}">
              <a16:creationId xmlns:a16="http://schemas.microsoft.com/office/drawing/2014/main" id="{430270D2-5BF3-41C0-844B-9741C0DD38C3}"/>
            </a:ext>
          </a:extLst>
        </xdr:cNvPr>
        <xdr:cNvCxnSpPr/>
      </xdr:nvCxnSpPr>
      <xdr:spPr>
        <a:xfrm flipV="1">
          <a:off x="10476865" y="13447776"/>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37355</xdr:rowOff>
    </xdr:from>
    <xdr:ext cx="469744" cy="259045"/>
    <xdr:sp macro="" textlink="">
      <xdr:nvSpPr>
        <xdr:cNvPr id="346" name="【福祉施設】&#10;一人当たり面積最小値テキスト">
          <a:extLst>
            <a:ext uri="{FF2B5EF4-FFF2-40B4-BE49-F238E27FC236}">
              <a16:creationId xmlns:a16="http://schemas.microsoft.com/office/drawing/2014/main" id="{2443E041-4662-4DFA-890E-FCF7A4C62AC0}"/>
            </a:ext>
          </a:extLst>
        </xdr:cNvPr>
        <xdr:cNvSpPr txBox="1"/>
      </xdr:nvSpPr>
      <xdr:spPr>
        <a:xfrm>
          <a:off x="10515600" y="1478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33528</xdr:rowOff>
    </xdr:from>
    <xdr:to>
      <xdr:col>55</xdr:col>
      <xdr:colOff>88900</xdr:colOff>
      <xdr:row>86</xdr:row>
      <xdr:rowOff>33528</xdr:rowOff>
    </xdr:to>
    <xdr:cxnSp macro="">
      <xdr:nvCxnSpPr>
        <xdr:cNvPr id="347" name="直線コネクタ 346">
          <a:extLst>
            <a:ext uri="{FF2B5EF4-FFF2-40B4-BE49-F238E27FC236}">
              <a16:creationId xmlns:a16="http://schemas.microsoft.com/office/drawing/2014/main" id="{92713FDF-98D1-4A2A-8BE0-74B2C9D9B209}"/>
            </a:ext>
          </a:extLst>
        </xdr:cNvPr>
        <xdr:cNvCxnSpPr/>
      </xdr:nvCxnSpPr>
      <xdr:spPr>
        <a:xfrm>
          <a:off x="10388600" y="1477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21353</xdr:rowOff>
    </xdr:from>
    <xdr:ext cx="469744" cy="259045"/>
    <xdr:sp macro="" textlink="">
      <xdr:nvSpPr>
        <xdr:cNvPr id="348" name="【福祉施設】&#10;一人当たり面積最大値テキスト">
          <a:extLst>
            <a:ext uri="{FF2B5EF4-FFF2-40B4-BE49-F238E27FC236}">
              <a16:creationId xmlns:a16="http://schemas.microsoft.com/office/drawing/2014/main" id="{B5FE7D27-A8A3-455B-B5E2-13C0798B3CAF}"/>
            </a:ext>
          </a:extLst>
        </xdr:cNvPr>
        <xdr:cNvSpPr txBox="1"/>
      </xdr:nvSpPr>
      <xdr:spPr>
        <a:xfrm>
          <a:off x="10515600" y="13223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74676</xdr:rowOff>
    </xdr:from>
    <xdr:to>
      <xdr:col>55</xdr:col>
      <xdr:colOff>88900</xdr:colOff>
      <xdr:row>78</xdr:row>
      <xdr:rowOff>74676</xdr:rowOff>
    </xdr:to>
    <xdr:cxnSp macro="">
      <xdr:nvCxnSpPr>
        <xdr:cNvPr id="349" name="直線コネクタ 348">
          <a:extLst>
            <a:ext uri="{FF2B5EF4-FFF2-40B4-BE49-F238E27FC236}">
              <a16:creationId xmlns:a16="http://schemas.microsoft.com/office/drawing/2014/main" id="{6C056C23-9942-4FB3-9D18-5F8F2331573D}"/>
            </a:ext>
          </a:extLst>
        </xdr:cNvPr>
        <xdr:cNvCxnSpPr/>
      </xdr:nvCxnSpPr>
      <xdr:spPr>
        <a:xfrm>
          <a:off x="10388600" y="1344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82314</xdr:rowOff>
    </xdr:from>
    <xdr:ext cx="469744" cy="259045"/>
    <xdr:sp macro="" textlink="">
      <xdr:nvSpPr>
        <xdr:cNvPr id="350" name="【福祉施設】&#10;一人当たり面積平均値テキスト">
          <a:extLst>
            <a:ext uri="{FF2B5EF4-FFF2-40B4-BE49-F238E27FC236}">
              <a16:creationId xmlns:a16="http://schemas.microsoft.com/office/drawing/2014/main" id="{95BF9F4C-63DD-4725-BEBB-A3AD789BE640}"/>
            </a:ext>
          </a:extLst>
        </xdr:cNvPr>
        <xdr:cNvSpPr txBox="1"/>
      </xdr:nvSpPr>
      <xdr:spPr>
        <a:xfrm>
          <a:off x="10515600" y="143126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103887</xdr:rowOff>
    </xdr:from>
    <xdr:to>
      <xdr:col>55</xdr:col>
      <xdr:colOff>50800</xdr:colOff>
      <xdr:row>84</xdr:row>
      <xdr:rowOff>34037</xdr:rowOff>
    </xdr:to>
    <xdr:sp macro="" textlink="">
      <xdr:nvSpPr>
        <xdr:cNvPr id="351" name="フローチャート: 判断 350">
          <a:extLst>
            <a:ext uri="{FF2B5EF4-FFF2-40B4-BE49-F238E27FC236}">
              <a16:creationId xmlns:a16="http://schemas.microsoft.com/office/drawing/2014/main" id="{BC80019A-9034-4C0D-AD86-6FDF4F116A22}"/>
            </a:ext>
          </a:extLst>
        </xdr:cNvPr>
        <xdr:cNvSpPr/>
      </xdr:nvSpPr>
      <xdr:spPr>
        <a:xfrm>
          <a:off x="10426700" y="14334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90170</xdr:rowOff>
    </xdr:from>
    <xdr:to>
      <xdr:col>50</xdr:col>
      <xdr:colOff>165100</xdr:colOff>
      <xdr:row>84</xdr:row>
      <xdr:rowOff>20320</xdr:rowOff>
    </xdr:to>
    <xdr:sp macro="" textlink="">
      <xdr:nvSpPr>
        <xdr:cNvPr id="352" name="フローチャート: 判断 351">
          <a:extLst>
            <a:ext uri="{FF2B5EF4-FFF2-40B4-BE49-F238E27FC236}">
              <a16:creationId xmlns:a16="http://schemas.microsoft.com/office/drawing/2014/main" id="{45DB6045-C9C9-4F13-813E-BA392369D477}"/>
            </a:ext>
          </a:extLst>
        </xdr:cNvPr>
        <xdr:cNvSpPr/>
      </xdr:nvSpPr>
      <xdr:spPr>
        <a:xfrm>
          <a:off x="9588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85598</xdr:rowOff>
    </xdr:from>
    <xdr:to>
      <xdr:col>46</xdr:col>
      <xdr:colOff>38100</xdr:colOff>
      <xdr:row>84</xdr:row>
      <xdr:rowOff>15748</xdr:rowOff>
    </xdr:to>
    <xdr:sp macro="" textlink="">
      <xdr:nvSpPr>
        <xdr:cNvPr id="353" name="フローチャート: 判断 352">
          <a:extLst>
            <a:ext uri="{FF2B5EF4-FFF2-40B4-BE49-F238E27FC236}">
              <a16:creationId xmlns:a16="http://schemas.microsoft.com/office/drawing/2014/main" id="{4FA7A3C1-DABF-4EC5-A424-F166A7B7DD78}"/>
            </a:ext>
          </a:extLst>
        </xdr:cNvPr>
        <xdr:cNvSpPr/>
      </xdr:nvSpPr>
      <xdr:spPr>
        <a:xfrm>
          <a:off x="8699500" y="1431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62737</xdr:rowOff>
    </xdr:from>
    <xdr:to>
      <xdr:col>41</xdr:col>
      <xdr:colOff>101600</xdr:colOff>
      <xdr:row>83</xdr:row>
      <xdr:rowOff>164337</xdr:rowOff>
    </xdr:to>
    <xdr:sp macro="" textlink="">
      <xdr:nvSpPr>
        <xdr:cNvPr id="354" name="フローチャート: 判断 353">
          <a:extLst>
            <a:ext uri="{FF2B5EF4-FFF2-40B4-BE49-F238E27FC236}">
              <a16:creationId xmlns:a16="http://schemas.microsoft.com/office/drawing/2014/main" id="{3BA16240-A8EF-4D47-B931-B7F5DE8D5DFD}"/>
            </a:ext>
          </a:extLst>
        </xdr:cNvPr>
        <xdr:cNvSpPr/>
      </xdr:nvSpPr>
      <xdr:spPr>
        <a:xfrm>
          <a:off x="7810500" y="1429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49022</xdr:rowOff>
    </xdr:from>
    <xdr:to>
      <xdr:col>36</xdr:col>
      <xdr:colOff>165100</xdr:colOff>
      <xdr:row>83</xdr:row>
      <xdr:rowOff>150622</xdr:rowOff>
    </xdr:to>
    <xdr:sp macro="" textlink="">
      <xdr:nvSpPr>
        <xdr:cNvPr id="355" name="フローチャート: 判断 354">
          <a:extLst>
            <a:ext uri="{FF2B5EF4-FFF2-40B4-BE49-F238E27FC236}">
              <a16:creationId xmlns:a16="http://schemas.microsoft.com/office/drawing/2014/main" id="{BE97A8ED-DBBF-4E4D-8DF2-4B99F839D1D1}"/>
            </a:ext>
          </a:extLst>
        </xdr:cNvPr>
        <xdr:cNvSpPr/>
      </xdr:nvSpPr>
      <xdr:spPr>
        <a:xfrm>
          <a:off x="692150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146CB0A1-CAA6-41DD-854E-FA50C05D6D4F}"/>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E50302BA-9A41-4BB4-A645-DB29204497FD}"/>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CA09FB34-7F5B-4B7A-835F-0266C93EF9DA}"/>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BB48F8E2-CC35-4AF2-8E04-328EBCA69841}"/>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6157B0BF-F653-4EC6-863B-AC6E61CC5AA1}"/>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170180</xdr:rowOff>
    </xdr:from>
    <xdr:to>
      <xdr:col>55</xdr:col>
      <xdr:colOff>50800</xdr:colOff>
      <xdr:row>81</xdr:row>
      <xdr:rowOff>100330</xdr:rowOff>
    </xdr:to>
    <xdr:sp macro="" textlink="">
      <xdr:nvSpPr>
        <xdr:cNvPr id="361" name="楕円 360">
          <a:extLst>
            <a:ext uri="{FF2B5EF4-FFF2-40B4-BE49-F238E27FC236}">
              <a16:creationId xmlns:a16="http://schemas.microsoft.com/office/drawing/2014/main" id="{1C17646D-772D-4871-8DC9-3210C903ABAE}"/>
            </a:ext>
          </a:extLst>
        </xdr:cNvPr>
        <xdr:cNvSpPr/>
      </xdr:nvSpPr>
      <xdr:spPr>
        <a:xfrm>
          <a:off x="10426700" y="1388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21607</xdr:rowOff>
    </xdr:from>
    <xdr:ext cx="469744" cy="259045"/>
    <xdr:sp macro="" textlink="">
      <xdr:nvSpPr>
        <xdr:cNvPr id="362" name="【福祉施設】&#10;一人当たり面積該当値テキスト">
          <a:extLst>
            <a:ext uri="{FF2B5EF4-FFF2-40B4-BE49-F238E27FC236}">
              <a16:creationId xmlns:a16="http://schemas.microsoft.com/office/drawing/2014/main" id="{ABBA1876-1741-4EC2-9015-979E6D46C210}"/>
            </a:ext>
          </a:extLst>
        </xdr:cNvPr>
        <xdr:cNvSpPr txBox="1"/>
      </xdr:nvSpPr>
      <xdr:spPr>
        <a:xfrm>
          <a:off x="10515600" y="13737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170180</xdr:rowOff>
    </xdr:from>
    <xdr:to>
      <xdr:col>50</xdr:col>
      <xdr:colOff>165100</xdr:colOff>
      <xdr:row>81</xdr:row>
      <xdr:rowOff>100330</xdr:rowOff>
    </xdr:to>
    <xdr:sp macro="" textlink="">
      <xdr:nvSpPr>
        <xdr:cNvPr id="363" name="楕円 362">
          <a:extLst>
            <a:ext uri="{FF2B5EF4-FFF2-40B4-BE49-F238E27FC236}">
              <a16:creationId xmlns:a16="http://schemas.microsoft.com/office/drawing/2014/main" id="{87A3DAE7-57E1-4425-955F-D882E95C408B}"/>
            </a:ext>
          </a:extLst>
        </xdr:cNvPr>
        <xdr:cNvSpPr/>
      </xdr:nvSpPr>
      <xdr:spPr>
        <a:xfrm>
          <a:off x="9588500" y="1388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49530</xdr:rowOff>
    </xdr:from>
    <xdr:to>
      <xdr:col>55</xdr:col>
      <xdr:colOff>0</xdr:colOff>
      <xdr:row>81</xdr:row>
      <xdr:rowOff>49530</xdr:rowOff>
    </xdr:to>
    <xdr:cxnSp macro="">
      <xdr:nvCxnSpPr>
        <xdr:cNvPr id="364" name="直線コネクタ 363">
          <a:extLst>
            <a:ext uri="{FF2B5EF4-FFF2-40B4-BE49-F238E27FC236}">
              <a16:creationId xmlns:a16="http://schemas.microsoft.com/office/drawing/2014/main" id="{7ABE71F2-5582-481F-8B41-B5222469AD0D}"/>
            </a:ext>
          </a:extLst>
        </xdr:cNvPr>
        <xdr:cNvCxnSpPr/>
      </xdr:nvCxnSpPr>
      <xdr:spPr>
        <a:xfrm>
          <a:off x="9639300" y="139369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170180</xdr:rowOff>
    </xdr:from>
    <xdr:to>
      <xdr:col>46</xdr:col>
      <xdr:colOff>38100</xdr:colOff>
      <xdr:row>81</xdr:row>
      <xdr:rowOff>100330</xdr:rowOff>
    </xdr:to>
    <xdr:sp macro="" textlink="">
      <xdr:nvSpPr>
        <xdr:cNvPr id="365" name="楕円 364">
          <a:extLst>
            <a:ext uri="{FF2B5EF4-FFF2-40B4-BE49-F238E27FC236}">
              <a16:creationId xmlns:a16="http://schemas.microsoft.com/office/drawing/2014/main" id="{D50D2E91-0914-4C43-AFBA-7270EC8B1AD3}"/>
            </a:ext>
          </a:extLst>
        </xdr:cNvPr>
        <xdr:cNvSpPr/>
      </xdr:nvSpPr>
      <xdr:spPr>
        <a:xfrm>
          <a:off x="8699500" y="1388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49530</xdr:rowOff>
    </xdr:from>
    <xdr:to>
      <xdr:col>50</xdr:col>
      <xdr:colOff>114300</xdr:colOff>
      <xdr:row>81</xdr:row>
      <xdr:rowOff>49530</xdr:rowOff>
    </xdr:to>
    <xdr:cxnSp macro="">
      <xdr:nvCxnSpPr>
        <xdr:cNvPr id="366" name="直線コネクタ 365">
          <a:extLst>
            <a:ext uri="{FF2B5EF4-FFF2-40B4-BE49-F238E27FC236}">
              <a16:creationId xmlns:a16="http://schemas.microsoft.com/office/drawing/2014/main" id="{1640B043-97D0-4DCA-A52F-DA78DF1752F5}"/>
            </a:ext>
          </a:extLst>
        </xdr:cNvPr>
        <xdr:cNvCxnSpPr/>
      </xdr:nvCxnSpPr>
      <xdr:spPr>
        <a:xfrm>
          <a:off x="8750300" y="139369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80</xdr:row>
      <xdr:rowOff>170180</xdr:rowOff>
    </xdr:from>
    <xdr:to>
      <xdr:col>41</xdr:col>
      <xdr:colOff>101600</xdr:colOff>
      <xdr:row>81</xdr:row>
      <xdr:rowOff>100330</xdr:rowOff>
    </xdr:to>
    <xdr:sp macro="" textlink="">
      <xdr:nvSpPr>
        <xdr:cNvPr id="367" name="楕円 366">
          <a:extLst>
            <a:ext uri="{FF2B5EF4-FFF2-40B4-BE49-F238E27FC236}">
              <a16:creationId xmlns:a16="http://schemas.microsoft.com/office/drawing/2014/main" id="{2197EA01-D421-47A4-9853-CD8F49E6CF38}"/>
            </a:ext>
          </a:extLst>
        </xdr:cNvPr>
        <xdr:cNvSpPr/>
      </xdr:nvSpPr>
      <xdr:spPr>
        <a:xfrm>
          <a:off x="7810500" y="1388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49530</xdr:rowOff>
    </xdr:from>
    <xdr:to>
      <xdr:col>45</xdr:col>
      <xdr:colOff>177800</xdr:colOff>
      <xdr:row>81</xdr:row>
      <xdr:rowOff>49530</xdr:rowOff>
    </xdr:to>
    <xdr:cxnSp macro="">
      <xdr:nvCxnSpPr>
        <xdr:cNvPr id="368" name="直線コネクタ 367">
          <a:extLst>
            <a:ext uri="{FF2B5EF4-FFF2-40B4-BE49-F238E27FC236}">
              <a16:creationId xmlns:a16="http://schemas.microsoft.com/office/drawing/2014/main" id="{312F590C-EC80-4CD7-A9B0-2A8EF49F361B}"/>
            </a:ext>
          </a:extLst>
        </xdr:cNvPr>
        <xdr:cNvCxnSpPr/>
      </xdr:nvCxnSpPr>
      <xdr:spPr>
        <a:xfrm>
          <a:off x="7861300" y="139369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80</xdr:row>
      <xdr:rowOff>170180</xdr:rowOff>
    </xdr:from>
    <xdr:to>
      <xdr:col>36</xdr:col>
      <xdr:colOff>165100</xdr:colOff>
      <xdr:row>81</xdr:row>
      <xdr:rowOff>100330</xdr:rowOff>
    </xdr:to>
    <xdr:sp macro="" textlink="">
      <xdr:nvSpPr>
        <xdr:cNvPr id="369" name="楕円 368">
          <a:extLst>
            <a:ext uri="{FF2B5EF4-FFF2-40B4-BE49-F238E27FC236}">
              <a16:creationId xmlns:a16="http://schemas.microsoft.com/office/drawing/2014/main" id="{896E3A47-9245-43D1-B460-14FF19CAE34A}"/>
            </a:ext>
          </a:extLst>
        </xdr:cNvPr>
        <xdr:cNvSpPr/>
      </xdr:nvSpPr>
      <xdr:spPr>
        <a:xfrm>
          <a:off x="6921500" y="1388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81</xdr:row>
      <xdr:rowOff>49530</xdr:rowOff>
    </xdr:from>
    <xdr:to>
      <xdr:col>41</xdr:col>
      <xdr:colOff>50800</xdr:colOff>
      <xdr:row>81</xdr:row>
      <xdr:rowOff>49530</xdr:rowOff>
    </xdr:to>
    <xdr:cxnSp macro="">
      <xdr:nvCxnSpPr>
        <xdr:cNvPr id="370" name="直線コネクタ 369">
          <a:extLst>
            <a:ext uri="{FF2B5EF4-FFF2-40B4-BE49-F238E27FC236}">
              <a16:creationId xmlns:a16="http://schemas.microsoft.com/office/drawing/2014/main" id="{0D3A1851-4813-4203-AC55-561114C5C007}"/>
            </a:ext>
          </a:extLst>
        </xdr:cNvPr>
        <xdr:cNvCxnSpPr/>
      </xdr:nvCxnSpPr>
      <xdr:spPr>
        <a:xfrm>
          <a:off x="6972300" y="139369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11447</xdr:rowOff>
    </xdr:from>
    <xdr:ext cx="469744" cy="259045"/>
    <xdr:sp macro="" textlink="">
      <xdr:nvSpPr>
        <xdr:cNvPr id="371" name="n_1aveValue【福祉施設】&#10;一人当たり面積">
          <a:extLst>
            <a:ext uri="{FF2B5EF4-FFF2-40B4-BE49-F238E27FC236}">
              <a16:creationId xmlns:a16="http://schemas.microsoft.com/office/drawing/2014/main" id="{C939032F-BBA8-427D-BCC2-41FF352C26B6}"/>
            </a:ext>
          </a:extLst>
        </xdr:cNvPr>
        <xdr:cNvSpPr txBox="1"/>
      </xdr:nvSpPr>
      <xdr:spPr>
        <a:xfrm>
          <a:off x="9391727" y="1441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6875</xdr:rowOff>
    </xdr:from>
    <xdr:ext cx="469744" cy="259045"/>
    <xdr:sp macro="" textlink="">
      <xdr:nvSpPr>
        <xdr:cNvPr id="372" name="n_2aveValue【福祉施設】&#10;一人当たり面積">
          <a:extLst>
            <a:ext uri="{FF2B5EF4-FFF2-40B4-BE49-F238E27FC236}">
              <a16:creationId xmlns:a16="http://schemas.microsoft.com/office/drawing/2014/main" id="{BD39E0B4-F630-4EE3-AD42-8776A0CF7AFC}"/>
            </a:ext>
          </a:extLst>
        </xdr:cNvPr>
        <xdr:cNvSpPr txBox="1"/>
      </xdr:nvSpPr>
      <xdr:spPr>
        <a:xfrm>
          <a:off x="8515427" y="14408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155464</xdr:rowOff>
    </xdr:from>
    <xdr:ext cx="469744" cy="259045"/>
    <xdr:sp macro="" textlink="">
      <xdr:nvSpPr>
        <xdr:cNvPr id="373" name="n_3aveValue【福祉施設】&#10;一人当たり面積">
          <a:extLst>
            <a:ext uri="{FF2B5EF4-FFF2-40B4-BE49-F238E27FC236}">
              <a16:creationId xmlns:a16="http://schemas.microsoft.com/office/drawing/2014/main" id="{6B3990A3-65FA-4A82-BBA1-758A24CFBE2B}"/>
            </a:ext>
          </a:extLst>
        </xdr:cNvPr>
        <xdr:cNvSpPr txBox="1"/>
      </xdr:nvSpPr>
      <xdr:spPr>
        <a:xfrm>
          <a:off x="7626427" y="14385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141749</xdr:rowOff>
    </xdr:from>
    <xdr:ext cx="469744" cy="259045"/>
    <xdr:sp macro="" textlink="">
      <xdr:nvSpPr>
        <xdr:cNvPr id="374" name="n_4aveValue【福祉施設】&#10;一人当たり面積">
          <a:extLst>
            <a:ext uri="{FF2B5EF4-FFF2-40B4-BE49-F238E27FC236}">
              <a16:creationId xmlns:a16="http://schemas.microsoft.com/office/drawing/2014/main" id="{81448A86-945C-4151-92B6-45703E30DAA1}"/>
            </a:ext>
          </a:extLst>
        </xdr:cNvPr>
        <xdr:cNvSpPr txBox="1"/>
      </xdr:nvSpPr>
      <xdr:spPr>
        <a:xfrm>
          <a:off x="6737427" y="1437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116857</xdr:rowOff>
    </xdr:from>
    <xdr:ext cx="469744" cy="259045"/>
    <xdr:sp macro="" textlink="">
      <xdr:nvSpPr>
        <xdr:cNvPr id="375" name="n_1mainValue【福祉施設】&#10;一人当たり面積">
          <a:extLst>
            <a:ext uri="{FF2B5EF4-FFF2-40B4-BE49-F238E27FC236}">
              <a16:creationId xmlns:a16="http://schemas.microsoft.com/office/drawing/2014/main" id="{64B60B14-1C5B-4486-9C76-A9857258103B}"/>
            </a:ext>
          </a:extLst>
        </xdr:cNvPr>
        <xdr:cNvSpPr txBox="1"/>
      </xdr:nvSpPr>
      <xdr:spPr>
        <a:xfrm>
          <a:off x="9391727" y="1366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116857</xdr:rowOff>
    </xdr:from>
    <xdr:ext cx="469744" cy="259045"/>
    <xdr:sp macro="" textlink="">
      <xdr:nvSpPr>
        <xdr:cNvPr id="376" name="n_2mainValue【福祉施設】&#10;一人当たり面積">
          <a:extLst>
            <a:ext uri="{FF2B5EF4-FFF2-40B4-BE49-F238E27FC236}">
              <a16:creationId xmlns:a16="http://schemas.microsoft.com/office/drawing/2014/main" id="{6A8D143C-ACE7-4A32-8381-35A0DF8BE4C5}"/>
            </a:ext>
          </a:extLst>
        </xdr:cNvPr>
        <xdr:cNvSpPr txBox="1"/>
      </xdr:nvSpPr>
      <xdr:spPr>
        <a:xfrm>
          <a:off x="8515427" y="1366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79</xdr:row>
      <xdr:rowOff>116857</xdr:rowOff>
    </xdr:from>
    <xdr:ext cx="469744" cy="259045"/>
    <xdr:sp macro="" textlink="">
      <xdr:nvSpPr>
        <xdr:cNvPr id="377" name="n_3mainValue【福祉施設】&#10;一人当たり面積">
          <a:extLst>
            <a:ext uri="{FF2B5EF4-FFF2-40B4-BE49-F238E27FC236}">
              <a16:creationId xmlns:a16="http://schemas.microsoft.com/office/drawing/2014/main" id="{1C888CF7-576E-4454-9AC1-9FA645A7D6BF}"/>
            </a:ext>
          </a:extLst>
        </xdr:cNvPr>
        <xdr:cNvSpPr txBox="1"/>
      </xdr:nvSpPr>
      <xdr:spPr>
        <a:xfrm>
          <a:off x="7626427" y="1366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79</xdr:row>
      <xdr:rowOff>116857</xdr:rowOff>
    </xdr:from>
    <xdr:ext cx="469744" cy="259045"/>
    <xdr:sp macro="" textlink="">
      <xdr:nvSpPr>
        <xdr:cNvPr id="378" name="n_4mainValue【福祉施設】&#10;一人当たり面積">
          <a:extLst>
            <a:ext uri="{FF2B5EF4-FFF2-40B4-BE49-F238E27FC236}">
              <a16:creationId xmlns:a16="http://schemas.microsoft.com/office/drawing/2014/main" id="{BE5B440C-67E7-430E-89A1-DDC8A763698C}"/>
            </a:ext>
          </a:extLst>
        </xdr:cNvPr>
        <xdr:cNvSpPr txBox="1"/>
      </xdr:nvSpPr>
      <xdr:spPr>
        <a:xfrm>
          <a:off x="6737427" y="1366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E493B070-E5D7-4E37-B58C-59C8BA1C353C}"/>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66F3BECC-F217-4636-80BD-A0DA56741851}"/>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B7405E54-DE04-4A99-A79B-31BBFB78C37C}"/>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6EC795FB-C463-4382-A9BF-EF242A7C6698}"/>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55CA1F08-53FD-4336-AB43-2A37BC244607}"/>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94A4DDE1-90E4-4F43-8C59-42C9AABFE3DB}"/>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59222B82-BD09-4A80-8791-47C489F3396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560D31C5-A7BC-44A5-B256-E97081BD511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a:extLst>
            <a:ext uri="{FF2B5EF4-FFF2-40B4-BE49-F238E27FC236}">
              <a16:creationId xmlns:a16="http://schemas.microsoft.com/office/drawing/2014/main" id="{36CAFC34-4F7E-4463-9263-F89D0B5EF665}"/>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8" name="正方形/長方形 387">
          <a:extLst>
            <a:ext uri="{FF2B5EF4-FFF2-40B4-BE49-F238E27FC236}">
              <a16:creationId xmlns:a16="http://schemas.microsoft.com/office/drawing/2014/main" id="{FD2B62E3-DED6-48BD-984B-F2A1DB88A867}"/>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9" name="正方形/長方形 388">
          <a:extLst>
            <a:ext uri="{FF2B5EF4-FFF2-40B4-BE49-F238E27FC236}">
              <a16:creationId xmlns:a16="http://schemas.microsoft.com/office/drawing/2014/main" id="{409C4791-31A3-4A97-AC7C-20DAC2C52AE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0" name="正方形/長方形 389">
          <a:extLst>
            <a:ext uri="{FF2B5EF4-FFF2-40B4-BE49-F238E27FC236}">
              <a16:creationId xmlns:a16="http://schemas.microsoft.com/office/drawing/2014/main" id="{2ACCFA38-0DCF-47C3-8494-79B16BB1D46A}"/>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1" name="正方形/長方形 390">
          <a:extLst>
            <a:ext uri="{FF2B5EF4-FFF2-40B4-BE49-F238E27FC236}">
              <a16:creationId xmlns:a16="http://schemas.microsoft.com/office/drawing/2014/main" id="{24FAD434-1D09-484C-8A15-2F4E5B6BD614}"/>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2" name="正方形/長方形 391">
          <a:extLst>
            <a:ext uri="{FF2B5EF4-FFF2-40B4-BE49-F238E27FC236}">
              <a16:creationId xmlns:a16="http://schemas.microsoft.com/office/drawing/2014/main" id="{EF815281-E535-4208-BDD0-25BD5DF47D4D}"/>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3" name="正方形/長方形 392">
          <a:extLst>
            <a:ext uri="{FF2B5EF4-FFF2-40B4-BE49-F238E27FC236}">
              <a16:creationId xmlns:a16="http://schemas.microsoft.com/office/drawing/2014/main" id="{76AF34B9-4381-49E5-A019-653C862AA167}"/>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4" name="正方形/長方形 393">
          <a:extLst>
            <a:ext uri="{FF2B5EF4-FFF2-40B4-BE49-F238E27FC236}">
              <a16:creationId xmlns:a16="http://schemas.microsoft.com/office/drawing/2014/main" id="{9379FC03-62C2-4889-8795-493EA60353A1}"/>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a:extLst>
            <a:ext uri="{FF2B5EF4-FFF2-40B4-BE49-F238E27FC236}">
              <a16:creationId xmlns:a16="http://schemas.microsoft.com/office/drawing/2014/main" id="{0F09F7BC-5C69-41E5-B9A5-D1E46A983945}"/>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a:extLst>
            <a:ext uri="{FF2B5EF4-FFF2-40B4-BE49-F238E27FC236}">
              <a16:creationId xmlns:a16="http://schemas.microsoft.com/office/drawing/2014/main" id="{F6AD6553-D40B-4DD8-8BBE-C4B1628EC8D2}"/>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a:extLst>
            <a:ext uri="{FF2B5EF4-FFF2-40B4-BE49-F238E27FC236}">
              <a16:creationId xmlns:a16="http://schemas.microsoft.com/office/drawing/2014/main" id="{4A4296D8-EF09-46A9-B0A6-07CD730DE9A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a:extLst>
            <a:ext uri="{FF2B5EF4-FFF2-40B4-BE49-F238E27FC236}">
              <a16:creationId xmlns:a16="http://schemas.microsoft.com/office/drawing/2014/main" id="{CF3542AC-A289-4872-93FF-90FBB9B822EA}"/>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a:extLst>
            <a:ext uri="{FF2B5EF4-FFF2-40B4-BE49-F238E27FC236}">
              <a16:creationId xmlns:a16="http://schemas.microsoft.com/office/drawing/2014/main" id="{060A3052-B71A-4FE2-9869-890221292995}"/>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a:extLst>
            <a:ext uri="{FF2B5EF4-FFF2-40B4-BE49-F238E27FC236}">
              <a16:creationId xmlns:a16="http://schemas.microsoft.com/office/drawing/2014/main" id="{4A27B535-10C5-4F58-AE01-B9641596C2A7}"/>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a:extLst>
            <a:ext uri="{FF2B5EF4-FFF2-40B4-BE49-F238E27FC236}">
              <a16:creationId xmlns:a16="http://schemas.microsoft.com/office/drawing/2014/main" id="{2D2BC69A-67E1-4D54-B798-096AF45C85D5}"/>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a:extLst>
            <a:ext uri="{FF2B5EF4-FFF2-40B4-BE49-F238E27FC236}">
              <a16:creationId xmlns:a16="http://schemas.microsoft.com/office/drawing/2014/main" id="{16AD19C8-E02B-448F-BBB0-D118E39642C7}"/>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a:extLst>
            <a:ext uri="{FF2B5EF4-FFF2-40B4-BE49-F238E27FC236}">
              <a16:creationId xmlns:a16="http://schemas.microsoft.com/office/drawing/2014/main" id="{B0B550C6-DAC8-496A-9A3E-9377ACFA58B4}"/>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a:extLst>
            <a:ext uri="{FF2B5EF4-FFF2-40B4-BE49-F238E27FC236}">
              <a16:creationId xmlns:a16="http://schemas.microsoft.com/office/drawing/2014/main" id="{0BB5B8C5-9666-4F22-8FD3-702E892E8C85}"/>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a:extLst>
            <a:ext uri="{FF2B5EF4-FFF2-40B4-BE49-F238E27FC236}">
              <a16:creationId xmlns:a16="http://schemas.microsoft.com/office/drawing/2014/main" id="{BF70FFD5-DA69-4E4E-9D38-E58389053C95}"/>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6" name="直線コネクタ 405">
          <a:extLst>
            <a:ext uri="{FF2B5EF4-FFF2-40B4-BE49-F238E27FC236}">
              <a16:creationId xmlns:a16="http://schemas.microsoft.com/office/drawing/2014/main" id="{348CD41F-A3CB-432B-800E-FD3CF8670C34}"/>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7" name="テキスト ボックス 406">
          <a:extLst>
            <a:ext uri="{FF2B5EF4-FFF2-40B4-BE49-F238E27FC236}">
              <a16:creationId xmlns:a16="http://schemas.microsoft.com/office/drawing/2014/main" id="{B8FB037A-E958-462E-A113-4F96EA48948B}"/>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8" name="直線コネクタ 407">
          <a:extLst>
            <a:ext uri="{FF2B5EF4-FFF2-40B4-BE49-F238E27FC236}">
              <a16:creationId xmlns:a16="http://schemas.microsoft.com/office/drawing/2014/main" id="{62921F9E-0C59-4BC2-9ADB-3BA0C38FB1AA}"/>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9" name="テキスト ボックス 408">
          <a:extLst>
            <a:ext uri="{FF2B5EF4-FFF2-40B4-BE49-F238E27FC236}">
              <a16:creationId xmlns:a16="http://schemas.microsoft.com/office/drawing/2014/main" id="{8B484399-AA87-41D0-8C1A-7C84130B29F7}"/>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0" name="直線コネクタ 409">
          <a:extLst>
            <a:ext uri="{FF2B5EF4-FFF2-40B4-BE49-F238E27FC236}">
              <a16:creationId xmlns:a16="http://schemas.microsoft.com/office/drawing/2014/main" id="{4D02C365-4067-4A31-8C43-42447C751F2A}"/>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1" name="テキスト ボックス 410">
          <a:extLst>
            <a:ext uri="{FF2B5EF4-FFF2-40B4-BE49-F238E27FC236}">
              <a16:creationId xmlns:a16="http://schemas.microsoft.com/office/drawing/2014/main" id="{A9B33D33-FC49-4ED8-B662-38DB16DB4718}"/>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2" name="直線コネクタ 411">
          <a:extLst>
            <a:ext uri="{FF2B5EF4-FFF2-40B4-BE49-F238E27FC236}">
              <a16:creationId xmlns:a16="http://schemas.microsoft.com/office/drawing/2014/main" id="{41F20557-D0BF-48F9-8832-0F1E575C73DE}"/>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3" name="テキスト ボックス 412">
          <a:extLst>
            <a:ext uri="{FF2B5EF4-FFF2-40B4-BE49-F238E27FC236}">
              <a16:creationId xmlns:a16="http://schemas.microsoft.com/office/drawing/2014/main" id="{CAF02BCD-31FC-4F3A-8CA2-A40040D3C333}"/>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4" name="直線コネクタ 413">
          <a:extLst>
            <a:ext uri="{FF2B5EF4-FFF2-40B4-BE49-F238E27FC236}">
              <a16:creationId xmlns:a16="http://schemas.microsoft.com/office/drawing/2014/main" id="{9D53D043-9AA6-4898-B3CB-1E006F86FD1A}"/>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5" name="テキスト ボックス 414">
          <a:extLst>
            <a:ext uri="{FF2B5EF4-FFF2-40B4-BE49-F238E27FC236}">
              <a16:creationId xmlns:a16="http://schemas.microsoft.com/office/drawing/2014/main" id="{E5723DD1-8495-4D57-A1EA-635E136DE44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6" name="直線コネクタ 415">
          <a:extLst>
            <a:ext uri="{FF2B5EF4-FFF2-40B4-BE49-F238E27FC236}">
              <a16:creationId xmlns:a16="http://schemas.microsoft.com/office/drawing/2014/main" id="{FF34F95C-BB62-4C50-A22C-BEE69A418A34}"/>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7" name="テキスト ボックス 416">
          <a:extLst>
            <a:ext uri="{FF2B5EF4-FFF2-40B4-BE49-F238E27FC236}">
              <a16:creationId xmlns:a16="http://schemas.microsoft.com/office/drawing/2014/main" id="{CE48C175-9526-4E58-BC96-56F02C8C4142}"/>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a:extLst>
            <a:ext uri="{FF2B5EF4-FFF2-40B4-BE49-F238E27FC236}">
              <a16:creationId xmlns:a16="http://schemas.microsoft.com/office/drawing/2014/main" id="{4B0DB33A-8017-437A-82C8-F0AAE484E25C}"/>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9" name="【一般廃棄物処理施設】&#10;有形固定資産減価償却率グラフ枠">
          <a:extLst>
            <a:ext uri="{FF2B5EF4-FFF2-40B4-BE49-F238E27FC236}">
              <a16:creationId xmlns:a16="http://schemas.microsoft.com/office/drawing/2014/main" id="{319CF56D-2C59-4440-933B-DE16B060CA27}"/>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50074</xdr:rowOff>
    </xdr:from>
    <xdr:to>
      <xdr:col>85</xdr:col>
      <xdr:colOff>126364</xdr:colOff>
      <xdr:row>42</xdr:row>
      <xdr:rowOff>92528</xdr:rowOff>
    </xdr:to>
    <xdr:cxnSp macro="">
      <xdr:nvCxnSpPr>
        <xdr:cNvPr id="420" name="直線コネクタ 419">
          <a:extLst>
            <a:ext uri="{FF2B5EF4-FFF2-40B4-BE49-F238E27FC236}">
              <a16:creationId xmlns:a16="http://schemas.microsoft.com/office/drawing/2014/main" id="{581CD1DB-7B3D-4867-837F-CEAC88031C53}"/>
            </a:ext>
          </a:extLst>
        </xdr:cNvPr>
        <xdr:cNvCxnSpPr/>
      </xdr:nvCxnSpPr>
      <xdr:spPr>
        <a:xfrm flipV="1">
          <a:off x="16318864" y="5879374"/>
          <a:ext cx="0" cy="141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1" name="【一般廃棄物処理施設】&#10;有形固定資産減価償却率最小値テキスト">
          <a:extLst>
            <a:ext uri="{FF2B5EF4-FFF2-40B4-BE49-F238E27FC236}">
              <a16:creationId xmlns:a16="http://schemas.microsoft.com/office/drawing/2014/main" id="{A5FA92CA-9B6F-495D-A7F7-8D0435E0076B}"/>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2" name="直線コネクタ 421">
          <a:extLst>
            <a:ext uri="{FF2B5EF4-FFF2-40B4-BE49-F238E27FC236}">
              <a16:creationId xmlns:a16="http://schemas.microsoft.com/office/drawing/2014/main" id="{37518F9D-B95B-41B9-8CF7-2DC5E5E71258}"/>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168201</xdr:rowOff>
    </xdr:from>
    <xdr:ext cx="405111" cy="259045"/>
    <xdr:sp macro="" textlink="">
      <xdr:nvSpPr>
        <xdr:cNvPr id="423" name="【一般廃棄物処理施設】&#10;有形固定資産減価償却率最大値テキスト">
          <a:extLst>
            <a:ext uri="{FF2B5EF4-FFF2-40B4-BE49-F238E27FC236}">
              <a16:creationId xmlns:a16="http://schemas.microsoft.com/office/drawing/2014/main" id="{E604AF90-EE4F-44E7-9555-85F4B2C38D08}"/>
            </a:ext>
          </a:extLst>
        </xdr:cNvPr>
        <xdr:cNvSpPr txBox="1"/>
      </xdr:nvSpPr>
      <xdr:spPr>
        <a:xfrm>
          <a:off x="16357600" y="5654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50074</xdr:rowOff>
    </xdr:from>
    <xdr:to>
      <xdr:col>86</xdr:col>
      <xdr:colOff>25400</xdr:colOff>
      <xdr:row>34</xdr:row>
      <xdr:rowOff>50074</xdr:rowOff>
    </xdr:to>
    <xdr:cxnSp macro="">
      <xdr:nvCxnSpPr>
        <xdr:cNvPr id="424" name="直線コネクタ 423">
          <a:extLst>
            <a:ext uri="{FF2B5EF4-FFF2-40B4-BE49-F238E27FC236}">
              <a16:creationId xmlns:a16="http://schemas.microsoft.com/office/drawing/2014/main" id="{FF3D273C-C780-4951-8088-2108AC924DE7}"/>
            </a:ext>
          </a:extLst>
        </xdr:cNvPr>
        <xdr:cNvCxnSpPr/>
      </xdr:nvCxnSpPr>
      <xdr:spPr>
        <a:xfrm>
          <a:off x="16230600" y="587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111596</xdr:rowOff>
    </xdr:from>
    <xdr:ext cx="405111" cy="259045"/>
    <xdr:sp macro="" textlink="">
      <xdr:nvSpPr>
        <xdr:cNvPr id="425" name="【一般廃棄物処理施設】&#10;有形固定資産減価償却率平均値テキスト">
          <a:extLst>
            <a:ext uri="{FF2B5EF4-FFF2-40B4-BE49-F238E27FC236}">
              <a16:creationId xmlns:a16="http://schemas.microsoft.com/office/drawing/2014/main" id="{C524ACF1-EF36-4A28-A5C8-233F24438972}"/>
            </a:ext>
          </a:extLst>
        </xdr:cNvPr>
        <xdr:cNvSpPr txBox="1"/>
      </xdr:nvSpPr>
      <xdr:spPr>
        <a:xfrm>
          <a:off x="16357600" y="66266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133169</xdr:rowOff>
    </xdr:from>
    <xdr:to>
      <xdr:col>85</xdr:col>
      <xdr:colOff>177800</xdr:colOff>
      <xdr:row>39</xdr:row>
      <xdr:rowOff>63319</xdr:rowOff>
    </xdr:to>
    <xdr:sp macro="" textlink="">
      <xdr:nvSpPr>
        <xdr:cNvPr id="426" name="フローチャート: 判断 425">
          <a:extLst>
            <a:ext uri="{FF2B5EF4-FFF2-40B4-BE49-F238E27FC236}">
              <a16:creationId xmlns:a16="http://schemas.microsoft.com/office/drawing/2014/main" id="{6E8FBD9C-21C6-42CB-9BBB-BF2ED0A9D65C}"/>
            </a:ext>
          </a:extLst>
        </xdr:cNvPr>
        <xdr:cNvSpPr/>
      </xdr:nvSpPr>
      <xdr:spPr>
        <a:xfrm>
          <a:off x="16268700" y="664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108676</xdr:rowOff>
    </xdr:from>
    <xdr:to>
      <xdr:col>81</xdr:col>
      <xdr:colOff>101600</xdr:colOff>
      <xdr:row>39</xdr:row>
      <xdr:rowOff>38826</xdr:rowOff>
    </xdr:to>
    <xdr:sp macro="" textlink="">
      <xdr:nvSpPr>
        <xdr:cNvPr id="427" name="フローチャート: 判断 426">
          <a:extLst>
            <a:ext uri="{FF2B5EF4-FFF2-40B4-BE49-F238E27FC236}">
              <a16:creationId xmlns:a16="http://schemas.microsoft.com/office/drawing/2014/main" id="{4D254F65-D00B-4522-A20A-A270BB24A911}"/>
            </a:ext>
          </a:extLst>
        </xdr:cNvPr>
        <xdr:cNvSpPr/>
      </xdr:nvSpPr>
      <xdr:spPr>
        <a:xfrm>
          <a:off x="15430500" y="662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100512</xdr:rowOff>
    </xdr:from>
    <xdr:to>
      <xdr:col>76</xdr:col>
      <xdr:colOff>165100</xdr:colOff>
      <xdr:row>39</xdr:row>
      <xdr:rowOff>30662</xdr:rowOff>
    </xdr:to>
    <xdr:sp macro="" textlink="">
      <xdr:nvSpPr>
        <xdr:cNvPr id="428" name="フローチャート: 判断 427">
          <a:extLst>
            <a:ext uri="{FF2B5EF4-FFF2-40B4-BE49-F238E27FC236}">
              <a16:creationId xmlns:a16="http://schemas.microsoft.com/office/drawing/2014/main" id="{98844BC6-5ECE-42F9-929C-586791E196E7}"/>
            </a:ext>
          </a:extLst>
        </xdr:cNvPr>
        <xdr:cNvSpPr/>
      </xdr:nvSpPr>
      <xdr:spPr>
        <a:xfrm>
          <a:off x="14541500" y="661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79284</xdr:rowOff>
    </xdr:from>
    <xdr:to>
      <xdr:col>72</xdr:col>
      <xdr:colOff>38100</xdr:colOff>
      <xdr:row>39</xdr:row>
      <xdr:rowOff>9434</xdr:rowOff>
    </xdr:to>
    <xdr:sp macro="" textlink="">
      <xdr:nvSpPr>
        <xdr:cNvPr id="429" name="フローチャート: 判断 428">
          <a:extLst>
            <a:ext uri="{FF2B5EF4-FFF2-40B4-BE49-F238E27FC236}">
              <a16:creationId xmlns:a16="http://schemas.microsoft.com/office/drawing/2014/main" id="{D61F7376-2DEA-4045-A9AD-74D65B029ED7}"/>
            </a:ext>
          </a:extLst>
        </xdr:cNvPr>
        <xdr:cNvSpPr/>
      </xdr:nvSpPr>
      <xdr:spPr>
        <a:xfrm>
          <a:off x="13652500" y="659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95613</xdr:rowOff>
    </xdr:from>
    <xdr:to>
      <xdr:col>67</xdr:col>
      <xdr:colOff>101600</xdr:colOff>
      <xdr:row>39</xdr:row>
      <xdr:rowOff>25763</xdr:rowOff>
    </xdr:to>
    <xdr:sp macro="" textlink="">
      <xdr:nvSpPr>
        <xdr:cNvPr id="430" name="フローチャート: 判断 429">
          <a:extLst>
            <a:ext uri="{FF2B5EF4-FFF2-40B4-BE49-F238E27FC236}">
              <a16:creationId xmlns:a16="http://schemas.microsoft.com/office/drawing/2014/main" id="{5A84B511-EA47-403E-A321-778F37B76A71}"/>
            </a:ext>
          </a:extLst>
        </xdr:cNvPr>
        <xdr:cNvSpPr/>
      </xdr:nvSpPr>
      <xdr:spPr>
        <a:xfrm>
          <a:off x="12763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73937699-2602-441C-BA22-C122F213465E}"/>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6E3F26EA-770A-4589-99D8-391E1E429D88}"/>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9112EF56-55AD-4895-A80F-F12A0EAC89DC}"/>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7EDE5335-C31F-4DC6-B06C-F0DF529FAB7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CC95805E-9907-44AF-894F-6953159064EC}"/>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76019</xdr:rowOff>
    </xdr:from>
    <xdr:to>
      <xdr:col>85</xdr:col>
      <xdr:colOff>177800</xdr:colOff>
      <xdr:row>37</xdr:row>
      <xdr:rowOff>6169</xdr:rowOff>
    </xdr:to>
    <xdr:sp macro="" textlink="">
      <xdr:nvSpPr>
        <xdr:cNvPr id="436" name="楕円 435">
          <a:extLst>
            <a:ext uri="{FF2B5EF4-FFF2-40B4-BE49-F238E27FC236}">
              <a16:creationId xmlns:a16="http://schemas.microsoft.com/office/drawing/2014/main" id="{4B5C3807-CC1D-4B2D-B0AB-24F8E6F32755}"/>
            </a:ext>
          </a:extLst>
        </xdr:cNvPr>
        <xdr:cNvSpPr/>
      </xdr:nvSpPr>
      <xdr:spPr>
        <a:xfrm>
          <a:off x="16268700" y="624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98896</xdr:rowOff>
    </xdr:from>
    <xdr:ext cx="405111" cy="259045"/>
    <xdr:sp macro="" textlink="">
      <xdr:nvSpPr>
        <xdr:cNvPr id="437" name="【一般廃棄物処理施設】&#10;有形固定資産減価償却率該当値テキスト">
          <a:extLst>
            <a:ext uri="{FF2B5EF4-FFF2-40B4-BE49-F238E27FC236}">
              <a16:creationId xmlns:a16="http://schemas.microsoft.com/office/drawing/2014/main" id="{683C15AF-DC43-4DCD-95B8-689BAAA16774}"/>
            </a:ext>
          </a:extLst>
        </xdr:cNvPr>
        <xdr:cNvSpPr txBox="1"/>
      </xdr:nvSpPr>
      <xdr:spPr>
        <a:xfrm>
          <a:off x="16357600" y="60996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33564</xdr:rowOff>
    </xdr:from>
    <xdr:to>
      <xdr:col>81</xdr:col>
      <xdr:colOff>101600</xdr:colOff>
      <xdr:row>36</xdr:row>
      <xdr:rowOff>135164</xdr:rowOff>
    </xdr:to>
    <xdr:sp macro="" textlink="">
      <xdr:nvSpPr>
        <xdr:cNvPr id="438" name="楕円 437">
          <a:extLst>
            <a:ext uri="{FF2B5EF4-FFF2-40B4-BE49-F238E27FC236}">
              <a16:creationId xmlns:a16="http://schemas.microsoft.com/office/drawing/2014/main" id="{88DCAC8E-7813-4767-A770-81CBEA7E9077}"/>
            </a:ext>
          </a:extLst>
        </xdr:cNvPr>
        <xdr:cNvSpPr/>
      </xdr:nvSpPr>
      <xdr:spPr>
        <a:xfrm>
          <a:off x="15430500" y="620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84364</xdr:rowOff>
    </xdr:from>
    <xdr:to>
      <xdr:col>85</xdr:col>
      <xdr:colOff>127000</xdr:colOff>
      <xdr:row>36</xdr:row>
      <xdr:rowOff>126819</xdr:rowOff>
    </xdr:to>
    <xdr:cxnSp macro="">
      <xdr:nvCxnSpPr>
        <xdr:cNvPr id="439" name="直線コネクタ 438">
          <a:extLst>
            <a:ext uri="{FF2B5EF4-FFF2-40B4-BE49-F238E27FC236}">
              <a16:creationId xmlns:a16="http://schemas.microsoft.com/office/drawing/2014/main" id="{2426266E-0CDF-46F7-97BA-E0998E679717}"/>
            </a:ext>
          </a:extLst>
        </xdr:cNvPr>
        <xdr:cNvCxnSpPr/>
      </xdr:nvCxnSpPr>
      <xdr:spPr>
        <a:xfrm>
          <a:off x="15481300" y="6256564"/>
          <a:ext cx="8382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167458</xdr:rowOff>
    </xdr:from>
    <xdr:to>
      <xdr:col>76</xdr:col>
      <xdr:colOff>165100</xdr:colOff>
      <xdr:row>36</xdr:row>
      <xdr:rowOff>97608</xdr:rowOff>
    </xdr:to>
    <xdr:sp macro="" textlink="">
      <xdr:nvSpPr>
        <xdr:cNvPr id="440" name="楕円 439">
          <a:extLst>
            <a:ext uri="{FF2B5EF4-FFF2-40B4-BE49-F238E27FC236}">
              <a16:creationId xmlns:a16="http://schemas.microsoft.com/office/drawing/2014/main" id="{0955FDF4-0D20-418E-A7D1-A7FA877A8047}"/>
            </a:ext>
          </a:extLst>
        </xdr:cNvPr>
        <xdr:cNvSpPr/>
      </xdr:nvSpPr>
      <xdr:spPr>
        <a:xfrm>
          <a:off x="14541500" y="616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46808</xdr:rowOff>
    </xdr:from>
    <xdr:to>
      <xdr:col>81</xdr:col>
      <xdr:colOff>50800</xdr:colOff>
      <xdr:row>36</xdr:row>
      <xdr:rowOff>84364</xdr:rowOff>
    </xdr:to>
    <xdr:cxnSp macro="">
      <xdr:nvCxnSpPr>
        <xdr:cNvPr id="441" name="直線コネクタ 440">
          <a:extLst>
            <a:ext uri="{FF2B5EF4-FFF2-40B4-BE49-F238E27FC236}">
              <a16:creationId xmlns:a16="http://schemas.microsoft.com/office/drawing/2014/main" id="{6BA41796-A0DB-4EE9-9CD3-2D9F0CF75503}"/>
            </a:ext>
          </a:extLst>
        </xdr:cNvPr>
        <xdr:cNvCxnSpPr/>
      </xdr:nvCxnSpPr>
      <xdr:spPr>
        <a:xfrm>
          <a:off x="14592300" y="6219008"/>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126637</xdr:rowOff>
    </xdr:from>
    <xdr:to>
      <xdr:col>72</xdr:col>
      <xdr:colOff>38100</xdr:colOff>
      <xdr:row>36</xdr:row>
      <xdr:rowOff>56787</xdr:rowOff>
    </xdr:to>
    <xdr:sp macro="" textlink="">
      <xdr:nvSpPr>
        <xdr:cNvPr id="442" name="楕円 441">
          <a:extLst>
            <a:ext uri="{FF2B5EF4-FFF2-40B4-BE49-F238E27FC236}">
              <a16:creationId xmlns:a16="http://schemas.microsoft.com/office/drawing/2014/main" id="{75911B8D-A3FC-4C45-8F99-7AA542443164}"/>
            </a:ext>
          </a:extLst>
        </xdr:cNvPr>
        <xdr:cNvSpPr/>
      </xdr:nvSpPr>
      <xdr:spPr>
        <a:xfrm>
          <a:off x="13652500" y="612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5987</xdr:rowOff>
    </xdr:from>
    <xdr:to>
      <xdr:col>76</xdr:col>
      <xdr:colOff>114300</xdr:colOff>
      <xdr:row>36</xdr:row>
      <xdr:rowOff>46808</xdr:rowOff>
    </xdr:to>
    <xdr:cxnSp macro="">
      <xdr:nvCxnSpPr>
        <xdr:cNvPr id="443" name="直線コネクタ 442">
          <a:extLst>
            <a:ext uri="{FF2B5EF4-FFF2-40B4-BE49-F238E27FC236}">
              <a16:creationId xmlns:a16="http://schemas.microsoft.com/office/drawing/2014/main" id="{9A75014E-E899-4BE6-9F9C-F68E60526024}"/>
            </a:ext>
          </a:extLst>
        </xdr:cNvPr>
        <xdr:cNvCxnSpPr/>
      </xdr:nvCxnSpPr>
      <xdr:spPr>
        <a:xfrm>
          <a:off x="13703300" y="6178187"/>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13970</xdr:rowOff>
    </xdr:from>
    <xdr:to>
      <xdr:col>67</xdr:col>
      <xdr:colOff>101600</xdr:colOff>
      <xdr:row>35</xdr:row>
      <xdr:rowOff>115570</xdr:rowOff>
    </xdr:to>
    <xdr:sp macro="" textlink="">
      <xdr:nvSpPr>
        <xdr:cNvPr id="444" name="楕円 443">
          <a:extLst>
            <a:ext uri="{FF2B5EF4-FFF2-40B4-BE49-F238E27FC236}">
              <a16:creationId xmlns:a16="http://schemas.microsoft.com/office/drawing/2014/main" id="{AD0FCAA4-96D5-455C-8B85-13ABFE10B8DB}"/>
            </a:ext>
          </a:extLst>
        </xdr:cNvPr>
        <xdr:cNvSpPr/>
      </xdr:nvSpPr>
      <xdr:spPr>
        <a:xfrm>
          <a:off x="12763500" y="601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64770</xdr:rowOff>
    </xdr:from>
    <xdr:to>
      <xdr:col>71</xdr:col>
      <xdr:colOff>177800</xdr:colOff>
      <xdr:row>36</xdr:row>
      <xdr:rowOff>5987</xdr:rowOff>
    </xdr:to>
    <xdr:cxnSp macro="">
      <xdr:nvCxnSpPr>
        <xdr:cNvPr id="445" name="直線コネクタ 444">
          <a:extLst>
            <a:ext uri="{FF2B5EF4-FFF2-40B4-BE49-F238E27FC236}">
              <a16:creationId xmlns:a16="http://schemas.microsoft.com/office/drawing/2014/main" id="{9581F9D8-80CA-40BA-928C-F6DF72A23820}"/>
            </a:ext>
          </a:extLst>
        </xdr:cNvPr>
        <xdr:cNvCxnSpPr/>
      </xdr:nvCxnSpPr>
      <xdr:spPr>
        <a:xfrm>
          <a:off x="12814300" y="6065520"/>
          <a:ext cx="889000" cy="11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29953</xdr:rowOff>
    </xdr:from>
    <xdr:ext cx="405111" cy="259045"/>
    <xdr:sp macro="" textlink="">
      <xdr:nvSpPr>
        <xdr:cNvPr id="446" name="n_1aveValue【一般廃棄物処理施設】&#10;有形固定資産減価償却率">
          <a:extLst>
            <a:ext uri="{FF2B5EF4-FFF2-40B4-BE49-F238E27FC236}">
              <a16:creationId xmlns:a16="http://schemas.microsoft.com/office/drawing/2014/main" id="{17B7BAF2-2736-4888-800B-ED3C3277BA3C}"/>
            </a:ext>
          </a:extLst>
        </xdr:cNvPr>
        <xdr:cNvSpPr txBox="1"/>
      </xdr:nvSpPr>
      <xdr:spPr>
        <a:xfrm>
          <a:off x="15266044" y="671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21789</xdr:rowOff>
    </xdr:from>
    <xdr:ext cx="405111" cy="259045"/>
    <xdr:sp macro="" textlink="">
      <xdr:nvSpPr>
        <xdr:cNvPr id="447" name="n_2aveValue【一般廃棄物処理施設】&#10;有形固定資産減価償却率">
          <a:extLst>
            <a:ext uri="{FF2B5EF4-FFF2-40B4-BE49-F238E27FC236}">
              <a16:creationId xmlns:a16="http://schemas.microsoft.com/office/drawing/2014/main" id="{FFD7B972-39A2-4576-B4C8-85E117B42616}"/>
            </a:ext>
          </a:extLst>
        </xdr:cNvPr>
        <xdr:cNvSpPr txBox="1"/>
      </xdr:nvSpPr>
      <xdr:spPr>
        <a:xfrm>
          <a:off x="14389744" y="670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561</xdr:rowOff>
    </xdr:from>
    <xdr:ext cx="405111" cy="259045"/>
    <xdr:sp macro="" textlink="">
      <xdr:nvSpPr>
        <xdr:cNvPr id="448" name="n_3aveValue【一般廃棄物処理施設】&#10;有形固定資産減価償却率">
          <a:extLst>
            <a:ext uri="{FF2B5EF4-FFF2-40B4-BE49-F238E27FC236}">
              <a16:creationId xmlns:a16="http://schemas.microsoft.com/office/drawing/2014/main" id="{98AFE44D-0A62-4BBF-9D0F-04568C52943D}"/>
            </a:ext>
          </a:extLst>
        </xdr:cNvPr>
        <xdr:cNvSpPr txBox="1"/>
      </xdr:nvSpPr>
      <xdr:spPr>
        <a:xfrm>
          <a:off x="13500744" y="668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16890</xdr:rowOff>
    </xdr:from>
    <xdr:ext cx="405111" cy="259045"/>
    <xdr:sp macro="" textlink="">
      <xdr:nvSpPr>
        <xdr:cNvPr id="449" name="n_4aveValue【一般廃棄物処理施設】&#10;有形固定資産減価償却率">
          <a:extLst>
            <a:ext uri="{FF2B5EF4-FFF2-40B4-BE49-F238E27FC236}">
              <a16:creationId xmlns:a16="http://schemas.microsoft.com/office/drawing/2014/main" id="{17F3D0F5-99F3-4144-B499-5956E5E04ECE}"/>
            </a:ext>
          </a:extLst>
        </xdr:cNvPr>
        <xdr:cNvSpPr txBox="1"/>
      </xdr:nvSpPr>
      <xdr:spPr>
        <a:xfrm>
          <a:off x="12611744" y="670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151691</xdr:rowOff>
    </xdr:from>
    <xdr:ext cx="405111" cy="259045"/>
    <xdr:sp macro="" textlink="">
      <xdr:nvSpPr>
        <xdr:cNvPr id="450" name="n_1mainValue【一般廃棄物処理施設】&#10;有形固定資産減価償却率">
          <a:extLst>
            <a:ext uri="{FF2B5EF4-FFF2-40B4-BE49-F238E27FC236}">
              <a16:creationId xmlns:a16="http://schemas.microsoft.com/office/drawing/2014/main" id="{818A37EF-77BC-4C19-83CC-58A92EFE6ADE}"/>
            </a:ext>
          </a:extLst>
        </xdr:cNvPr>
        <xdr:cNvSpPr txBox="1"/>
      </xdr:nvSpPr>
      <xdr:spPr>
        <a:xfrm>
          <a:off x="15266044" y="5980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114135</xdr:rowOff>
    </xdr:from>
    <xdr:ext cx="405111" cy="259045"/>
    <xdr:sp macro="" textlink="">
      <xdr:nvSpPr>
        <xdr:cNvPr id="451" name="n_2mainValue【一般廃棄物処理施設】&#10;有形固定資産減価償却率">
          <a:extLst>
            <a:ext uri="{FF2B5EF4-FFF2-40B4-BE49-F238E27FC236}">
              <a16:creationId xmlns:a16="http://schemas.microsoft.com/office/drawing/2014/main" id="{63A4F0B0-FBB7-4736-83ED-BEC9E55C4B3A}"/>
            </a:ext>
          </a:extLst>
        </xdr:cNvPr>
        <xdr:cNvSpPr txBox="1"/>
      </xdr:nvSpPr>
      <xdr:spPr>
        <a:xfrm>
          <a:off x="14389744" y="5943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73314</xdr:rowOff>
    </xdr:from>
    <xdr:ext cx="405111" cy="259045"/>
    <xdr:sp macro="" textlink="">
      <xdr:nvSpPr>
        <xdr:cNvPr id="452" name="n_3mainValue【一般廃棄物処理施設】&#10;有形固定資産減価償却率">
          <a:extLst>
            <a:ext uri="{FF2B5EF4-FFF2-40B4-BE49-F238E27FC236}">
              <a16:creationId xmlns:a16="http://schemas.microsoft.com/office/drawing/2014/main" id="{17928221-5694-49B2-B882-2020BFE9ACC8}"/>
            </a:ext>
          </a:extLst>
        </xdr:cNvPr>
        <xdr:cNvSpPr txBox="1"/>
      </xdr:nvSpPr>
      <xdr:spPr>
        <a:xfrm>
          <a:off x="13500744" y="5902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132097</xdr:rowOff>
    </xdr:from>
    <xdr:ext cx="405111" cy="259045"/>
    <xdr:sp macro="" textlink="">
      <xdr:nvSpPr>
        <xdr:cNvPr id="453" name="n_4mainValue【一般廃棄物処理施設】&#10;有形固定資産減価償却率">
          <a:extLst>
            <a:ext uri="{FF2B5EF4-FFF2-40B4-BE49-F238E27FC236}">
              <a16:creationId xmlns:a16="http://schemas.microsoft.com/office/drawing/2014/main" id="{B7ECA372-F353-44F2-A8A5-F3323196D56B}"/>
            </a:ext>
          </a:extLst>
        </xdr:cNvPr>
        <xdr:cNvSpPr txBox="1"/>
      </xdr:nvSpPr>
      <xdr:spPr>
        <a:xfrm>
          <a:off x="12611744" y="578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4" name="正方形/長方形 453">
          <a:extLst>
            <a:ext uri="{FF2B5EF4-FFF2-40B4-BE49-F238E27FC236}">
              <a16:creationId xmlns:a16="http://schemas.microsoft.com/office/drawing/2014/main" id="{7064A600-1ACC-4D2E-83A6-9B3A71D8586C}"/>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5" name="正方形/長方形 454">
          <a:extLst>
            <a:ext uri="{FF2B5EF4-FFF2-40B4-BE49-F238E27FC236}">
              <a16:creationId xmlns:a16="http://schemas.microsoft.com/office/drawing/2014/main" id="{3C282992-8749-437A-B401-7F4C05C33B1E}"/>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6" name="正方形/長方形 455">
          <a:extLst>
            <a:ext uri="{FF2B5EF4-FFF2-40B4-BE49-F238E27FC236}">
              <a16:creationId xmlns:a16="http://schemas.microsoft.com/office/drawing/2014/main" id="{A472804E-67E4-4DB9-869A-FFBE9C9C9DFD}"/>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7" name="正方形/長方形 456">
          <a:extLst>
            <a:ext uri="{FF2B5EF4-FFF2-40B4-BE49-F238E27FC236}">
              <a16:creationId xmlns:a16="http://schemas.microsoft.com/office/drawing/2014/main" id="{E38FEB07-990A-436C-A2DE-A9C9F33D48BA}"/>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8" name="正方形/長方形 457">
          <a:extLst>
            <a:ext uri="{FF2B5EF4-FFF2-40B4-BE49-F238E27FC236}">
              <a16:creationId xmlns:a16="http://schemas.microsoft.com/office/drawing/2014/main" id="{7CC79897-7929-4395-A901-96DD75FB9996}"/>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9" name="正方形/長方形 458">
          <a:extLst>
            <a:ext uri="{FF2B5EF4-FFF2-40B4-BE49-F238E27FC236}">
              <a16:creationId xmlns:a16="http://schemas.microsoft.com/office/drawing/2014/main" id="{99C4E9D9-E298-4C86-B4C8-A1DD140AD6D4}"/>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0" name="正方形/長方形 459">
          <a:extLst>
            <a:ext uri="{FF2B5EF4-FFF2-40B4-BE49-F238E27FC236}">
              <a16:creationId xmlns:a16="http://schemas.microsoft.com/office/drawing/2014/main" id="{86D5FDF6-66B0-430B-BE11-E1BBAF069C42}"/>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1" name="正方形/長方形 460">
          <a:extLst>
            <a:ext uri="{FF2B5EF4-FFF2-40B4-BE49-F238E27FC236}">
              <a16:creationId xmlns:a16="http://schemas.microsoft.com/office/drawing/2014/main" id="{14B9FA1A-5BAC-4562-8ED7-5934488D1E79}"/>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2" name="テキスト ボックス 461">
          <a:extLst>
            <a:ext uri="{FF2B5EF4-FFF2-40B4-BE49-F238E27FC236}">
              <a16:creationId xmlns:a16="http://schemas.microsoft.com/office/drawing/2014/main" id="{857F52D7-6516-4CBD-A05F-CAE097C87152}"/>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3" name="直線コネクタ 462">
          <a:extLst>
            <a:ext uri="{FF2B5EF4-FFF2-40B4-BE49-F238E27FC236}">
              <a16:creationId xmlns:a16="http://schemas.microsoft.com/office/drawing/2014/main" id="{F21E6D6F-7AEB-4F06-BE5A-B51609949D88}"/>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464" name="直線コネクタ 463">
          <a:extLst>
            <a:ext uri="{FF2B5EF4-FFF2-40B4-BE49-F238E27FC236}">
              <a16:creationId xmlns:a16="http://schemas.microsoft.com/office/drawing/2014/main" id="{F3729944-0F76-445A-8738-9020DB3A8AD3}"/>
            </a:ext>
          </a:extLst>
        </xdr:cNvPr>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465" name="テキスト ボックス 464">
          <a:extLst>
            <a:ext uri="{FF2B5EF4-FFF2-40B4-BE49-F238E27FC236}">
              <a16:creationId xmlns:a16="http://schemas.microsoft.com/office/drawing/2014/main" id="{AE5C5076-3ADE-46D8-BF23-ABE52C8A30D4}"/>
            </a:ext>
          </a:extLst>
        </xdr:cNvPr>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6" name="直線コネクタ 465">
          <a:extLst>
            <a:ext uri="{FF2B5EF4-FFF2-40B4-BE49-F238E27FC236}">
              <a16:creationId xmlns:a16="http://schemas.microsoft.com/office/drawing/2014/main" id="{324FB4B4-AC35-4E2B-957E-B153BD06DD41}"/>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67" name="テキスト ボックス 466">
          <a:extLst>
            <a:ext uri="{FF2B5EF4-FFF2-40B4-BE49-F238E27FC236}">
              <a16:creationId xmlns:a16="http://schemas.microsoft.com/office/drawing/2014/main" id="{D504C303-4683-420D-9EB9-1352D2EA9A79}"/>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468" name="直線コネクタ 467">
          <a:extLst>
            <a:ext uri="{FF2B5EF4-FFF2-40B4-BE49-F238E27FC236}">
              <a16:creationId xmlns:a16="http://schemas.microsoft.com/office/drawing/2014/main" id="{270D57E1-E28E-4AA7-A007-95FC7231296D}"/>
            </a:ext>
          </a:extLst>
        </xdr:cNvPr>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469" name="テキスト ボックス 468">
          <a:extLst>
            <a:ext uri="{FF2B5EF4-FFF2-40B4-BE49-F238E27FC236}">
              <a16:creationId xmlns:a16="http://schemas.microsoft.com/office/drawing/2014/main" id="{F5501602-0EA3-40BA-A2FD-00DF7749A2C0}"/>
            </a:ext>
          </a:extLst>
        </xdr:cNvPr>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0" name="直線コネクタ 469">
          <a:extLst>
            <a:ext uri="{FF2B5EF4-FFF2-40B4-BE49-F238E27FC236}">
              <a16:creationId xmlns:a16="http://schemas.microsoft.com/office/drawing/2014/main" id="{37C4AB08-E6BF-4BC1-8518-718E0265E3B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1" name="テキスト ボックス 470">
          <a:extLst>
            <a:ext uri="{FF2B5EF4-FFF2-40B4-BE49-F238E27FC236}">
              <a16:creationId xmlns:a16="http://schemas.microsoft.com/office/drawing/2014/main" id="{3BFEEFDE-BB37-4B61-A2D6-7C01F3834579}"/>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2" name="【一般廃棄物処理施設】&#10;一人当たり有形固定資産（償却資産）額グラフ枠">
          <a:extLst>
            <a:ext uri="{FF2B5EF4-FFF2-40B4-BE49-F238E27FC236}">
              <a16:creationId xmlns:a16="http://schemas.microsoft.com/office/drawing/2014/main" id="{2C750504-785C-4DBB-8AB4-EB21C0368BD9}"/>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111644</xdr:rowOff>
    </xdr:from>
    <xdr:to>
      <xdr:col>116</xdr:col>
      <xdr:colOff>62864</xdr:colOff>
      <xdr:row>41</xdr:row>
      <xdr:rowOff>18953</xdr:rowOff>
    </xdr:to>
    <xdr:cxnSp macro="">
      <xdr:nvCxnSpPr>
        <xdr:cNvPr id="473" name="直線コネクタ 472">
          <a:extLst>
            <a:ext uri="{FF2B5EF4-FFF2-40B4-BE49-F238E27FC236}">
              <a16:creationId xmlns:a16="http://schemas.microsoft.com/office/drawing/2014/main" id="{DFA15940-C3F2-4139-AFDC-BEFA59AA9B3D}"/>
            </a:ext>
          </a:extLst>
        </xdr:cNvPr>
        <xdr:cNvCxnSpPr/>
      </xdr:nvCxnSpPr>
      <xdr:spPr>
        <a:xfrm flipV="1">
          <a:off x="22160864" y="5769494"/>
          <a:ext cx="0" cy="1278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22780</xdr:rowOff>
    </xdr:from>
    <xdr:ext cx="313932" cy="259045"/>
    <xdr:sp macro="" textlink="">
      <xdr:nvSpPr>
        <xdr:cNvPr id="474" name="【一般廃棄物処理施設】&#10;一人当たり有形固定資産（償却資産）額最小値テキスト">
          <a:extLst>
            <a:ext uri="{FF2B5EF4-FFF2-40B4-BE49-F238E27FC236}">
              <a16:creationId xmlns:a16="http://schemas.microsoft.com/office/drawing/2014/main" id="{E74D77CB-CEA7-4E58-8DBF-CD8D4BE5B833}"/>
            </a:ext>
          </a:extLst>
        </xdr:cNvPr>
        <xdr:cNvSpPr txBox="1"/>
      </xdr:nvSpPr>
      <xdr:spPr>
        <a:xfrm>
          <a:off x="22199600" y="70522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18953</xdr:rowOff>
    </xdr:from>
    <xdr:to>
      <xdr:col>116</xdr:col>
      <xdr:colOff>152400</xdr:colOff>
      <xdr:row>41</xdr:row>
      <xdr:rowOff>18953</xdr:rowOff>
    </xdr:to>
    <xdr:cxnSp macro="">
      <xdr:nvCxnSpPr>
        <xdr:cNvPr id="475" name="直線コネクタ 474">
          <a:extLst>
            <a:ext uri="{FF2B5EF4-FFF2-40B4-BE49-F238E27FC236}">
              <a16:creationId xmlns:a16="http://schemas.microsoft.com/office/drawing/2014/main" id="{1F9CE0A7-6533-4359-8F51-0C1F817E6B68}"/>
            </a:ext>
          </a:extLst>
        </xdr:cNvPr>
        <xdr:cNvCxnSpPr/>
      </xdr:nvCxnSpPr>
      <xdr:spPr>
        <a:xfrm>
          <a:off x="22072600" y="7048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58321</xdr:rowOff>
    </xdr:from>
    <xdr:ext cx="599010" cy="259045"/>
    <xdr:sp macro="" textlink="">
      <xdr:nvSpPr>
        <xdr:cNvPr id="476" name="【一般廃棄物処理施設】&#10;一人当たり有形固定資産（償却資産）額最大値テキスト">
          <a:extLst>
            <a:ext uri="{FF2B5EF4-FFF2-40B4-BE49-F238E27FC236}">
              <a16:creationId xmlns:a16="http://schemas.microsoft.com/office/drawing/2014/main" id="{C6753E64-977F-4AA2-A819-EEB160D5AE0B}"/>
            </a:ext>
          </a:extLst>
        </xdr:cNvPr>
        <xdr:cNvSpPr txBox="1"/>
      </xdr:nvSpPr>
      <xdr:spPr>
        <a:xfrm>
          <a:off x="22199600" y="5544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111644</xdr:rowOff>
    </xdr:from>
    <xdr:to>
      <xdr:col>116</xdr:col>
      <xdr:colOff>152400</xdr:colOff>
      <xdr:row>33</xdr:row>
      <xdr:rowOff>111644</xdr:rowOff>
    </xdr:to>
    <xdr:cxnSp macro="">
      <xdr:nvCxnSpPr>
        <xdr:cNvPr id="477" name="直線コネクタ 476">
          <a:extLst>
            <a:ext uri="{FF2B5EF4-FFF2-40B4-BE49-F238E27FC236}">
              <a16:creationId xmlns:a16="http://schemas.microsoft.com/office/drawing/2014/main" id="{7B99437B-08BF-4344-92B3-DEB2259F8CC9}"/>
            </a:ext>
          </a:extLst>
        </xdr:cNvPr>
        <xdr:cNvCxnSpPr/>
      </xdr:nvCxnSpPr>
      <xdr:spPr>
        <a:xfrm>
          <a:off x="22072600" y="5769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9502</xdr:rowOff>
    </xdr:from>
    <xdr:ext cx="534377" cy="259045"/>
    <xdr:sp macro="" textlink="">
      <xdr:nvSpPr>
        <xdr:cNvPr id="478" name="【一般廃棄物処理施設】&#10;一人当たり有形固定資産（償却資産）額平均値テキスト">
          <a:extLst>
            <a:ext uri="{FF2B5EF4-FFF2-40B4-BE49-F238E27FC236}">
              <a16:creationId xmlns:a16="http://schemas.microsoft.com/office/drawing/2014/main" id="{627F03EF-9803-4127-8894-B6A5F566E69C}"/>
            </a:ext>
          </a:extLst>
        </xdr:cNvPr>
        <xdr:cNvSpPr txBox="1"/>
      </xdr:nvSpPr>
      <xdr:spPr>
        <a:xfrm>
          <a:off x="22199600" y="65246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31075</xdr:rowOff>
    </xdr:from>
    <xdr:to>
      <xdr:col>116</xdr:col>
      <xdr:colOff>114300</xdr:colOff>
      <xdr:row>38</xdr:row>
      <xdr:rowOff>132675</xdr:rowOff>
    </xdr:to>
    <xdr:sp macro="" textlink="">
      <xdr:nvSpPr>
        <xdr:cNvPr id="479" name="フローチャート: 判断 478">
          <a:extLst>
            <a:ext uri="{FF2B5EF4-FFF2-40B4-BE49-F238E27FC236}">
              <a16:creationId xmlns:a16="http://schemas.microsoft.com/office/drawing/2014/main" id="{ACA72B8F-1F52-49DE-B278-489985359D65}"/>
            </a:ext>
          </a:extLst>
        </xdr:cNvPr>
        <xdr:cNvSpPr/>
      </xdr:nvSpPr>
      <xdr:spPr>
        <a:xfrm>
          <a:off x="22110700" y="6546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64525</xdr:rowOff>
    </xdr:from>
    <xdr:to>
      <xdr:col>112</xdr:col>
      <xdr:colOff>38100</xdr:colOff>
      <xdr:row>38</xdr:row>
      <xdr:rowOff>166125</xdr:rowOff>
    </xdr:to>
    <xdr:sp macro="" textlink="">
      <xdr:nvSpPr>
        <xdr:cNvPr id="480" name="フローチャート: 判断 479">
          <a:extLst>
            <a:ext uri="{FF2B5EF4-FFF2-40B4-BE49-F238E27FC236}">
              <a16:creationId xmlns:a16="http://schemas.microsoft.com/office/drawing/2014/main" id="{4044E88A-1DEC-401E-9998-8EBBD2B5DCF3}"/>
            </a:ext>
          </a:extLst>
        </xdr:cNvPr>
        <xdr:cNvSpPr/>
      </xdr:nvSpPr>
      <xdr:spPr>
        <a:xfrm>
          <a:off x="21272500" y="657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69423</xdr:rowOff>
    </xdr:from>
    <xdr:to>
      <xdr:col>107</xdr:col>
      <xdr:colOff>101600</xdr:colOff>
      <xdr:row>38</xdr:row>
      <xdr:rowOff>171023</xdr:rowOff>
    </xdr:to>
    <xdr:sp macro="" textlink="">
      <xdr:nvSpPr>
        <xdr:cNvPr id="481" name="フローチャート: 判断 480">
          <a:extLst>
            <a:ext uri="{FF2B5EF4-FFF2-40B4-BE49-F238E27FC236}">
              <a16:creationId xmlns:a16="http://schemas.microsoft.com/office/drawing/2014/main" id="{29D0F3C0-9DFC-419C-8BB2-986AA4FACD1D}"/>
            </a:ext>
          </a:extLst>
        </xdr:cNvPr>
        <xdr:cNvSpPr/>
      </xdr:nvSpPr>
      <xdr:spPr>
        <a:xfrm>
          <a:off x="20383500" y="658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86373</xdr:rowOff>
    </xdr:from>
    <xdr:to>
      <xdr:col>102</xdr:col>
      <xdr:colOff>165100</xdr:colOff>
      <xdr:row>39</xdr:row>
      <xdr:rowOff>16523</xdr:rowOff>
    </xdr:to>
    <xdr:sp macro="" textlink="">
      <xdr:nvSpPr>
        <xdr:cNvPr id="482" name="フローチャート: 判断 481">
          <a:extLst>
            <a:ext uri="{FF2B5EF4-FFF2-40B4-BE49-F238E27FC236}">
              <a16:creationId xmlns:a16="http://schemas.microsoft.com/office/drawing/2014/main" id="{DBCD7D7B-06C6-4712-B0EB-5D84E308B9BB}"/>
            </a:ext>
          </a:extLst>
        </xdr:cNvPr>
        <xdr:cNvSpPr/>
      </xdr:nvSpPr>
      <xdr:spPr>
        <a:xfrm>
          <a:off x="19494500" y="6601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71006</xdr:rowOff>
    </xdr:from>
    <xdr:to>
      <xdr:col>98</xdr:col>
      <xdr:colOff>38100</xdr:colOff>
      <xdr:row>39</xdr:row>
      <xdr:rowOff>1156</xdr:rowOff>
    </xdr:to>
    <xdr:sp macro="" textlink="">
      <xdr:nvSpPr>
        <xdr:cNvPr id="483" name="フローチャート: 判断 482">
          <a:extLst>
            <a:ext uri="{FF2B5EF4-FFF2-40B4-BE49-F238E27FC236}">
              <a16:creationId xmlns:a16="http://schemas.microsoft.com/office/drawing/2014/main" id="{B814D3DA-8844-4EC4-A64D-FCFF87398183}"/>
            </a:ext>
          </a:extLst>
        </xdr:cNvPr>
        <xdr:cNvSpPr/>
      </xdr:nvSpPr>
      <xdr:spPr>
        <a:xfrm>
          <a:off x="18605500" y="658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1CCDE5BD-A285-4CED-8F87-4E966ED542E9}"/>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BD15AA2C-AEE5-4C96-912F-C5B389A0821B}"/>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F061212D-C2B1-47A7-B018-DEE43D2464F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1F3B7F30-C17A-449A-85B4-C1B22D20B12E}"/>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855A87D3-9EF3-488A-8135-E0EB1F162585}"/>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5678</xdr:rowOff>
    </xdr:from>
    <xdr:to>
      <xdr:col>116</xdr:col>
      <xdr:colOff>114300</xdr:colOff>
      <xdr:row>36</xdr:row>
      <xdr:rowOff>107278</xdr:rowOff>
    </xdr:to>
    <xdr:sp macro="" textlink="">
      <xdr:nvSpPr>
        <xdr:cNvPr id="489" name="楕円 488">
          <a:extLst>
            <a:ext uri="{FF2B5EF4-FFF2-40B4-BE49-F238E27FC236}">
              <a16:creationId xmlns:a16="http://schemas.microsoft.com/office/drawing/2014/main" id="{CBF968D2-E6C0-4292-8175-4BEB76495F49}"/>
            </a:ext>
          </a:extLst>
        </xdr:cNvPr>
        <xdr:cNvSpPr/>
      </xdr:nvSpPr>
      <xdr:spPr>
        <a:xfrm>
          <a:off x="22110700" y="6177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28555</xdr:rowOff>
    </xdr:from>
    <xdr:ext cx="599010" cy="259045"/>
    <xdr:sp macro="" textlink="">
      <xdr:nvSpPr>
        <xdr:cNvPr id="490" name="【一般廃棄物処理施設】&#10;一人当たり有形固定資産（償却資産）額該当値テキスト">
          <a:extLst>
            <a:ext uri="{FF2B5EF4-FFF2-40B4-BE49-F238E27FC236}">
              <a16:creationId xmlns:a16="http://schemas.microsoft.com/office/drawing/2014/main" id="{045AB95A-7EC9-44AC-813B-DC8B9A8B6E4F}"/>
            </a:ext>
          </a:extLst>
        </xdr:cNvPr>
        <xdr:cNvSpPr txBox="1"/>
      </xdr:nvSpPr>
      <xdr:spPr>
        <a:xfrm>
          <a:off x="22199600" y="6029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14610</xdr:rowOff>
    </xdr:from>
    <xdr:to>
      <xdr:col>112</xdr:col>
      <xdr:colOff>38100</xdr:colOff>
      <xdr:row>36</xdr:row>
      <xdr:rowOff>116210</xdr:rowOff>
    </xdr:to>
    <xdr:sp macro="" textlink="">
      <xdr:nvSpPr>
        <xdr:cNvPr id="491" name="楕円 490">
          <a:extLst>
            <a:ext uri="{FF2B5EF4-FFF2-40B4-BE49-F238E27FC236}">
              <a16:creationId xmlns:a16="http://schemas.microsoft.com/office/drawing/2014/main" id="{8A037053-4A26-4F08-AB32-92D3D54471D0}"/>
            </a:ext>
          </a:extLst>
        </xdr:cNvPr>
        <xdr:cNvSpPr/>
      </xdr:nvSpPr>
      <xdr:spPr>
        <a:xfrm>
          <a:off x="21272500" y="6186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56478</xdr:rowOff>
    </xdr:from>
    <xdr:to>
      <xdr:col>116</xdr:col>
      <xdr:colOff>63500</xdr:colOff>
      <xdr:row>36</xdr:row>
      <xdr:rowOff>65410</xdr:rowOff>
    </xdr:to>
    <xdr:cxnSp macro="">
      <xdr:nvCxnSpPr>
        <xdr:cNvPr id="492" name="直線コネクタ 491">
          <a:extLst>
            <a:ext uri="{FF2B5EF4-FFF2-40B4-BE49-F238E27FC236}">
              <a16:creationId xmlns:a16="http://schemas.microsoft.com/office/drawing/2014/main" id="{40BF5459-2381-48E9-B1AD-7FFD51875FF3}"/>
            </a:ext>
          </a:extLst>
        </xdr:cNvPr>
        <xdr:cNvCxnSpPr/>
      </xdr:nvCxnSpPr>
      <xdr:spPr>
        <a:xfrm flipV="1">
          <a:off x="21323300" y="6228678"/>
          <a:ext cx="838200" cy="8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6598</xdr:rowOff>
    </xdr:from>
    <xdr:to>
      <xdr:col>107</xdr:col>
      <xdr:colOff>101600</xdr:colOff>
      <xdr:row>36</xdr:row>
      <xdr:rowOff>108198</xdr:rowOff>
    </xdr:to>
    <xdr:sp macro="" textlink="">
      <xdr:nvSpPr>
        <xdr:cNvPr id="493" name="楕円 492">
          <a:extLst>
            <a:ext uri="{FF2B5EF4-FFF2-40B4-BE49-F238E27FC236}">
              <a16:creationId xmlns:a16="http://schemas.microsoft.com/office/drawing/2014/main" id="{26DACB63-3AF7-4D47-8601-C6AFA1B26414}"/>
            </a:ext>
          </a:extLst>
        </xdr:cNvPr>
        <xdr:cNvSpPr/>
      </xdr:nvSpPr>
      <xdr:spPr>
        <a:xfrm>
          <a:off x="20383500" y="6178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57398</xdr:rowOff>
    </xdr:from>
    <xdr:to>
      <xdr:col>111</xdr:col>
      <xdr:colOff>177800</xdr:colOff>
      <xdr:row>36</xdr:row>
      <xdr:rowOff>65410</xdr:rowOff>
    </xdr:to>
    <xdr:cxnSp macro="">
      <xdr:nvCxnSpPr>
        <xdr:cNvPr id="494" name="直線コネクタ 493">
          <a:extLst>
            <a:ext uri="{FF2B5EF4-FFF2-40B4-BE49-F238E27FC236}">
              <a16:creationId xmlns:a16="http://schemas.microsoft.com/office/drawing/2014/main" id="{17335935-99C7-4C00-8D3F-81BAE05F430E}"/>
            </a:ext>
          </a:extLst>
        </xdr:cNvPr>
        <xdr:cNvCxnSpPr/>
      </xdr:nvCxnSpPr>
      <xdr:spPr>
        <a:xfrm>
          <a:off x="20434300" y="6229598"/>
          <a:ext cx="889000" cy="8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167578</xdr:rowOff>
    </xdr:from>
    <xdr:to>
      <xdr:col>102</xdr:col>
      <xdr:colOff>165100</xdr:colOff>
      <xdr:row>36</xdr:row>
      <xdr:rowOff>97728</xdr:rowOff>
    </xdr:to>
    <xdr:sp macro="" textlink="">
      <xdr:nvSpPr>
        <xdr:cNvPr id="495" name="楕円 494">
          <a:extLst>
            <a:ext uri="{FF2B5EF4-FFF2-40B4-BE49-F238E27FC236}">
              <a16:creationId xmlns:a16="http://schemas.microsoft.com/office/drawing/2014/main" id="{10DDF320-CED9-419E-AFF5-F2581BB4B3AC}"/>
            </a:ext>
          </a:extLst>
        </xdr:cNvPr>
        <xdr:cNvSpPr/>
      </xdr:nvSpPr>
      <xdr:spPr>
        <a:xfrm>
          <a:off x="19494500" y="6168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46928</xdr:rowOff>
    </xdr:from>
    <xdr:to>
      <xdr:col>107</xdr:col>
      <xdr:colOff>50800</xdr:colOff>
      <xdr:row>36</xdr:row>
      <xdr:rowOff>57398</xdr:rowOff>
    </xdr:to>
    <xdr:cxnSp macro="">
      <xdr:nvCxnSpPr>
        <xdr:cNvPr id="496" name="直線コネクタ 495">
          <a:extLst>
            <a:ext uri="{FF2B5EF4-FFF2-40B4-BE49-F238E27FC236}">
              <a16:creationId xmlns:a16="http://schemas.microsoft.com/office/drawing/2014/main" id="{72E0EB06-303F-49EC-9DBA-967304F24829}"/>
            </a:ext>
          </a:extLst>
        </xdr:cNvPr>
        <xdr:cNvCxnSpPr/>
      </xdr:nvCxnSpPr>
      <xdr:spPr>
        <a:xfrm>
          <a:off x="19545300" y="6219128"/>
          <a:ext cx="889000" cy="10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36</xdr:row>
      <xdr:rowOff>108125</xdr:rowOff>
    </xdr:from>
    <xdr:to>
      <xdr:col>98</xdr:col>
      <xdr:colOff>38100</xdr:colOff>
      <xdr:row>37</xdr:row>
      <xdr:rowOff>38275</xdr:rowOff>
    </xdr:to>
    <xdr:sp macro="" textlink="">
      <xdr:nvSpPr>
        <xdr:cNvPr id="497" name="楕円 496">
          <a:extLst>
            <a:ext uri="{FF2B5EF4-FFF2-40B4-BE49-F238E27FC236}">
              <a16:creationId xmlns:a16="http://schemas.microsoft.com/office/drawing/2014/main" id="{662F3AD9-89C4-4AF7-8821-FAC8D9F903D1}"/>
            </a:ext>
          </a:extLst>
        </xdr:cNvPr>
        <xdr:cNvSpPr/>
      </xdr:nvSpPr>
      <xdr:spPr>
        <a:xfrm>
          <a:off x="18605500" y="6280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36</xdr:row>
      <xdr:rowOff>46928</xdr:rowOff>
    </xdr:from>
    <xdr:to>
      <xdr:col>102</xdr:col>
      <xdr:colOff>114300</xdr:colOff>
      <xdr:row>36</xdr:row>
      <xdr:rowOff>158925</xdr:rowOff>
    </xdr:to>
    <xdr:cxnSp macro="">
      <xdr:nvCxnSpPr>
        <xdr:cNvPr id="498" name="直線コネクタ 497">
          <a:extLst>
            <a:ext uri="{FF2B5EF4-FFF2-40B4-BE49-F238E27FC236}">
              <a16:creationId xmlns:a16="http://schemas.microsoft.com/office/drawing/2014/main" id="{7D534695-8FE7-40BF-AC53-B60126FE6154}"/>
            </a:ext>
          </a:extLst>
        </xdr:cNvPr>
        <xdr:cNvCxnSpPr/>
      </xdr:nvCxnSpPr>
      <xdr:spPr>
        <a:xfrm flipV="1">
          <a:off x="18656300" y="6219128"/>
          <a:ext cx="889000" cy="111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157252</xdr:rowOff>
    </xdr:from>
    <xdr:ext cx="534377" cy="259045"/>
    <xdr:sp macro="" textlink="">
      <xdr:nvSpPr>
        <xdr:cNvPr id="499" name="n_1aveValue【一般廃棄物処理施設】&#10;一人当たり有形固定資産（償却資産）額">
          <a:extLst>
            <a:ext uri="{FF2B5EF4-FFF2-40B4-BE49-F238E27FC236}">
              <a16:creationId xmlns:a16="http://schemas.microsoft.com/office/drawing/2014/main" id="{BA3102C0-8A40-4DF1-BDE0-C141961369DB}"/>
            </a:ext>
          </a:extLst>
        </xdr:cNvPr>
        <xdr:cNvSpPr txBox="1"/>
      </xdr:nvSpPr>
      <xdr:spPr>
        <a:xfrm>
          <a:off x="21043411" y="6672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162150</xdr:rowOff>
    </xdr:from>
    <xdr:ext cx="534377" cy="259045"/>
    <xdr:sp macro="" textlink="">
      <xdr:nvSpPr>
        <xdr:cNvPr id="500" name="n_2aveValue【一般廃棄物処理施設】&#10;一人当たり有形固定資産（償却資産）額">
          <a:extLst>
            <a:ext uri="{FF2B5EF4-FFF2-40B4-BE49-F238E27FC236}">
              <a16:creationId xmlns:a16="http://schemas.microsoft.com/office/drawing/2014/main" id="{9831E3E5-8F1C-40CE-85BE-9C779253D025}"/>
            </a:ext>
          </a:extLst>
        </xdr:cNvPr>
        <xdr:cNvSpPr txBox="1"/>
      </xdr:nvSpPr>
      <xdr:spPr>
        <a:xfrm>
          <a:off x="20167111" y="667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7650</xdr:rowOff>
    </xdr:from>
    <xdr:ext cx="534377" cy="259045"/>
    <xdr:sp macro="" textlink="">
      <xdr:nvSpPr>
        <xdr:cNvPr id="501" name="n_3aveValue【一般廃棄物処理施設】&#10;一人当たり有形固定資産（償却資産）額">
          <a:extLst>
            <a:ext uri="{FF2B5EF4-FFF2-40B4-BE49-F238E27FC236}">
              <a16:creationId xmlns:a16="http://schemas.microsoft.com/office/drawing/2014/main" id="{3F5E7071-8D77-4BFA-B10A-CA606B65CD43}"/>
            </a:ext>
          </a:extLst>
        </xdr:cNvPr>
        <xdr:cNvSpPr txBox="1"/>
      </xdr:nvSpPr>
      <xdr:spPr>
        <a:xfrm>
          <a:off x="19278111" y="6694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163733</xdr:rowOff>
    </xdr:from>
    <xdr:ext cx="534377" cy="259045"/>
    <xdr:sp macro="" textlink="">
      <xdr:nvSpPr>
        <xdr:cNvPr id="502" name="n_4aveValue【一般廃棄物処理施設】&#10;一人当たり有形固定資産（償却資産）額">
          <a:extLst>
            <a:ext uri="{FF2B5EF4-FFF2-40B4-BE49-F238E27FC236}">
              <a16:creationId xmlns:a16="http://schemas.microsoft.com/office/drawing/2014/main" id="{A14BA8AC-D951-4F99-86D2-7ED03A225F40}"/>
            </a:ext>
          </a:extLst>
        </xdr:cNvPr>
        <xdr:cNvSpPr txBox="1"/>
      </xdr:nvSpPr>
      <xdr:spPr>
        <a:xfrm>
          <a:off x="18389111" y="6678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34</xdr:row>
      <xdr:rowOff>132737</xdr:rowOff>
    </xdr:from>
    <xdr:ext cx="599010" cy="259045"/>
    <xdr:sp macro="" textlink="">
      <xdr:nvSpPr>
        <xdr:cNvPr id="503" name="n_1mainValue【一般廃棄物処理施設】&#10;一人当たり有形固定資産（償却資産）額">
          <a:extLst>
            <a:ext uri="{FF2B5EF4-FFF2-40B4-BE49-F238E27FC236}">
              <a16:creationId xmlns:a16="http://schemas.microsoft.com/office/drawing/2014/main" id="{D83E0F5F-955B-41DC-8BA8-295D458CEF4E}"/>
            </a:ext>
          </a:extLst>
        </xdr:cNvPr>
        <xdr:cNvSpPr txBox="1"/>
      </xdr:nvSpPr>
      <xdr:spPr>
        <a:xfrm>
          <a:off x="21011095" y="5962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34</xdr:row>
      <xdr:rowOff>124725</xdr:rowOff>
    </xdr:from>
    <xdr:ext cx="599010" cy="259045"/>
    <xdr:sp macro="" textlink="">
      <xdr:nvSpPr>
        <xdr:cNvPr id="504" name="n_2mainValue【一般廃棄物処理施設】&#10;一人当たり有形固定資産（償却資産）額">
          <a:extLst>
            <a:ext uri="{FF2B5EF4-FFF2-40B4-BE49-F238E27FC236}">
              <a16:creationId xmlns:a16="http://schemas.microsoft.com/office/drawing/2014/main" id="{3436B860-05EB-4062-8FEA-D863844B1206}"/>
            </a:ext>
          </a:extLst>
        </xdr:cNvPr>
        <xdr:cNvSpPr txBox="1"/>
      </xdr:nvSpPr>
      <xdr:spPr>
        <a:xfrm>
          <a:off x="20134795" y="5954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34</xdr:row>
      <xdr:rowOff>114255</xdr:rowOff>
    </xdr:from>
    <xdr:ext cx="599010" cy="259045"/>
    <xdr:sp macro="" textlink="">
      <xdr:nvSpPr>
        <xdr:cNvPr id="505" name="n_3mainValue【一般廃棄物処理施設】&#10;一人当たり有形固定資産（償却資産）額">
          <a:extLst>
            <a:ext uri="{FF2B5EF4-FFF2-40B4-BE49-F238E27FC236}">
              <a16:creationId xmlns:a16="http://schemas.microsoft.com/office/drawing/2014/main" id="{92B0C972-BF10-4675-B817-C84EB9A9CDF6}"/>
            </a:ext>
          </a:extLst>
        </xdr:cNvPr>
        <xdr:cNvSpPr txBox="1"/>
      </xdr:nvSpPr>
      <xdr:spPr>
        <a:xfrm>
          <a:off x="19245795" y="5943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35</xdr:row>
      <xdr:rowOff>54802</xdr:rowOff>
    </xdr:from>
    <xdr:ext cx="599010" cy="259045"/>
    <xdr:sp macro="" textlink="">
      <xdr:nvSpPr>
        <xdr:cNvPr id="506" name="n_4mainValue【一般廃棄物処理施設】&#10;一人当たり有形固定資産（償却資産）額">
          <a:extLst>
            <a:ext uri="{FF2B5EF4-FFF2-40B4-BE49-F238E27FC236}">
              <a16:creationId xmlns:a16="http://schemas.microsoft.com/office/drawing/2014/main" id="{E4160CB7-CE38-466B-8049-635002EC1D71}"/>
            </a:ext>
          </a:extLst>
        </xdr:cNvPr>
        <xdr:cNvSpPr txBox="1"/>
      </xdr:nvSpPr>
      <xdr:spPr>
        <a:xfrm>
          <a:off x="18356795" y="6055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7" name="正方形/長方形 506">
          <a:extLst>
            <a:ext uri="{FF2B5EF4-FFF2-40B4-BE49-F238E27FC236}">
              <a16:creationId xmlns:a16="http://schemas.microsoft.com/office/drawing/2014/main" id="{6EFB4FF0-7381-481D-9AEE-2D6F98D75B7E}"/>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8" name="正方形/長方形 507">
          <a:extLst>
            <a:ext uri="{FF2B5EF4-FFF2-40B4-BE49-F238E27FC236}">
              <a16:creationId xmlns:a16="http://schemas.microsoft.com/office/drawing/2014/main" id="{18418507-F437-4DFD-A210-022AAFF54914}"/>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9" name="正方形/長方形 508">
          <a:extLst>
            <a:ext uri="{FF2B5EF4-FFF2-40B4-BE49-F238E27FC236}">
              <a16:creationId xmlns:a16="http://schemas.microsoft.com/office/drawing/2014/main" id="{5B5DC96F-CB4F-4FDE-A518-7F983793320D}"/>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0" name="正方形/長方形 509">
          <a:extLst>
            <a:ext uri="{FF2B5EF4-FFF2-40B4-BE49-F238E27FC236}">
              <a16:creationId xmlns:a16="http://schemas.microsoft.com/office/drawing/2014/main" id="{1F893B3C-0D58-4896-BF25-2CB4E234871E}"/>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1" name="正方形/長方形 510">
          <a:extLst>
            <a:ext uri="{FF2B5EF4-FFF2-40B4-BE49-F238E27FC236}">
              <a16:creationId xmlns:a16="http://schemas.microsoft.com/office/drawing/2014/main" id="{890CBF4C-222F-4A4E-B595-314759621835}"/>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2" name="正方形/長方形 511">
          <a:extLst>
            <a:ext uri="{FF2B5EF4-FFF2-40B4-BE49-F238E27FC236}">
              <a16:creationId xmlns:a16="http://schemas.microsoft.com/office/drawing/2014/main" id="{77C65A75-FA08-4CBD-AA33-B528C6949048}"/>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3" name="正方形/長方形 512">
          <a:extLst>
            <a:ext uri="{FF2B5EF4-FFF2-40B4-BE49-F238E27FC236}">
              <a16:creationId xmlns:a16="http://schemas.microsoft.com/office/drawing/2014/main" id="{DFC838F5-EF37-4C25-8DA1-323FAC2DDC23}"/>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4" name="正方形/長方形 513">
          <a:extLst>
            <a:ext uri="{FF2B5EF4-FFF2-40B4-BE49-F238E27FC236}">
              <a16:creationId xmlns:a16="http://schemas.microsoft.com/office/drawing/2014/main" id="{F74C9888-8D79-476C-8E9B-75E2BB60227A}"/>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515" name="正方形/長方形 514">
          <a:extLst>
            <a:ext uri="{FF2B5EF4-FFF2-40B4-BE49-F238E27FC236}">
              <a16:creationId xmlns:a16="http://schemas.microsoft.com/office/drawing/2014/main" id="{A4A40E1E-8427-4EFF-B120-B7BC38C47E01}"/>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6" name="正方形/長方形 515">
          <a:extLst>
            <a:ext uri="{FF2B5EF4-FFF2-40B4-BE49-F238E27FC236}">
              <a16:creationId xmlns:a16="http://schemas.microsoft.com/office/drawing/2014/main" id="{DCE45367-8FD7-43C0-9392-8F90B255229B}"/>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7" name="正方形/長方形 516">
          <a:extLst>
            <a:ext uri="{FF2B5EF4-FFF2-40B4-BE49-F238E27FC236}">
              <a16:creationId xmlns:a16="http://schemas.microsoft.com/office/drawing/2014/main" id="{A789353B-3EB4-425A-A600-6DB4AB32CAB6}"/>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8" name="正方形/長方形 517">
          <a:extLst>
            <a:ext uri="{FF2B5EF4-FFF2-40B4-BE49-F238E27FC236}">
              <a16:creationId xmlns:a16="http://schemas.microsoft.com/office/drawing/2014/main" id="{EB8C7243-559F-4529-9EC4-DD552B4FB14B}"/>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9" name="正方形/長方形 518">
          <a:extLst>
            <a:ext uri="{FF2B5EF4-FFF2-40B4-BE49-F238E27FC236}">
              <a16:creationId xmlns:a16="http://schemas.microsoft.com/office/drawing/2014/main" id="{EB723D6D-AA09-479D-9F2E-8B31148B8C9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0" name="正方形/長方形 519">
          <a:extLst>
            <a:ext uri="{FF2B5EF4-FFF2-40B4-BE49-F238E27FC236}">
              <a16:creationId xmlns:a16="http://schemas.microsoft.com/office/drawing/2014/main" id="{E125DF19-217B-4C6D-A4F3-A982CA829414}"/>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1" name="正方形/長方形 520">
          <a:extLst>
            <a:ext uri="{FF2B5EF4-FFF2-40B4-BE49-F238E27FC236}">
              <a16:creationId xmlns:a16="http://schemas.microsoft.com/office/drawing/2014/main" id="{0F27FF20-59D4-4E5E-8603-66CF25DC9546}"/>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2" name="正方形/長方形 521">
          <a:extLst>
            <a:ext uri="{FF2B5EF4-FFF2-40B4-BE49-F238E27FC236}">
              <a16:creationId xmlns:a16="http://schemas.microsoft.com/office/drawing/2014/main" id="{89DFD44D-99D1-4010-8702-614879C29248}"/>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23" name="正方形/長方形 522">
          <a:extLst>
            <a:ext uri="{FF2B5EF4-FFF2-40B4-BE49-F238E27FC236}">
              <a16:creationId xmlns:a16="http://schemas.microsoft.com/office/drawing/2014/main" id="{78854A8F-F485-47B9-86F9-AFAAA9B594A6}"/>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4" name="正方形/長方形 523">
          <a:extLst>
            <a:ext uri="{FF2B5EF4-FFF2-40B4-BE49-F238E27FC236}">
              <a16:creationId xmlns:a16="http://schemas.microsoft.com/office/drawing/2014/main" id="{CB47100E-8B3B-46CF-81E1-B10817768326}"/>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5" name="正方形/長方形 524">
          <a:extLst>
            <a:ext uri="{FF2B5EF4-FFF2-40B4-BE49-F238E27FC236}">
              <a16:creationId xmlns:a16="http://schemas.microsoft.com/office/drawing/2014/main" id="{4977FF55-225E-443A-BFDE-71DEF23D9841}"/>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6" name="正方形/長方形 525">
          <a:extLst>
            <a:ext uri="{FF2B5EF4-FFF2-40B4-BE49-F238E27FC236}">
              <a16:creationId xmlns:a16="http://schemas.microsoft.com/office/drawing/2014/main" id="{CDA75D9E-6368-41BB-A2FF-6E5024D37693}"/>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7" name="正方形/長方形 526">
          <a:extLst>
            <a:ext uri="{FF2B5EF4-FFF2-40B4-BE49-F238E27FC236}">
              <a16:creationId xmlns:a16="http://schemas.microsoft.com/office/drawing/2014/main" id="{0F3D0B80-A285-4AAA-A640-E26E19AFE68B}"/>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8" name="正方形/長方形 527">
          <a:extLst>
            <a:ext uri="{FF2B5EF4-FFF2-40B4-BE49-F238E27FC236}">
              <a16:creationId xmlns:a16="http://schemas.microsoft.com/office/drawing/2014/main" id="{5A793C75-AC5A-4DE5-8EE8-6B4B8EC99B47}"/>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9" name="正方形/長方形 528">
          <a:extLst>
            <a:ext uri="{FF2B5EF4-FFF2-40B4-BE49-F238E27FC236}">
              <a16:creationId xmlns:a16="http://schemas.microsoft.com/office/drawing/2014/main" id="{7ACB69F7-328F-46D3-ADA7-B31CE8A51CEE}"/>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0" name="正方形/長方形 529">
          <a:extLst>
            <a:ext uri="{FF2B5EF4-FFF2-40B4-BE49-F238E27FC236}">
              <a16:creationId xmlns:a16="http://schemas.microsoft.com/office/drawing/2014/main" id="{5D7390C8-F282-4182-AC1B-1C875AA37DC2}"/>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1" name="テキスト ボックス 530">
          <a:extLst>
            <a:ext uri="{FF2B5EF4-FFF2-40B4-BE49-F238E27FC236}">
              <a16:creationId xmlns:a16="http://schemas.microsoft.com/office/drawing/2014/main" id="{94E0AEED-592E-48D0-8E16-E40B3A6AA47D}"/>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2" name="直線コネクタ 531">
          <a:extLst>
            <a:ext uri="{FF2B5EF4-FFF2-40B4-BE49-F238E27FC236}">
              <a16:creationId xmlns:a16="http://schemas.microsoft.com/office/drawing/2014/main" id="{FC4E04EA-D6A6-4B1C-BD7B-FDF5404A99FD}"/>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3" name="テキスト ボックス 532">
          <a:extLst>
            <a:ext uri="{FF2B5EF4-FFF2-40B4-BE49-F238E27FC236}">
              <a16:creationId xmlns:a16="http://schemas.microsoft.com/office/drawing/2014/main" id="{F52FCB00-5D2C-4A08-A33A-E45824E8792D}"/>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34" name="直線コネクタ 533">
          <a:extLst>
            <a:ext uri="{FF2B5EF4-FFF2-40B4-BE49-F238E27FC236}">
              <a16:creationId xmlns:a16="http://schemas.microsoft.com/office/drawing/2014/main" id="{A6553171-CD85-4C26-AC3C-7904241A57CF}"/>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35" name="テキスト ボックス 534">
          <a:extLst>
            <a:ext uri="{FF2B5EF4-FFF2-40B4-BE49-F238E27FC236}">
              <a16:creationId xmlns:a16="http://schemas.microsoft.com/office/drawing/2014/main" id="{936949D1-2E2D-4759-8988-93635D6C0923}"/>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6" name="直線コネクタ 535">
          <a:extLst>
            <a:ext uri="{FF2B5EF4-FFF2-40B4-BE49-F238E27FC236}">
              <a16:creationId xmlns:a16="http://schemas.microsoft.com/office/drawing/2014/main" id="{4343FD2E-0D62-4C3D-8651-6ED8294D95FD}"/>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37" name="テキスト ボックス 536">
          <a:extLst>
            <a:ext uri="{FF2B5EF4-FFF2-40B4-BE49-F238E27FC236}">
              <a16:creationId xmlns:a16="http://schemas.microsoft.com/office/drawing/2014/main" id="{3DF92C9B-8F52-4AD0-8495-CD6C8DC6262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38" name="直線コネクタ 537">
          <a:extLst>
            <a:ext uri="{FF2B5EF4-FFF2-40B4-BE49-F238E27FC236}">
              <a16:creationId xmlns:a16="http://schemas.microsoft.com/office/drawing/2014/main" id="{B5C8C2AF-1DC4-4E7C-AEE3-1A427D75A6D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39" name="テキスト ボックス 538">
          <a:extLst>
            <a:ext uri="{FF2B5EF4-FFF2-40B4-BE49-F238E27FC236}">
              <a16:creationId xmlns:a16="http://schemas.microsoft.com/office/drawing/2014/main" id="{17151238-DCF0-43BF-A2DE-5697703D41E9}"/>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40" name="直線コネクタ 539">
          <a:extLst>
            <a:ext uri="{FF2B5EF4-FFF2-40B4-BE49-F238E27FC236}">
              <a16:creationId xmlns:a16="http://schemas.microsoft.com/office/drawing/2014/main" id="{6C6D6778-21AE-4545-A22B-8E126512596D}"/>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1" name="テキスト ボックス 540">
          <a:extLst>
            <a:ext uri="{FF2B5EF4-FFF2-40B4-BE49-F238E27FC236}">
              <a16:creationId xmlns:a16="http://schemas.microsoft.com/office/drawing/2014/main" id="{88F364FA-989B-4A24-B945-27CEE57A590D}"/>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2" name="直線コネクタ 541">
          <a:extLst>
            <a:ext uri="{FF2B5EF4-FFF2-40B4-BE49-F238E27FC236}">
              <a16:creationId xmlns:a16="http://schemas.microsoft.com/office/drawing/2014/main" id="{CF037987-950A-4F70-B7B1-BC8A609C4AAA}"/>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3" name="テキスト ボックス 542">
          <a:extLst>
            <a:ext uri="{FF2B5EF4-FFF2-40B4-BE49-F238E27FC236}">
              <a16:creationId xmlns:a16="http://schemas.microsoft.com/office/drawing/2014/main" id="{CE946967-759F-462E-8FFE-232E4209B3DB}"/>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4" name="直線コネクタ 543">
          <a:extLst>
            <a:ext uri="{FF2B5EF4-FFF2-40B4-BE49-F238E27FC236}">
              <a16:creationId xmlns:a16="http://schemas.microsoft.com/office/drawing/2014/main" id="{3D754A5E-3CA4-4B8F-B515-9F7961E8BB53}"/>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45" name="テキスト ボックス 544">
          <a:extLst>
            <a:ext uri="{FF2B5EF4-FFF2-40B4-BE49-F238E27FC236}">
              <a16:creationId xmlns:a16="http://schemas.microsoft.com/office/drawing/2014/main" id="{4F5ABDD7-2287-47B2-BE7F-9A855064B15C}"/>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6" name="直線コネクタ 545">
          <a:extLst>
            <a:ext uri="{FF2B5EF4-FFF2-40B4-BE49-F238E27FC236}">
              <a16:creationId xmlns:a16="http://schemas.microsoft.com/office/drawing/2014/main" id="{8722950F-713C-4BD7-AA97-1BC57E54277B}"/>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7" name="【消防施設】&#10;有形固定資産減価償却率グラフ枠">
          <a:extLst>
            <a:ext uri="{FF2B5EF4-FFF2-40B4-BE49-F238E27FC236}">
              <a16:creationId xmlns:a16="http://schemas.microsoft.com/office/drawing/2014/main" id="{209F1B83-2581-412C-AB2C-023AA2AACA2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129539</xdr:rowOff>
    </xdr:from>
    <xdr:to>
      <xdr:col>85</xdr:col>
      <xdr:colOff>126364</xdr:colOff>
      <xdr:row>86</xdr:row>
      <xdr:rowOff>168729</xdr:rowOff>
    </xdr:to>
    <xdr:cxnSp macro="">
      <xdr:nvCxnSpPr>
        <xdr:cNvPr id="548" name="直線コネクタ 547">
          <a:extLst>
            <a:ext uri="{FF2B5EF4-FFF2-40B4-BE49-F238E27FC236}">
              <a16:creationId xmlns:a16="http://schemas.microsoft.com/office/drawing/2014/main" id="{03B4BE9D-72D3-4F18-B824-DF238FC58659}"/>
            </a:ext>
          </a:extLst>
        </xdr:cNvPr>
        <xdr:cNvCxnSpPr/>
      </xdr:nvCxnSpPr>
      <xdr:spPr>
        <a:xfrm flipV="1">
          <a:off x="16318864" y="13502639"/>
          <a:ext cx="0" cy="1410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49" name="【消防施設】&#10;有形固定資産減価償却率最小値テキスト">
          <a:extLst>
            <a:ext uri="{FF2B5EF4-FFF2-40B4-BE49-F238E27FC236}">
              <a16:creationId xmlns:a16="http://schemas.microsoft.com/office/drawing/2014/main" id="{8BBE6B5D-4FA4-42C5-9639-3494B6312FE8}"/>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50" name="直線コネクタ 549">
          <a:extLst>
            <a:ext uri="{FF2B5EF4-FFF2-40B4-BE49-F238E27FC236}">
              <a16:creationId xmlns:a16="http://schemas.microsoft.com/office/drawing/2014/main" id="{D7FD4208-D010-432F-A987-87F9C58120C6}"/>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76216</xdr:rowOff>
    </xdr:from>
    <xdr:ext cx="405111" cy="259045"/>
    <xdr:sp macro="" textlink="">
      <xdr:nvSpPr>
        <xdr:cNvPr id="551" name="【消防施設】&#10;有形固定資産減価償却率最大値テキスト">
          <a:extLst>
            <a:ext uri="{FF2B5EF4-FFF2-40B4-BE49-F238E27FC236}">
              <a16:creationId xmlns:a16="http://schemas.microsoft.com/office/drawing/2014/main" id="{894DC296-C196-4EFD-BD59-4CDDED861B68}"/>
            </a:ext>
          </a:extLst>
        </xdr:cNvPr>
        <xdr:cNvSpPr txBox="1"/>
      </xdr:nvSpPr>
      <xdr:spPr>
        <a:xfrm>
          <a:off x="16357600" y="1327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129539</xdr:rowOff>
    </xdr:from>
    <xdr:to>
      <xdr:col>86</xdr:col>
      <xdr:colOff>25400</xdr:colOff>
      <xdr:row>78</xdr:row>
      <xdr:rowOff>129539</xdr:rowOff>
    </xdr:to>
    <xdr:cxnSp macro="">
      <xdr:nvCxnSpPr>
        <xdr:cNvPr id="552" name="直線コネクタ 551">
          <a:extLst>
            <a:ext uri="{FF2B5EF4-FFF2-40B4-BE49-F238E27FC236}">
              <a16:creationId xmlns:a16="http://schemas.microsoft.com/office/drawing/2014/main" id="{8E8A4B46-E02E-48FE-BD0C-8F4BAC25E43E}"/>
            </a:ext>
          </a:extLst>
        </xdr:cNvPr>
        <xdr:cNvCxnSpPr/>
      </xdr:nvCxnSpPr>
      <xdr:spPr>
        <a:xfrm>
          <a:off x="16230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147338</xdr:rowOff>
    </xdr:from>
    <xdr:ext cx="405111" cy="259045"/>
    <xdr:sp macro="" textlink="">
      <xdr:nvSpPr>
        <xdr:cNvPr id="553" name="【消防施設】&#10;有形固定資産減価償却率平均値テキスト">
          <a:extLst>
            <a:ext uri="{FF2B5EF4-FFF2-40B4-BE49-F238E27FC236}">
              <a16:creationId xmlns:a16="http://schemas.microsoft.com/office/drawing/2014/main" id="{A540A6A9-FF05-4919-829B-94EEB17F75E0}"/>
            </a:ext>
          </a:extLst>
        </xdr:cNvPr>
        <xdr:cNvSpPr txBox="1"/>
      </xdr:nvSpPr>
      <xdr:spPr>
        <a:xfrm>
          <a:off x="16357600" y="140347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124461</xdr:rowOff>
    </xdr:from>
    <xdr:to>
      <xdr:col>85</xdr:col>
      <xdr:colOff>177800</xdr:colOff>
      <xdr:row>83</xdr:row>
      <xdr:rowOff>54611</xdr:rowOff>
    </xdr:to>
    <xdr:sp macro="" textlink="">
      <xdr:nvSpPr>
        <xdr:cNvPr id="554" name="フローチャート: 判断 553">
          <a:extLst>
            <a:ext uri="{FF2B5EF4-FFF2-40B4-BE49-F238E27FC236}">
              <a16:creationId xmlns:a16="http://schemas.microsoft.com/office/drawing/2014/main" id="{80579AAD-5FC7-4302-934E-E23C22E2C865}"/>
            </a:ext>
          </a:extLst>
        </xdr:cNvPr>
        <xdr:cNvSpPr/>
      </xdr:nvSpPr>
      <xdr:spPr>
        <a:xfrm>
          <a:off x="162687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111398</xdr:rowOff>
    </xdr:from>
    <xdr:to>
      <xdr:col>81</xdr:col>
      <xdr:colOff>101600</xdr:colOff>
      <xdr:row>83</xdr:row>
      <xdr:rowOff>41548</xdr:rowOff>
    </xdr:to>
    <xdr:sp macro="" textlink="">
      <xdr:nvSpPr>
        <xdr:cNvPr id="555" name="フローチャート: 判断 554">
          <a:extLst>
            <a:ext uri="{FF2B5EF4-FFF2-40B4-BE49-F238E27FC236}">
              <a16:creationId xmlns:a16="http://schemas.microsoft.com/office/drawing/2014/main" id="{2D43A53B-8207-4CAC-B08F-E2EE7EC0D720}"/>
            </a:ext>
          </a:extLst>
        </xdr:cNvPr>
        <xdr:cNvSpPr/>
      </xdr:nvSpPr>
      <xdr:spPr>
        <a:xfrm>
          <a:off x="15430500" y="141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78739</xdr:rowOff>
    </xdr:from>
    <xdr:to>
      <xdr:col>76</xdr:col>
      <xdr:colOff>165100</xdr:colOff>
      <xdr:row>83</xdr:row>
      <xdr:rowOff>8889</xdr:rowOff>
    </xdr:to>
    <xdr:sp macro="" textlink="">
      <xdr:nvSpPr>
        <xdr:cNvPr id="556" name="フローチャート: 判断 555">
          <a:extLst>
            <a:ext uri="{FF2B5EF4-FFF2-40B4-BE49-F238E27FC236}">
              <a16:creationId xmlns:a16="http://schemas.microsoft.com/office/drawing/2014/main" id="{46B4B0B0-5468-418A-A259-2E3BC5CD1DEA}"/>
            </a:ext>
          </a:extLst>
        </xdr:cNvPr>
        <xdr:cNvSpPr/>
      </xdr:nvSpPr>
      <xdr:spPr>
        <a:xfrm>
          <a:off x="14541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13426</xdr:rowOff>
    </xdr:from>
    <xdr:to>
      <xdr:col>72</xdr:col>
      <xdr:colOff>38100</xdr:colOff>
      <xdr:row>82</xdr:row>
      <xdr:rowOff>115026</xdr:rowOff>
    </xdr:to>
    <xdr:sp macro="" textlink="">
      <xdr:nvSpPr>
        <xdr:cNvPr id="557" name="フローチャート: 判断 556">
          <a:extLst>
            <a:ext uri="{FF2B5EF4-FFF2-40B4-BE49-F238E27FC236}">
              <a16:creationId xmlns:a16="http://schemas.microsoft.com/office/drawing/2014/main" id="{4E823C1A-EE0D-4CCD-9988-B1433454B226}"/>
            </a:ext>
          </a:extLst>
        </xdr:cNvPr>
        <xdr:cNvSpPr/>
      </xdr:nvSpPr>
      <xdr:spPr>
        <a:xfrm>
          <a:off x="13652500" y="1407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3629</xdr:rowOff>
    </xdr:from>
    <xdr:to>
      <xdr:col>67</xdr:col>
      <xdr:colOff>101600</xdr:colOff>
      <xdr:row>82</xdr:row>
      <xdr:rowOff>105229</xdr:rowOff>
    </xdr:to>
    <xdr:sp macro="" textlink="">
      <xdr:nvSpPr>
        <xdr:cNvPr id="558" name="フローチャート: 判断 557">
          <a:extLst>
            <a:ext uri="{FF2B5EF4-FFF2-40B4-BE49-F238E27FC236}">
              <a16:creationId xmlns:a16="http://schemas.microsoft.com/office/drawing/2014/main" id="{42EFFB7F-FC58-4B84-8DEC-F01384F5EAEE}"/>
            </a:ext>
          </a:extLst>
        </xdr:cNvPr>
        <xdr:cNvSpPr/>
      </xdr:nvSpPr>
      <xdr:spPr>
        <a:xfrm>
          <a:off x="12763500" y="1406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9" name="テキスト ボックス 558">
          <a:extLst>
            <a:ext uri="{FF2B5EF4-FFF2-40B4-BE49-F238E27FC236}">
              <a16:creationId xmlns:a16="http://schemas.microsoft.com/office/drawing/2014/main" id="{26F37C1B-BCDC-485A-B06D-11664FE81736}"/>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0" name="テキスト ボックス 559">
          <a:extLst>
            <a:ext uri="{FF2B5EF4-FFF2-40B4-BE49-F238E27FC236}">
              <a16:creationId xmlns:a16="http://schemas.microsoft.com/office/drawing/2014/main" id="{ACACB027-7813-4D25-B3EA-4DADEE8508B8}"/>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1" name="テキスト ボックス 560">
          <a:extLst>
            <a:ext uri="{FF2B5EF4-FFF2-40B4-BE49-F238E27FC236}">
              <a16:creationId xmlns:a16="http://schemas.microsoft.com/office/drawing/2014/main" id="{2822D4B9-74F6-4D82-A382-1AB232070F48}"/>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2" name="テキスト ボックス 561">
          <a:extLst>
            <a:ext uri="{FF2B5EF4-FFF2-40B4-BE49-F238E27FC236}">
              <a16:creationId xmlns:a16="http://schemas.microsoft.com/office/drawing/2014/main" id="{0CD59B2D-A928-462F-B6CC-A74A8F73A774}"/>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3" name="テキスト ボックス 562">
          <a:extLst>
            <a:ext uri="{FF2B5EF4-FFF2-40B4-BE49-F238E27FC236}">
              <a16:creationId xmlns:a16="http://schemas.microsoft.com/office/drawing/2014/main" id="{932C47E4-3299-483E-8CD1-5525EBFEE668}"/>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168548</xdr:rowOff>
    </xdr:from>
    <xdr:to>
      <xdr:col>85</xdr:col>
      <xdr:colOff>177800</xdr:colOff>
      <xdr:row>83</xdr:row>
      <xdr:rowOff>98698</xdr:rowOff>
    </xdr:to>
    <xdr:sp macro="" textlink="">
      <xdr:nvSpPr>
        <xdr:cNvPr id="564" name="楕円 563">
          <a:extLst>
            <a:ext uri="{FF2B5EF4-FFF2-40B4-BE49-F238E27FC236}">
              <a16:creationId xmlns:a16="http://schemas.microsoft.com/office/drawing/2014/main" id="{6E484F1A-9B79-49C6-9504-6B96ED83316E}"/>
            </a:ext>
          </a:extLst>
        </xdr:cNvPr>
        <xdr:cNvSpPr/>
      </xdr:nvSpPr>
      <xdr:spPr>
        <a:xfrm>
          <a:off x="16268700" y="14227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146975</xdr:rowOff>
    </xdr:from>
    <xdr:ext cx="405111" cy="259045"/>
    <xdr:sp macro="" textlink="">
      <xdr:nvSpPr>
        <xdr:cNvPr id="565" name="【消防施設】&#10;有形固定資産減価償却率該当値テキスト">
          <a:extLst>
            <a:ext uri="{FF2B5EF4-FFF2-40B4-BE49-F238E27FC236}">
              <a16:creationId xmlns:a16="http://schemas.microsoft.com/office/drawing/2014/main" id="{CC360E21-45F2-4804-9D39-5DD22C50AC59}"/>
            </a:ext>
          </a:extLst>
        </xdr:cNvPr>
        <xdr:cNvSpPr txBox="1"/>
      </xdr:nvSpPr>
      <xdr:spPr>
        <a:xfrm>
          <a:off x="16357600" y="14205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152219</xdr:rowOff>
    </xdr:from>
    <xdr:to>
      <xdr:col>81</xdr:col>
      <xdr:colOff>101600</xdr:colOff>
      <xdr:row>83</xdr:row>
      <xdr:rowOff>82369</xdr:rowOff>
    </xdr:to>
    <xdr:sp macro="" textlink="">
      <xdr:nvSpPr>
        <xdr:cNvPr id="566" name="楕円 565">
          <a:extLst>
            <a:ext uri="{FF2B5EF4-FFF2-40B4-BE49-F238E27FC236}">
              <a16:creationId xmlns:a16="http://schemas.microsoft.com/office/drawing/2014/main" id="{8FF9AAC8-62FF-44D1-B61A-8CC8FE663792}"/>
            </a:ext>
          </a:extLst>
        </xdr:cNvPr>
        <xdr:cNvSpPr/>
      </xdr:nvSpPr>
      <xdr:spPr>
        <a:xfrm>
          <a:off x="15430500" y="1421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31569</xdr:rowOff>
    </xdr:from>
    <xdr:to>
      <xdr:col>85</xdr:col>
      <xdr:colOff>127000</xdr:colOff>
      <xdr:row>83</xdr:row>
      <xdr:rowOff>47898</xdr:rowOff>
    </xdr:to>
    <xdr:cxnSp macro="">
      <xdr:nvCxnSpPr>
        <xdr:cNvPr id="567" name="直線コネクタ 566">
          <a:extLst>
            <a:ext uri="{FF2B5EF4-FFF2-40B4-BE49-F238E27FC236}">
              <a16:creationId xmlns:a16="http://schemas.microsoft.com/office/drawing/2014/main" id="{69CAB70C-801A-46A9-9A7B-BBAA0E080D03}"/>
            </a:ext>
          </a:extLst>
        </xdr:cNvPr>
        <xdr:cNvCxnSpPr/>
      </xdr:nvCxnSpPr>
      <xdr:spPr>
        <a:xfrm>
          <a:off x="15481300" y="14261919"/>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124461</xdr:rowOff>
    </xdr:from>
    <xdr:to>
      <xdr:col>76</xdr:col>
      <xdr:colOff>165100</xdr:colOff>
      <xdr:row>83</xdr:row>
      <xdr:rowOff>54611</xdr:rowOff>
    </xdr:to>
    <xdr:sp macro="" textlink="">
      <xdr:nvSpPr>
        <xdr:cNvPr id="568" name="楕円 567">
          <a:extLst>
            <a:ext uri="{FF2B5EF4-FFF2-40B4-BE49-F238E27FC236}">
              <a16:creationId xmlns:a16="http://schemas.microsoft.com/office/drawing/2014/main" id="{9487D67A-08A5-4EAE-B81B-A44CD60206AC}"/>
            </a:ext>
          </a:extLst>
        </xdr:cNvPr>
        <xdr:cNvSpPr/>
      </xdr:nvSpPr>
      <xdr:spPr>
        <a:xfrm>
          <a:off x="14541500" y="1418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3811</xdr:rowOff>
    </xdr:from>
    <xdr:to>
      <xdr:col>81</xdr:col>
      <xdr:colOff>50800</xdr:colOff>
      <xdr:row>83</xdr:row>
      <xdr:rowOff>31569</xdr:rowOff>
    </xdr:to>
    <xdr:cxnSp macro="">
      <xdr:nvCxnSpPr>
        <xdr:cNvPr id="569" name="直線コネクタ 568">
          <a:extLst>
            <a:ext uri="{FF2B5EF4-FFF2-40B4-BE49-F238E27FC236}">
              <a16:creationId xmlns:a16="http://schemas.microsoft.com/office/drawing/2014/main" id="{793E9D18-C28B-4EA2-BDD3-EAA0A9AAD98B}"/>
            </a:ext>
          </a:extLst>
        </xdr:cNvPr>
        <xdr:cNvCxnSpPr/>
      </xdr:nvCxnSpPr>
      <xdr:spPr>
        <a:xfrm>
          <a:off x="14592300" y="14234161"/>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91802</xdr:rowOff>
    </xdr:from>
    <xdr:to>
      <xdr:col>72</xdr:col>
      <xdr:colOff>38100</xdr:colOff>
      <xdr:row>83</xdr:row>
      <xdr:rowOff>21952</xdr:rowOff>
    </xdr:to>
    <xdr:sp macro="" textlink="">
      <xdr:nvSpPr>
        <xdr:cNvPr id="570" name="楕円 569">
          <a:extLst>
            <a:ext uri="{FF2B5EF4-FFF2-40B4-BE49-F238E27FC236}">
              <a16:creationId xmlns:a16="http://schemas.microsoft.com/office/drawing/2014/main" id="{0C349F99-9ADE-4D34-9204-9C1639998351}"/>
            </a:ext>
          </a:extLst>
        </xdr:cNvPr>
        <xdr:cNvSpPr/>
      </xdr:nvSpPr>
      <xdr:spPr>
        <a:xfrm>
          <a:off x="13652500" y="14150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142602</xdr:rowOff>
    </xdr:from>
    <xdr:to>
      <xdr:col>76</xdr:col>
      <xdr:colOff>114300</xdr:colOff>
      <xdr:row>83</xdr:row>
      <xdr:rowOff>3811</xdr:rowOff>
    </xdr:to>
    <xdr:cxnSp macro="">
      <xdr:nvCxnSpPr>
        <xdr:cNvPr id="571" name="直線コネクタ 570">
          <a:extLst>
            <a:ext uri="{FF2B5EF4-FFF2-40B4-BE49-F238E27FC236}">
              <a16:creationId xmlns:a16="http://schemas.microsoft.com/office/drawing/2014/main" id="{ADAC9E4F-4737-4C71-A0A2-1442143BA532}"/>
            </a:ext>
          </a:extLst>
        </xdr:cNvPr>
        <xdr:cNvCxnSpPr/>
      </xdr:nvCxnSpPr>
      <xdr:spPr>
        <a:xfrm>
          <a:off x="13703300" y="14201502"/>
          <a:ext cx="889000" cy="3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85271</xdr:rowOff>
    </xdr:from>
    <xdr:to>
      <xdr:col>67</xdr:col>
      <xdr:colOff>101600</xdr:colOff>
      <xdr:row>83</xdr:row>
      <xdr:rowOff>15421</xdr:rowOff>
    </xdr:to>
    <xdr:sp macro="" textlink="">
      <xdr:nvSpPr>
        <xdr:cNvPr id="572" name="楕円 571">
          <a:extLst>
            <a:ext uri="{FF2B5EF4-FFF2-40B4-BE49-F238E27FC236}">
              <a16:creationId xmlns:a16="http://schemas.microsoft.com/office/drawing/2014/main" id="{17803A46-9EF0-4A5C-8AEF-328696FA3D47}"/>
            </a:ext>
          </a:extLst>
        </xdr:cNvPr>
        <xdr:cNvSpPr/>
      </xdr:nvSpPr>
      <xdr:spPr>
        <a:xfrm>
          <a:off x="12763500" y="1414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136071</xdr:rowOff>
    </xdr:from>
    <xdr:to>
      <xdr:col>71</xdr:col>
      <xdr:colOff>177800</xdr:colOff>
      <xdr:row>82</xdr:row>
      <xdr:rowOff>142602</xdr:rowOff>
    </xdr:to>
    <xdr:cxnSp macro="">
      <xdr:nvCxnSpPr>
        <xdr:cNvPr id="573" name="直線コネクタ 572">
          <a:extLst>
            <a:ext uri="{FF2B5EF4-FFF2-40B4-BE49-F238E27FC236}">
              <a16:creationId xmlns:a16="http://schemas.microsoft.com/office/drawing/2014/main" id="{73F6F742-0809-496A-AF99-ED905ADF71A1}"/>
            </a:ext>
          </a:extLst>
        </xdr:cNvPr>
        <xdr:cNvCxnSpPr/>
      </xdr:nvCxnSpPr>
      <xdr:spPr>
        <a:xfrm>
          <a:off x="12814300" y="14194971"/>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58075</xdr:rowOff>
    </xdr:from>
    <xdr:ext cx="405111" cy="259045"/>
    <xdr:sp macro="" textlink="">
      <xdr:nvSpPr>
        <xdr:cNvPr id="574" name="n_1aveValue【消防施設】&#10;有形固定資産減価償却率">
          <a:extLst>
            <a:ext uri="{FF2B5EF4-FFF2-40B4-BE49-F238E27FC236}">
              <a16:creationId xmlns:a16="http://schemas.microsoft.com/office/drawing/2014/main" id="{76D993DA-5CA7-4AB2-9C90-54D3D7CDF455}"/>
            </a:ext>
          </a:extLst>
        </xdr:cNvPr>
        <xdr:cNvSpPr txBox="1"/>
      </xdr:nvSpPr>
      <xdr:spPr>
        <a:xfrm>
          <a:off x="15266044" y="13945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25416</xdr:rowOff>
    </xdr:from>
    <xdr:ext cx="405111" cy="259045"/>
    <xdr:sp macro="" textlink="">
      <xdr:nvSpPr>
        <xdr:cNvPr id="575" name="n_2aveValue【消防施設】&#10;有形固定資産減価償却率">
          <a:extLst>
            <a:ext uri="{FF2B5EF4-FFF2-40B4-BE49-F238E27FC236}">
              <a16:creationId xmlns:a16="http://schemas.microsoft.com/office/drawing/2014/main" id="{B33DFCE8-3D94-46EF-82C4-E63C3AF26FEF}"/>
            </a:ext>
          </a:extLst>
        </xdr:cNvPr>
        <xdr:cNvSpPr txBox="1"/>
      </xdr:nvSpPr>
      <xdr:spPr>
        <a:xfrm>
          <a:off x="14389744" y="1391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131553</xdr:rowOff>
    </xdr:from>
    <xdr:ext cx="405111" cy="259045"/>
    <xdr:sp macro="" textlink="">
      <xdr:nvSpPr>
        <xdr:cNvPr id="576" name="n_3aveValue【消防施設】&#10;有形固定資産減価償却率">
          <a:extLst>
            <a:ext uri="{FF2B5EF4-FFF2-40B4-BE49-F238E27FC236}">
              <a16:creationId xmlns:a16="http://schemas.microsoft.com/office/drawing/2014/main" id="{DA4C357B-A613-446A-9001-28A2886BBC76}"/>
            </a:ext>
          </a:extLst>
        </xdr:cNvPr>
        <xdr:cNvSpPr txBox="1"/>
      </xdr:nvSpPr>
      <xdr:spPr>
        <a:xfrm>
          <a:off x="13500744" y="1384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121756</xdr:rowOff>
    </xdr:from>
    <xdr:ext cx="405111" cy="259045"/>
    <xdr:sp macro="" textlink="">
      <xdr:nvSpPr>
        <xdr:cNvPr id="577" name="n_4aveValue【消防施設】&#10;有形固定資産減価償却率">
          <a:extLst>
            <a:ext uri="{FF2B5EF4-FFF2-40B4-BE49-F238E27FC236}">
              <a16:creationId xmlns:a16="http://schemas.microsoft.com/office/drawing/2014/main" id="{0A80A4B3-C5AF-409F-AE70-3DFEF19B0DDE}"/>
            </a:ext>
          </a:extLst>
        </xdr:cNvPr>
        <xdr:cNvSpPr txBox="1"/>
      </xdr:nvSpPr>
      <xdr:spPr>
        <a:xfrm>
          <a:off x="12611744" y="13837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73496</xdr:rowOff>
    </xdr:from>
    <xdr:ext cx="405111" cy="259045"/>
    <xdr:sp macro="" textlink="">
      <xdr:nvSpPr>
        <xdr:cNvPr id="578" name="n_1mainValue【消防施設】&#10;有形固定資産減価償却率">
          <a:extLst>
            <a:ext uri="{FF2B5EF4-FFF2-40B4-BE49-F238E27FC236}">
              <a16:creationId xmlns:a16="http://schemas.microsoft.com/office/drawing/2014/main" id="{D4A48E63-928F-4928-87E7-18E98B5328E8}"/>
            </a:ext>
          </a:extLst>
        </xdr:cNvPr>
        <xdr:cNvSpPr txBox="1"/>
      </xdr:nvSpPr>
      <xdr:spPr>
        <a:xfrm>
          <a:off x="15266044" y="1430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45738</xdr:rowOff>
    </xdr:from>
    <xdr:ext cx="405111" cy="259045"/>
    <xdr:sp macro="" textlink="">
      <xdr:nvSpPr>
        <xdr:cNvPr id="579" name="n_2mainValue【消防施設】&#10;有形固定資産減価償却率">
          <a:extLst>
            <a:ext uri="{FF2B5EF4-FFF2-40B4-BE49-F238E27FC236}">
              <a16:creationId xmlns:a16="http://schemas.microsoft.com/office/drawing/2014/main" id="{982C1F4D-350B-482A-BC41-7713D6D2B5C7}"/>
            </a:ext>
          </a:extLst>
        </xdr:cNvPr>
        <xdr:cNvSpPr txBox="1"/>
      </xdr:nvSpPr>
      <xdr:spPr>
        <a:xfrm>
          <a:off x="14389744" y="1427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13079</xdr:rowOff>
    </xdr:from>
    <xdr:ext cx="405111" cy="259045"/>
    <xdr:sp macro="" textlink="">
      <xdr:nvSpPr>
        <xdr:cNvPr id="580" name="n_3mainValue【消防施設】&#10;有形固定資産減価償却率">
          <a:extLst>
            <a:ext uri="{FF2B5EF4-FFF2-40B4-BE49-F238E27FC236}">
              <a16:creationId xmlns:a16="http://schemas.microsoft.com/office/drawing/2014/main" id="{7AAF956B-A137-4917-AD9E-A3D44E121821}"/>
            </a:ext>
          </a:extLst>
        </xdr:cNvPr>
        <xdr:cNvSpPr txBox="1"/>
      </xdr:nvSpPr>
      <xdr:spPr>
        <a:xfrm>
          <a:off x="13500744" y="14243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6548</xdr:rowOff>
    </xdr:from>
    <xdr:ext cx="405111" cy="259045"/>
    <xdr:sp macro="" textlink="">
      <xdr:nvSpPr>
        <xdr:cNvPr id="581" name="n_4mainValue【消防施設】&#10;有形固定資産減価償却率">
          <a:extLst>
            <a:ext uri="{FF2B5EF4-FFF2-40B4-BE49-F238E27FC236}">
              <a16:creationId xmlns:a16="http://schemas.microsoft.com/office/drawing/2014/main" id="{00111E49-9E94-4CD9-96A0-05FAD62E211C}"/>
            </a:ext>
          </a:extLst>
        </xdr:cNvPr>
        <xdr:cNvSpPr txBox="1"/>
      </xdr:nvSpPr>
      <xdr:spPr>
        <a:xfrm>
          <a:off x="12611744" y="14236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2" name="正方形/長方形 581">
          <a:extLst>
            <a:ext uri="{FF2B5EF4-FFF2-40B4-BE49-F238E27FC236}">
              <a16:creationId xmlns:a16="http://schemas.microsoft.com/office/drawing/2014/main" id="{52D0212E-31BD-4CE4-9476-8992DDB450E1}"/>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3" name="正方形/長方形 582">
          <a:extLst>
            <a:ext uri="{FF2B5EF4-FFF2-40B4-BE49-F238E27FC236}">
              <a16:creationId xmlns:a16="http://schemas.microsoft.com/office/drawing/2014/main" id="{E0A56822-37F7-4C05-9BC6-510014F8C1CA}"/>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4" name="正方形/長方形 583">
          <a:extLst>
            <a:ext uri="{FF2B5EF4-FFF2-40B4-BE49-F238E27FC236}">
              <a16:creationId xmlns:a16="http://schemas.microsoft.com/office/drawing/2014/main" id="{EFF35013-8364-4AC1-8DA7-C07FD1793C4F}"/>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5" name="正方形/長方形 584">
          <a:extLst>
            <a:ext uri="{FF2B5EF4-FFF2-40B4-BE49-F238E27FC236}">
              <a16:creationId xmlns:a16="http://schemas.microsoft.com/office/drawing/2014/main" id="{CBC10469-8363-4A1B-AABE-C1E91067DEC2}"/>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6" name="正方形/長方形 585">
          <a:extLst>
            <a:ext uri="{FF2B5EF4-FFF2-40B4-BE49-F238E27FC236}">
              <a16:creationId xmlns:a16="http://schemas.microsoft.com/office/drawing/2014/main" id="{8EDAC168-15EB-4605-A75A-6F689B6F833C}"/>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7" name="正方形/長方形 586">
          <a:extLst>
            <a:ext uri="{FF2B5EF4-FFF2-40B4-BE49-F238E27FC236}">
              <a16:creationId xmlns:a16="http://schemas.microsoft.com/office/drawing/2014/main" id="{519565D4-B008-4381-AC3F-F14C3662B1C2}"/>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8" name="正方形/長方形 587">
          <a:extLst>
            <a:ext uri="{FF2B5EF4-FFF2-40B4-BE49-F238E27FC236}">
              <a16:creationId xmlns:a16="http://schemas.microsoft.com/office/drawing/2014/main" id="{A2CA5E92-46B8-4B88-B15E-4D042A92931D}"/>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9" name="正方形/長方形 588">
          <a:extLst>
            <a:ext uri="{FF2B5EF4-FFF2-40B4-BE49-F238E27FC236}">
              <a16:creationId xmlns:a16="http://schemas.microsoft.com/office/drawing/2014/main" id="{6BAC91E0-F70B-41FB-98FB-35C9626915FD}"/>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0" name="テキスト ボックス 589">
          <a:extLst>
            <a:ext uri="{FF2B5EF4-FFF2-40B4-BE49-F238E27FC236}">
              <a16:creationId xmlns:a16="http://schemas.microsoft.com/office/drawing/2014/main" id="{815BC96B-F907-4B67-A49F-3F4671CA4BE6}"/>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1" name="直線コネクタ 590">
          <a:extLst>
            <a:ext uri="{FF2B5EF4-FFF2-40B4-BE49-F238E27FC236}">
              <a16:creationId xmlns:a16="http://schemas.microsoft.com/office/drawing/2014/main" id="{3A21F0E8-50E4-4F54-AAF4-359E12CD6098}"/>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92" name="直線コネクタ 591">
          <a:extLst>
            <a:ext uri="{FF2B5EF4-FFF2-40B4-BE49-F238E27FC236}">
              <a16:creationId xmlns:a16="http://schemas.microsoft.com/office/drawing/2014/main" id="{4E968CAC-88DC-4485-A33C-4EA8536513E7}"/>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93" name="テキスト ボックス 592">
          <a:extLst>
            <a:ext uri="{FF2B5EF4-FFF2-40B4-BE49-F238E27FC236}">
              <a16:creationId xmlns:a16="http://schemas.microsoft.com/office/drawing/2014/main" id="{115B3946-C473-4753-916F-6A0B85F770F7}"/>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94" name="直線コネクタ 593">
          <a:extLst>
            <a:ext uri="{FF2B5EF4-FFF2-40B4-BE49-F238E27FC236}">
              <a16:creationId xmlns:a16="http://schemas.microsoft.com/office/drawing/2014/main" id="{321E2E9C-D1E6-4982-9B4F-48DC4F2A749F}"/>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95" name="テキスト ボックス 594">
          <a:extLst>
            <a:ext uri="{FF2B5EF4-FFF2-40B4-BE49-F238E27FC236}">
              <a16:creationId xmlns:a16="http://schemas.microsoft.com/office/drawing/2014/main" id="{EE155C57-5A04-4A34-BF54-D0206A9FFE2A}"/>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96" name="直線コネクタ 595">
          <a:extLst>
            <a:ext uri="{FF2B5EF4-FFF2-40B4-BE49-F238E27FC236}">
              <a16:creationId xmlns:a16="http://schemas.microsoft.com/office/drawing/2014/main" id="{E2462310-7FF6-4AB2-AF61-191CB6C59B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97" name="テキスト ボックス 596">
          <a:extLst>
            <a:ext uri="{FF2B5EF4-FFF2-40B4-BE49-F238E27FC236}">
              <a16:creationId xmlns:a16="http://schemas.microsoft.com/office/drawing/2014/main" id="{3715FDC5-A777-404B-9EB6-BBC4CEA87F69}"/>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98" name="直線コネクタ 597">
          <a:extLst>
            <a:ext uri="{FF2B5EF4-FFF2-40B4-BE49-F238E27FC236}">
              <a16:creationId xmlns:a16="http://schemas.microsoft.com/office/drawing/2014/main" id="{5D127021-39F4-406C-8F9A-2C75A1B22B0F}"/>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99" name="テキスト ボックス 598">
          <a:extLst>
            <a:ext uri="{FF2B5EF4-FFF2-40B4-BE49-F238E27FC236}">
              <a16:creationId xmlns:a16="http://schemas.microsoft.com/office/drawing/2014/main" id="{D1A53FB1-16B6-4E25-842A-5249C7415992}"/>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0" name="直線コネクタ 599">
          <a:extLst>
            <a:ext uri="{FF2B5EF4-FFF2-40B4-BE49-F238E27FC236}">
              <a16:creationId xmlns:a16="http://schemas.microsoft.com/office/drawing/2014/main" id="{C13F1EAB-770D-44BF-92CF-8FFFF0AED0EF}"/>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1" name="テキスト ボックス 600">
          <a:extLst>
            <a:ext uri="{FF2B5EF4-FFF2-40B4-BE49-F238E27FC236}">
              <a16:creationId xmlns:a16="http://schemas.microsoft.com/office/drawing/2014/main" id="{30B0F04C-F3CC-43FB-81F5-F34447FE6824}"/>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2" name="【消防施設】&#10;一人当たり面積グラフ枠">
          <a:extLst>
            <a:ext uri="{FF2B5EF4-FFF2-40B4-BE49-F238E27FC236}">
              <a16:creationId xmlns:a16="http://schemas.microsoft.com/office/drawing/2014/main" id="{41767CA9-65D6-4F6D-9F4B-24F47E99D33F}"/>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49530</xdr:rowOff>
    </xdr:from>
    <xdr:to>
      <xdr:col>116</xdr:col>
      <xdr:colOff>62864</xdr:colOff>
      <xdr:row>86</xdr:row>
      <xdr:rowOff>10668</xdr:rowOff>
    </xdr:to>
    <xdr:cxnSp macro="">
      <xdr:nvCxnSpPr>
        <xdr:cNvPr id="603" name="直線コネクタ 602">
          <a:extLst>
            <a:ext uri="{FF2B5EF4-FFF2-40B4-BE49-F238E27FC236}">
              <a16:creationId xmlns:a16="http://schemas.microsoft.com/office/drawing/2014/main" id="{2E2E6BB9-DDD7-466F-B46A-B5853799B468}"/>
            </a:ext>
          </a:extLst>
        </xdr:cNvPr>
        <xdr:cNvCxnSpPr/>
      </xdr:nvCxnSpPr>
      <xdr:spPr>
        <a:xfrm flipV="1">
          <a:off x="22160864" y="13594080"/>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14495</xdr:rowOff>
    </xdr:from>
    <xdr:ext cx="469744" cy="259045"/>
    <xdr:sp macro="" textlink="">
      <xdr:nvSpPr>
        <xdr:cNvPr id="604" name="【消防施設】&#10;一人当たり面積最小値テキスト">
          <a:extLst>
            <a:ext uri="{FF2B5EF4-FFF2-40B4-BE49-F238E27FC236}">
              <a16:creationId xmlns:a16="http://schemas.microsoft.com/office/drawing/2014/main" id="{932B8235-60D6-4C10-B1B4-C3887ECC8AF0}"/>
            </a:ext>
          </a:extLst>
        </xdr:cNvPr>
        <xdr:cNvSpPr txBox="1"/>
      </xdr:nvSpPr>
      <xdr:spPr>
        <a:xfrm>
          <a:off x="22199600" y="1475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xdr:rowOff>
    </xdr:from>
    <xdr:to>
      <xdr:col>116</xdr:col>
      <xdr:colOff>152400</xdr:colOff>
      <xdr:row>86</xdr:row>
      <xdr:rowOff>10668</xdr:rowOff>
    </xdr:to>
    <xdr:cxnSp macro="">
      <xdr:nvCxnSpPr>
        <xdr:cNvPr id="605" name="直線コネクタ 604">
          <a:extLst>
            <a:ext uri="{FF2B5EF4-FFF2-40B4-BE49-F238E27FC236}">
              <a16:creationId xmlns:a16="http://schemas.microsoft.com/office/drawing/2014/main" id="{AF757D8B-2C3F-4D94-9B7F-491EA6866C03}"/>
            </a:ext>
          </a:extLst>
        </xdr:cNvPr>
        <xdr:cNvCxnSpPr/>
      </xdr:nvCxnSpPr>
      <xdr:spPr>
        <a:xfrm>
          <a:off x="22072600" y="1475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167657</xdr:rowOff>
    </xdr:from>
    <xdr:ext cx="469744" cy="259045"/>
    <xdr:sp macro="" textlink="">
      <xdr:nvSpPr>
        <xdr:cNvPr id="606" name="【消防施設】&#10;一人当たり面積最大値テキスト">
          <a:extLst>
            <a:ext uri="{FF2B5EF4-FFF2-40B4-BE49-F238E27FC236}">
              <a16:creationId xmlns:a16="http://schemas.microsoft.com/office/drawing/2014/main" id="{8D41D275-DD04-4D9A-A067-00B43154ADDF}"/>
            </a:ext>
          </a:extLst>
        </xdr:cNvPr>
        <xdr:cNvSpPr txBox="1"/>
      </xdr:nvSpPr>
      <xdr:spPr>
        <a:xfrm>
          <a:off x="22199600" y="1336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49530</xdr:rowOff>
    </xdr:from>
    <xdr:to>
      <xdr:col>116</xdr:col>
      <xdr:colOff>152400</xdr:colOff>
      <xdr:row>79</xdr:row>
      <xdr:rowOff>49530</xdr:rowOff>
    </xdr:to>
    <xdr:cxnSp macro="">
      <xdr:nvCxnSpPr>
        <xdr:cNvPr id="607" name="直線コネクタ 606">
          <a:extLst>
            <a:ext uri="{FF2B5EF4-FFF2-40B4-BE49-F238E27FC236}">
              <a16:creationId xmlns:a16="http://schemas.microsoft.com/office/drawing/2014/main" id="{75D6B3A6-3BF7-4D67-B91D-F7CBE2101BA0}"/>
            </a:ext>
          </a:extLst>
        </xdr:cNvPr>
        <xdr:cNvCxnSpPr/>
      </xdr:nvCxnSpPr>
      <xdr:spPr>
        <a:xfrm>
          <a:off x="22072600" y="1359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2303</xdr:rowOff>
    </xdr:from>
    <xdr:ext cx="469744" cy="259045"/>
    <xdr:sp macro="" textlink="">
      <xdr:nvSpPr>
        <xdr:cNvPr id="608" name="【消防施設】&#10;一人当たり面積平均値テキスト">
          <a:extLst>
            <a:ext uri="{FF2B5EF4-FFF2-40B4-BE49-F238E27FC236}">
              <a16:creationId xmlns:a16="http://schemas.microsoft.com/office/drawing/2014/main" id="{0DF7CADB-6B46-4F69-A35F-F5B8338CA61D}"/>
            </a:ext>
          </a:extLst>
        </xdr:cNvPr>
        <xdr:cNvSpPr txBox="1"/>
      </xdr:nvSpPr>
      <xdr:spPr>
        <a:xfrm>
          <a:off x="22199600" y="144041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23876</xdr:rowOff>
    </xdr:from>
    <xdr:to>
      <xdr:col>116</xdr:col>
      <xdr:colOff>114300</xdr:colOff>
      <xdr:row>84</xdr:row>
      <xdr:rowOff>125476</xdr:rowOff>
    </xdr:to>
    <xdr:sp macro="" textlink="">
      <xdr:nvSpPr>
        <xdr:cNvPr id="609" name="フローチャート: 判断 608">
          <a:extLst>
            <a:ext uri="{FF2B5EF4-FFF2-40B4-BE49-F238E27FC236}">
              <a16:creationId xmlns:a16="http://schemas.microsoft.com/office/drawing/2014/main" id="{491ED225-2640-4095-8E6B-A1F01E1D58F1}"/>
            </a:ext>
          </a:extLst>
        </xdr:cNvPr>
        <xdr:cNvSpPr/>
      </xdr:nvSpPr>
      <xdr:spPr>
        <a:xfrm>
          <a:off x="22110700" y="1442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19304</xdr:rowOff>
    </xdr:from>
    <xdr:to>
      <xdr:col>112</xdr:col>
      <xdr:colOff>38100</xdr:colOff>
      <xdr:row>84</xdr:row>
      <xdr:rowOff>120904</xdr:rowOff>
    </xdr:to>
    <xdr:sp macro="" textlink="">
      <xdr:nvSpPr>
        <xdr:cNvPr id="610" name="フローチャート: 判断 609">
          <a:extLst>
            <a:ext uri="{FF2B5EF4-FFF2-40B4-BE49-F238E27FC236}">
              <a16:creationId xmlns:a16="http://schemas.microsoft.com/office/drawing/2014/main" id="{4920EEBC-B101-4EF9-8555-ECEA84648725}"/>
            </a:ext>
          </a:extLst>
        </xdr:cNvPr>
        <xdr:cNvSpPr/>
      </xdr:nvSpPr>
      <xdr:spPr>
        <a:xfrm>
          <a:off x="21272500" y="1442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28448</xdr:rowOff>
    </xdr:from>
    <xdr:to>
      <xdr:col>107</xdr:col>
      <xdr:colOff>101600</xdr:colOff>
      <xdr:row>84</xdr:row>
      <xdr:rowOff>130048</xdr:rowOff>
    </xdr:to>
    <xdr:sp macro="" textlink="">
      <xdr:nvSpPr>
        <xdr:cNvPr id="611" name="フローチャート: 判断 610">
          <a:extLst>
            <a:ext uri="{FF2B5EF4-FFF2-40B4-BE49-F238E27FC236}">
              <a16:creationId xmlns:a16="http://schemas.microsoft.com/office/drawing/2014/main" id="{56D4D5CF-A742-4354-B221-EC53AF2CFD4B}"/>
            </a:ext>
          </a:extLst>
        </xdr:cNvPr>
        <xdr:cNvSpPr/>
      </xdr:nvSpPr>
      <xdr:spPr>
        <a:xfrm>
          <a:off x="20383500" y="1443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14732</xdr:rowOff>
    </xdr:from>
    <xdr:to>
      <xdr:col>102</xdr:col>
      <xdr:colOff>165100</xdr:colOff>
      <xdr:row>84</xdr:row>
      <xdr:rowOff>116332</xdr:rowOff>
    </xdr:to>
    <xdr:sp macro="" textlink="">
      <xdr:nvSpPr>
        <xdr:cNvPr id="612" name="フローチャート: 判断 611">
          <a:extLst>
            <a:ext uri="{FF2B5EF4-FFF2-40B4-BE49-F238E27FC236}">
              <a16:creationId xmlns:a16="http://schemas.microsoft.com/office/drawing/2014/main" id="{782E67A5-7345-4192-84A9-243D34E723D4}"/>
            </a:ext>
          </a:extLst>
        </xdr:cNvPr>
        <xdr:cNvSpPr/>
      </xdr:nvSpPr>
      <xdr:spPr>
        <a:xfrm>
          <a:off x="19494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167894</xdr:rowOff>
    </xdr:from>
    <xdr:to>
      <xdr:col>98</xdr:col>
      <xdr:colOff>38100</xdr:colOff>
      <xdr:row>84</xdr:row>
      <xdr:rowOff>98044</xdr:rowOff>
    </xdr:to>
    <xdr:sp macro="" textlink="">
      <xdr:nvSpPr>
        <xdr:cNvPr id="613" name="フローチャート: 判断 612">
          <a:extLst>
            <a:ext uri="{FF2B5EF4-FFF2-40B4-BE49-F238E27FC236}">
              <a16:creationId xmlns:a16="http://schemas.microsoft.com/office/drawing/2014/main" id="{9493489C-314D-4F68-BD38-0ACA3C946504}"/>
            </a:ext>
          </a:extLst>
        </xdr:cNvPr>
        <xdr:cNvSpPr/>
      </xdr:nvSpPr>
      <xdr:spPr>
        <a:xfrm>
          <a:off x="18605500" y="1439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4" name="テキスト ボックス 613">
          <a:extLst>
            <a:ext uri="{FF2B5EF4-FFF2-40B4-BE49-F238E27FC236}">
              <a16:creationId xmlns:a16="http://schemas.microsoft.com/office/drawing/2014/main" id="{DE0DDEEA-909B-4FB3-97AD-988A9D9CB00B}"/>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5" name="テキスト ボックス 614">
          <a:extLst>
            <a:ext uri="{FF2B5EF4-FFF2-40B4-BE49-F238E27FC236}">
              <a16:creationId xmlns:a16="http://schemas.microsoft.com/office/drawing/2014/main" id="{31F99280-3AB3-4015-A3DF-6096D08B61CA}"/>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6" name="テキスト ボックス 615">
          <a:extLst>
            <a:ext uri="{FF2B5EF4-FFF2-40B4-BE49-F238E27FC236}">
              <a16:creationId xmlns:a16="http://schemas.microsoft.com/office/drawing/2014/main" id="{C85CF4B6-1A21-40BB-80C0-C6B4881F765B}"/>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7" name="テキスト ボックス 616">
          <a:extLst>
            <a:ext uri="{FF2B5EF4-FFF2-40B4-BE49-F238E27FC236}">
              <a16:creationId xmlns:a16="http://schemas.microsoft.com/office/drawing/2014/main" id="{8F88D26A-2620-4FCC-A34C-7DA2A42853B6}"/>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8" name="テキスト ボックス 617">
          <a:extLst>
            <a:ext uri="{FF2B5EF4-FFF2-40B4-BE49-F238E27FC236}">
              <a16:creationId xmlns:a16="http://schemas.microsoft.com/office/drawing/2014/main" id="{B6F4205A-5124-4546-801D-9F751700F919}"/>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117602</xdr:rowOff>
    </xdr:from>
    <xdr:to>
      <xdr:col>116</xdr:col>
      <xdr:colOff>114300</xdr:colOff>
      <xdr:row>84</xdr:row>
      <xdr:rowOff>47752</xdr:rowOff>
    </xdr:to>
    <xdr:sp macro="" textlink="">
      <xdr:nvSpPr>
        <xdr:cNvPr id="619" name="楕円 618">
          <a:extLst>
            <a:ext uri="{FF2B5EF4-FFF2-40B4-BE49-F238E27FC236}">
              <a16:creationId xmlns:a16="http://schemas.microsoft.com/office/drawing/2014/main" id="{827BEEBD-5F01-4C3D-A862-1190AFC93000}"/>
            </a:ext>
          </a:extLst>
        </xdr:cNvPr>
        <xdr:cNvSpPr/>
      </xdr:nvSpPr>
      <xdr:spPr>
        <a:xfrm>
          <a:off x="22110700" y="1434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140479</xdr:rowOff>
    </xdr:from>
    <xdr:ext cx="469744" cy="259045"/>
    <xdr:sp macro="" textlink="">
      <xdr:nvSpPr>
        <xdr:cNvPr id="620" name="【消防施設】&#10;一人当たり面積該当値テキスト">
          <a:extLst>
            <a:ext uri="{FF2B5EF4-FFF2-40B4-BE49-F238E27FC236}">
              <a16:creationId xmlns:a16="http://schemas.microsoft.com/office/drawing/2014/main" id="{C937464A-842B-48D3-AAF6-E277E0A21494}"/>
            </a:ext>
          </a:extLst>
        </xdr:cNvPr>
        <xdr:cNvSpPr txBox="1"/>
      </xdr:nvSpPr>
      <xdr:spPr>
        <a:xfrm>
          <a:off x="22199600" y="14199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103887</xdr:rowOff>
    </xdr:from>
    <xdr:to>
      <xdr:col>112</xdr:col>
      <xdr:colOff>38100</xdr:colOff>
      <xdr:row>84</xdr:row>
      <xdr:rowOff>34037</xdr:rowOff>
    </xdr:to>
    <xdr:sp macro="" textlink="">
      <xdr:nvSpPr>
        <xdr:cNvPr id="621" name="楕円 620">
          <a:extLst>
            <a:ext uri="{FF2B5EF4-FFF2-40B4-BE49-F238E27FC236}">
              <a16:creationId xmlns:a16="http://schemas.microsoft.com/office/drawing/2014/main" id="{740E2CE7-79B3-48B7-B5D2-C6F321532673}"/>
            </a:ext>
          </a:extLst>
        </xdr:cNvPr>
        <xdr:cNvSpPr/>
      </xdr:nvSpPr>
      <xdr:spPr>
        <a:xfrm>
          <a:off x="21272500" y="1433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154687</xdr:rowOff>
    </xdr:from>
    <xdr:to>
      <xdr:col>116</xdr:col>
      <xdr:colOff>63500</xdr:colOff>
      <xdr:row>83</xdr:row>
      <xdr:rowOff>168402</xdr:rowOff>
    </xdr:to>
    <xdr:cxnSp macro="">
      <xdr:nvCxnSpPr>
        <xdr:cNvPr id="622" name="直線コネクタ 621">
          <a:extLst>
            <a:ext uri="{FF2B5EF4-FFF2-40B4-BE49-F238E27FC236}">
              <a16:creationId xmlns:a16="http://schemas.microsoft.com/office/drawing/2014/main" id="{B612F439-FAF7-427B-BE15-329E448F6592}"/>
            </a:ext>
          </a:extLst>
        </xdr:cNvPr>
        <xdr:cNvCxnSpPr/>
      </xdr:nvCxnSpPr>
      <xdr:spPr>
        <a:xfrm>
          <a:off x="21323300" y="14385037"/>
          <a:ext cx="8382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81026</xdr:rowOff>
    </xdr:from>
    <xdr:to>
      <xdr:col>107</xdr:col>
      <xdr:colOff>101600</xdr:colOff>
      <xdr:row>84</xdr:row>
      <xdr:rowOff>11176</xdr:rowOff>
    </xdr:to>
    <xdr:sp macro="" textlink="">
      <xdr:nvSpPr>
        <xdr:cNvPr id="623" name="楕円 622">
          <a:extLst>
            <a:ext uri="{FF2B5EF4-FFF2-40B4-BE49-F238E27FC236}">
              <a16:creationId xmlns:a16="http://schemas.microsoft.com/office/drawing/2014/main" id="{A1A4D39B-BFE3-4532-A4BA-ADB6A1891D0B}"/>
            </a:ext>
          </a:extLst>
        </xdr:cNvPr>
        <xdr:cNvSpPr/>
      </xdr:nvSpPr>
      <xdr:spPr>
        <a:xfrm>
          <a:off x="20383500" y="1431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131826</xdr:rowOff>
    </xdr:from>
    <xdr:to>
      <xdr:col>111</xdr:col>
      <xdr:colOff>177800</xdr:colOff>
      <xdr:row>83</xdr:row>
      <xdr:rowOff>154687</xdr:rowOff>
    </xdr:to>
    <xdr:cxnSp macro="">
      <xdr:nvCxnSpPr>
        <xdr:cNvPr id="624" name="直線コネクタ 623">
          <a:extLst>
            <a:ext uri="{FF2B5EF4-FFF2-40B4-BE49-F238E27FC236}">
              <a16:creationId xmlns:a16="http://schemas.microsoft.com/office/drawing/2014/main" id="{FD5C9287-5025-4B80-A737-D47F11D1EC5A}"/>
            </a:ext>
          </a:extLst>
        </xdr:cNvPr>
        <xdr:cNvCxnSpPr/>
      </xdr:nvCxnSpPr>
      <xdr:spPr>
        <a:xfrm>
          <a:off x="20434300" y="14362176"/>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94742</xdr:rowOff>
    </xdr:from>
    <xdr:to>
      <xdr:col>102</xdr:col>
      <xdr:colOff>165100</xdr:colOff>
      <xdr:row>84</xdr:row>
      <xdr:rowOff>24892</xdr:rowOff>
    </xdr:to>
    <xdr:sp macro="" textlink="">
      <xdr:nvSpPr>
        <xdr:cNvPr id="625" name="楕円 624">
          <a:extLst>
            <a:ext uri="{FF2B5EF4-FFF2-40B4-BE49-F238E27FC236}">
              <a16:creationId xmlns:a16="http://schemas.microsoft.com/office/drawing/2014/main" id="{119CEA46-B2DF-4875-AB6A-EF090950E714}"/>
            </a:ext>
          </a:extLst>
        </xdr:cNvPr>
        <xdr:cNvSpPr/>
      </xdr:nvSpPr>
      <xdr:spPr>
        <a:xfrm>
          <a:off x="19494500" y="1432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131826</xdr:rowOff>
    </xdr:from>
    <xdr:to>
      <xdr:col>107</xdr:col>
      <xdr:colOff>50800</xdr:colOff>
      <xdr:row>83</xdr:row>
      <xdr:rowOff>145542</xdr:rowOff>
    </xdr:to>
    <xdr:cxnSp macro="">
      <xdr:nvCxnSpPr>
        <xdr:cNvPr id="626" name="直線コネクタ 625">
          <a:extLst>
            <a:ext uri="{FF2B5EF4-FFF2-40B4-BE49-F238E27FC236}">
              <a16:creationId xmlns:a16="http://schemas.microsoft.com/office/drawing/2014/main" id="{F01F4E69-9F48-4E4B-B35A-FB52126AEDB1}"/>
            </a:ext>
          </a:extLst>
        </xdr:cNvPr>
        <xdr:cNvCxnSpPr/>
      </xdr:nvCxnSpPr>
      <xdr:spPr>
        <a:xfrm flipV="1">
          <a:off x="19545300" y="1436217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124461</xdr:rowOff>
    </xdr:from>
    <xdr:to>
      <xdr:col>98</xdr:col>
      <xdr:colOff>38100</xdr:colOff>
      <xdr:row>85</xdr:row>
      <xdr:rowOff>54611</xdr:rowOff>
    </xdr:to>
    <xdr:sp macro="" textlink="">
      <xdr:nvSpPr>
        <xdr:cNvPr id="627" name="楕円 626">
          <a:extLst>
            <a:ext uri="{FF2B5EF4-FFF2-40B4-BE49-F238E27FC236}">
              <a16:creationId xmlns:a16="http://schemas.microsoft.com/office/drawing/2014/main" id="{20DA8317-1354-48A0-AD59-6FF8F51E22E2}"/>
            </a:ext>
          </a:extLst>
        </xdr:cNvPr>
        <xdr:cNvSpPr/>
      </xdr:nvSpPr>
      <xdr:spPr>
        <a:xfrm>
          <a:off x="18605500" y="1452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145542</xdr:rowOff>
    </xdr:from>
    <xdr:to>
      <xdr:col>102</xdr:col>
      <xdr:colOff>114300</xdr:colOff>
      <xdr:row>85</xdr:row>
      <xdr:rowOff>3811</xdr:rowOff>
    </xdr:to>
    <xdr:cxnSp macro="">
      <xdr:nvCxnSpPr>
        <xdr:cNvPr id="628" name="直線コネクタ 627">
          <a:extLst>
            <a:ext uri="{FF2B5EF4-FFF2-40B4-BE49-F238E27FC236}">
              <a16:creationId xmlns:a16="http://schemas.microsoft.com/office/drawing/2014/main" id="{D11A4604-9CFE-4B94-8B3E-1DE0ACE6946D}"/>
            </a:ext>
          </a:extLst>
        </xdr:cNvPr>
        <xdr:cNvCxnSpPr/>
      </xdr:nvCxnSpPr>
      <xdr:spPr>
        <a:xfrm flipV="1">
          <a:off x="18656300" y="14375892"/>
          <a:ext cx="889000" cy="201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112031</xdr:rowOff>
    </xdr:from>
    <xdr:ext cx="469744" cy="259045"/>
    <xdr:sp macro="" textlink="">
      <xdr:nvSpPr>
        <xdr:cNvPr id="629" name="n_1aveValue【消防施設】&#10;一人当たり面積">
          <a:extLst>
            <a:ext uri="{FF2B5EF4-FFF2-40B4-BE49-F238E27FC236}">
              <a16:creationId xmlns:a16="http://schemas.microsoft.com/office/drawing/2014/main" id="{5CA52398-FB17-4BC2-B70C-C4039909BCBF}"/>
            </a:ext>
          </a:extLst>
        </xdr:cNvPr>
        <xdr:cNvSpPr txBox="1"/>
      </xdr:nvSpPr>
      <xdr:spPr>
        <a:xfrm>
          <a:off x="21075727" y="1451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121175</xdr:rowOff>
    </xdr:from>
    <xdr:ext cx="469744" cy="259045"/>
    <xdr:sp macro="" textlink="">
      <xdr:nvSpPr>
        <xdr:cNvPr id="630" name="n_2aveValue【消防施設】&#10;一人当たり面積">
          <a:extLst>
            <a:ext uri="{FF2B5EF4-FFF2-40B4-BE49-F238E27FC236}">
              <a16:creationId xmlns:a16="http://schemas.microsoft.com/office/drawing/2014/main" id="{D0C2C7A0-1B79-4849-A539-F44EE75589AE}"/>
            </a:ext>
          </a:extLst>
        </xdr:cNvPr>
        <xdr:cNvSpPr txBox="1"/>
      </xdr:nvSpPr>
      <xdr:spPr>
        <a:xfrm>
          <a:off x="20199427" y="1452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107459</xdr:rowOff>
    </xdr:from>
    <xdr:ext cx="469744" cy="259045"/>
    <xdr:sp macro="" textlink="">
      <xdr:nvSpPr>
        <xdr:cNvPr id="631" name="n_3aveValue【消防施設】&#10;一人当たり面積">
          <a:extLst>
            <a:ext uri="{FF2B5EF4-FFF2-40B4-BE49-F238E27FC236}">
              <a16:creationId xmlns:a16="http://schemas.microsoft.com/office/drawing/2014/main" id="{1F489F5B-5129-451B-85E8-8509DBF5A298}"/>
            </a:ext>
          </a:extLst>
        </xdr:cNvPr>
        <xdr:cNvSpPr txBox="1"/>
      </xdr:nvSpPr>
      <xdr:spPr>
        <a:xfrm>
          <a:off x="19310427" y="1450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114571</xdr:rowOff>
    </xdr:from>
    <xdr:ext cx="469744" cy="259045"/>
    <xdr:sp macro="" textlink="">
      <xdr:nvSpPr>
        <xdr:cNvPr id="632" name="n_4aveValue【消防施設】&#10;一人当たり面積">
          <a:extLst>
            <a:ext uri="{FF2B5EF4-FFF2-40B4-BE49-F238E27FC236}">
              <a16:creationId xmlns:a16="http://schemas.microsoft.com/office/drawing/2014/main" id="{9E1C4CAE-AEA0-4C4D-964D-C486872BA48B}"/>
            </a:ext>
          </a:extLst>
        </xdr:cNvPr>
        <xdr:cNvSpPr txBox="1"/>
      </xdr:nvSpPr>
      <xdr:spPr>
        <a:xfrm>
          <a:off x="18421427" y="1417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50564</xdr:rowOff>
    </xdr:from>
    <xdr:ext cx="469744" cy="259045"/>
    <xdr:sp macro="" textlink="">
      <xdr:nvSpPr>
        <xdr:cNvPr id="633" name="n_1mainValue【消防施設】&#10;一人当たり面積">
          <a:extLst>
            <a:ext uri="{FF2B5EF4-FFF2-40B4-BE49-F238E27FC236}">
              <a16:creationId xmlns:a16="http://schemas.microsoft.com/office/drawing/2014/main" id="{7DDBF89A-0574-468E-B18B-954606B33028}"/>
            </a:ext>
          </a:extLst>
        </xdr:cNvPr>
        <xdr:cNvSpPr txBox="1"/>
      </xdr:nvSpPr>
      <xdr:spPr>
        <a:xfrm>
          <a:off x="21075727" y="14109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27703</xdr:rowOff>
    </xdr:from>
    <xdr:ext cx="469744" cy="259045"/>
    <xdr:sp macro="" textlink="">
      <xdr:nvSpPr>
        <xdr:cNvPr id="634" name="n_2mainValue【消防施設】&#10;一人当たり面積">
          <a:extLst>
            <a:ext uri="{FF2B5EF4-FFF2-40B4-BE49-F238E27FC236}">
              <a16:creationId xmlns:a16="http://schemas.microsoft.com/office/drawing/2014/main" id="{3E094F73-BA8B-4023-A0B7-294EB5DBC599}"/>
            </a:ext>
          </a:extLst>
        </xdr:cNvPr>
        <xdr:cNvSpPr txBox="1"/>
      </xdr:nvSpPr>
      <xdr:spPr>
        <a:xfrm>
          <a:off x="20199427" y="1408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41419</xdr:rowOff>
    </xdr:from>
    <xdr:ext cx="469744" cy="259045"/>
    <xdr:sp macro="" textlink="">
      <xdr:nvSpPr>
        <xdr:cNvPr id="635" name="n_3mainValue【消防施設】&#10;一人当たり面積">
          <a:extLst>
            <a:ext uri="{FF2B5EF4-FFF2-40B4-BE49-F238E27FC236}">
              <a16:creationId xmlns:a16="http://schemas.microsoft.com/office/drawing/2014/main" id="{E0522B7E-DE8A-4CF3-ADBB-A84647BF7E38}"/>
            </a:ext>
          </a:extLst>
        </xdr:cNvPr>
        <xdr:cNvSpPr txBox="1"/>
      </xdr:nvSpPr>
      <xdr:spPr>
        <a:xfrm>
          <a:off x="19310427" y="1410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45738</xdr:rowOff>
    </xdr:from>
    <xdr:ext cx="469744" cy="259045"/>
    <xdr:sp macro="" textlink="">
      <xdr:nvSpPr>
        <xdr:cNvPr id="636" name="n_4mainValue【消防施設】&#10;一人当たり面積">
          <a:extLst>
            <a:ext uri="{FF2B5EF4-FFF2-40B4-BE49-F238E27FC236}">
              <a16:creationId xmlns:a16="http://schemas.microsoft.com/office/drawing/2014/main" id="{AEC833B1-332F-4EA3-9C23-6B683837D307}"/>
            </a:ext>
          </a:extLst>
        </xdr:cNvPr>
        <xdr:cNvSpPr txBox="1"/>
      </xdr:nvSpPr>
      <xdr:spPr>
        <a:xfrm>
          <a:off x="18421427" y="1461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7" name="正方形/長方形 636">
          <a:extLst>
            <a:ext uri="{FF2B5EF4-FFF2-40B4-BE49-F238E27FC236}">
              <a16:creationId xmlns:a16="http://schemas.microsoft.com/office/drawing/2014/main" id="{3162535C-762F-492A-8709-A03931CFD56C}"/>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8" name="正方形/長方形 637">
          <a:extLst>
            <a:ext uri="{FF2B5EF4-FFF2-40B4-BE49-F238E27FC236}">
              <a16:creationId xmlns:a16="http://schemas.microsoft.com/office/drawing/2014/main" id="{B8BF4F13-00B1-475D-817B-C78FD64D900D}"/>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9" name="正方形/長方形 638">
          <a:extLst>
            <a:ext uri="{FF2B5EF4-FFF2-40B4-BE49-F238E27FC236}">
              <a16:creationId xmlns:a16="http://schemas.microsoft.com/office/drawing/2014/main" id="{919B984F-AB83-4B19-AE73-A8172079BE37}"/>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0" name="正方形/長方形 639">
          <a:extLst>
            <a:ext uri="{FF2B5EF4-FFF2-40B4-BE49-F238E27FC236}">
              <a16:creationId xmlns:a16="http://schemas.microsoft.com/office/drawing/2014/main" id="{377F98BC-1487-494B-AB20-B9D3AAA75AF8}"/>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1" name="正方形/長方形 640">
          <a:extLst>
            <a:ext uri="{FF2B5EF4-FFF2-40B4-BE49-F238E27FC236}">
              <a16:creationId xmlns:a16="http://schemas.microsoft.com/office/drawing/2014/main" id="{594C425C-63A1-493F-9193-81B7A113CD88}"/>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2" name="正方形/長方形 641">
          <a:extLst>
            <a:ext uri="{FF2B5EF4-FFF2-40B4-BE49-F238E27FC236}">
              <a16:creationId xmlns:a16="http://schemas.microsoft.com/office/drawing/2014/main" id="{94C98202-BC71-43FA-BA42-C2B23AEC00EC}"/>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3" name="正方形/長方形 642">
          <a:extLst>
            <a:ext uri="{FF2B5EF4-FFF2-40B4-BE49-F238E27FC236}">
              <a16:creationId xmlns:a16="http://schemas.microsoft.com/office/drawing/2014/main" id="{E93AE408-928B-452D-840E-18BE3E7A376B}"/>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4" name="正方形/長方形 643">
          <a:extLst>
            <a:ext uri="{FF2B5EF4-FFF2-40B4-BE49-F238E27FC236}">
              <a16:creationId xmlns:a16="http://schemas.microsoft.com/office/drawing/2014/main" id="{10A15D6E-A1D6-426C-8892-DBC3491FA0DC}"/>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5" name="テキスト ボックス 644">
          <a:extLst>
            <a:ext uri="{FF2B5EF4-FFF2-40B4-BE49-F238E27FC236}">
              <a16:creationId xmlns:a16="http://schemas.microsoft.com/office/drawing/2014/main" id="{9A7B8B68-3C64-42DE-B521-8BE741DBB8AA}"/>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6" name="直線コネクタ 645">
          <a:extLst>
            <a:ext uri="{FF2B5EF4-FFF2-40B4-BE49-F238E27FC236}">
              <a16:creationId xmlns:a16="http://schemas.microsoft.com/office/drawing/2014/main" id="{009C1A55-157D-44FA-A734-BCAEB4B54A3C}"/>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7" name="テキスト ボックス 646">
          <a:extLst>
            <a:ext uri="{FF2B5EF4-FFF2-40B4-BE49-F238E27FC236}">
              <a16:creationId xmlns:a16="http://schemas.microsoft.com/office/drawing/2014/main" id="{40FA4015-0641-401F-A841-3B0D7E4E0609}"/>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48" name="直線コネクタ 647">
          <a:extLst>
            <a:ext uri="{FF2B5EF4-FFF2-40B4-BE49-F238E27FC236}">
              <a16:creationId xmlns:a16="http://schemas.microsoft.com/office/drawing/2014/main" id="{477E3A63-C45B-4B31-A66F-8EF27B5A9FF7}"/>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49" name="テキスト ボックス 648">
          <a:extLst>
            <a:ext uri="{FF2B5EF4-FFF2-40B4-BE49-F238E27FC236}">
              <a16:creationId xmlns:a16="http://schemas.microsoft.com/office/drawing/2014/main" id="{2EC8A84B-B736-48AA-A5B9-D00F554CBB4F}"/>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0" name="直線コネクタ 649">
          <a:extLst>
            <a:ext uri="{FF2B5EF4-FFF2-40B4-BE49-F238E27FC236}">
              <a16:creationId xmlns:a16="http://schemas.microsoft.com/office/drawing/2014/main" id="{68C61A0A-C1FD-451E-9FB2-E81A841AB71F}"/>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1" name="テキスト ボックス 650">
          <a:extLst>
            <a:ext uri="{FF2B5EF4-FFF2-40B4-BE49-F238E27FC236}">
              <a16:creationId xmlns:a16="http://schemas.microsoft.com/office/drawing/2014/main" id="{A556C211-086C-4374-B101-E031BD8B6881}"/>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2" name="直線コネクタ 651">
          <a:extLst>
            <a:ext uri="{FF2B5EF4-FFF2-40B4-BE49-F238E27FC236}">
              <a16:creationId xmlns:a16="http://schemas.microsoft.com/office/drawing/2014/main" id="{2496EEA5-1DC9-45D0-8EED-26ACE680A8B1}"/>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3" name="テキスト ボックス 652">
          <a:extLst>
            <a:ext uri="{FF2B5EF4-FFF2-40B4-BE49-F238E27FC236}">
              <a16:creationId xmlns:a16="http://schemas.microsoft.com/office/drawing/2014/main" id="{00E6B89C-AB64-49A2-88A5-13585F7994ED}"/>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4" name="直線コネクタ 653">
          <a:extLst>
            <a:ext uri="{FF2B5EF4-FFF2-40B4-BE49-F238E27FC236}">
              <a16:creationId xmlns:a16="http://schemas.microsoft.com/office/drawing/2014/main" id="{0FBA3B7C-AB3B-4BF5-B29B-49E5CE762D44}"/>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5" name="テキスト ボックス 654">
          <a:extLst>
            <a:ext uri="{FF2B5EF4-FFF2-40B4-BE49-F238E27FC236}">
              <a16:creationId xmlns:a16="http://schemas.microsoft.com/office/drawing/2014/main" id="{37C0070D-E14A-4C7E-BD11-4D594AFD58B5}"/>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56" name="直線コネクタ 655">
          <a:extLst>
            <a:ext uri="{FF2B5EF4-FFF2-40B4-BE49-F238E27FC236}">
              <a16:creationId xmlns:a16="http://schemas.microsoft.com/office/drawing/2014/main" id="{D8D2401A-B9B6-436E-9AE0-FD06D05E788E}"/>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657" name="テキスト ボックス 656">
          <a:extLst>
            <a:ext uri="{FF2B5EF4-FFF2-40B4-BE49-F238E27FC236}">
              <a16:creationId xmlns:a16="http://schemas.microsoft.com/office/drawing/2014/main" id="{C818C9F5-7960-469C-9EF2-6858CF2EBB15}"/>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8" name="直線コネクタ 657">
          <a:extLst>
            <a:ext uri="{FF2B5EF4-FFF2-40B4-BE49-F238E27FC236}">
              <a16:creationId xmlns:a16="http://schemas.microsoft.com/office/drawing/2014/main" id="{E90A374F-822F-4C63-BA32-9C157E46236C}"/>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9" name="【庁舎】&#10;有形固定資産減価償却率グラフ枠">
          <a:extLst>
            <a:ext uri="{FF2B5EF4-FFF2-40B4-BE49-F238E27FC236}">
              <a16:creationId xmlns:a16="http://schemas.microsoft.com/office/drawing/2014/main" id="{497D2854-1281-42DF-924E-5CE3857FC07C}"/>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660" name="直線コネクタ 659">
          <a:extLst>
            <a:ext uri="{FF2B5EF4-FFF2-40B4-BE49-F238E27FC236}">
              <a16:creationId xmlns:a16="http://schemas.microsoft.com/office/drawing/2014/main" id="{4E0BCAA6-A6EE-4639-9725-93B0BE58BDA3}"/>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661" name="【庁舎】&#10;有形固定資産減価償却率最小値テキスト">
          <a:extLst>
            <a:ext uri="{FF2B5EF4-FFF2-40B4-BE49-F238E27FC236}">
              <a16:creationId xmlns:a16="http://schemas.microsoft.com/office/drawing/2014/main" id="{016003CB-167D-4889-B889-74B787BF1D95}"/>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662" name="直線コネクタ 661">
          <a:extLst>
            <a:ext uri="{FF2B5EF4-FFF2-40B4-BE49-F238E27FC236}">
              <a16:creationId xmlns:a16="http://schemas.microsoft.com/office/drawing/2014/main" id="{2705B485-6626-49E3-972E-0F71F134994A}"/>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663" name="【庁舎】&#10;有形固定資産減価償却率最大値テキスト">
          <a:extLst>
            <a:ext uri="{FF2B5EF4-FFF2-40B4-BE49-F238E27FC236}">
              <a16:creationId xmlns:a16="http://schemas.microsoft.com/office/drawing/2014/main" id="{2D15E2C9-2626-4D7E-8363-2C0426027776}"/>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64" name="直線コネクタ 663">
          <a:extLst>
            <a:ext uri="{FF2B5EF4-FFF2-40B4-BE49-F238E27FC236}">
              <a16:creationId xmlns:a16="http://schemas.microsoft.com/office/drawing/2014/main" id="{B17DC865-24A1-41CD-8C86-1A5267B47721}"/>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142257</xdr:rowOff>
    </xdr:from>
    <xdr:ext cx="405111" cy="259045"/>
    <xdr:sp macro="" textlink="">
      <xdr:nvSpPr>
        <xdr:cNvPr id="665" name="【庁舎】&#10;有形固定資産減価償却率平均値テキスト">
          <a:extLst>
            <a:ext uri="{FF2B5EF4-FFF2-40B4-BE49-F238E27FC236}">
              <a16:creationId xmlns:a16="http://schemas.microsoft.com/office/drawing/2014/main" id="{17E25DAB-9427-48A6-90CC-EAD5473C8A45}"/>
            </a:ext>
          </a:extLst>
        </xdr:cNvPr>
        <xdr:cNvSpPr txBox="1"/>
      </xdr:nvSpPr>
      <xdr:spPr>
        <a:xfrm>
          <a:off x="16357600" y="17630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119380</xdr:rowOff>
    </xdr:from>
    <xdr:to>
      <xdr:col>85</xdr:col>
      <xdr:colOff>177800</xdr:colOff>
      <xdr:row>104</xdr:row>
      <xdr:rowOff>49530</xdr:rowOff>
    </xdr:to>
    <xdr:sp macro="" textlink="">
      <xdr:nvSpPr>
        <xdr:cNvPr id="666" name="フローチャート: 判断 665">
          <a:extLst>
            <a:ext uri="{FF2B5EF4-FFF2-40B4-BE49-F238E27FC236}">
              <a16:creationId xmlns:a16="http://schemas.microsoft.com/office/drawing/2014/main" id="{DBAA9622-57B1-4292-93CC-76F665230468}"/>
            </a:ext>
          </a:extLst>
        </xdr:cNvPr>
        <xdr:cNvSpPr/>
      </xdr:nvSpPr>
      <xdr:spPr>
        <a:xfrm>
          <a:off x="16268700" y="1777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143511</xdr:rowOff>
    </xdr:from>
    <xdr:to>
      <xdr:col>81</xdr:col>
      <xdr:colOff>101600</xdr:colOff>
      <xdr:row>104</xdr:row>
      <xdr:rowOff>73661</xdr:rowOff>
    </xdr:to>
    <xdr:sp macro="" textlink="">
      <xdr:nvSpPr>
        <xdr:cNvPr id="667" name="フローチャート: 判断 666">
          <a:extLst>
            <a:ext uri="{FF2B5EF4-FFF2-40B4-BE49-F238E27FC236}">
              <a16:creationId xmlns:a16="http://schemas.microsoft.com/office/drawing/2014/main" id="{79169B43-5FA6-4D70-AA04-1AF72E8C9C73}"/>
            </a:ext>
          </a:extLst>
        </xdr:cNvPr>
        <xdr:cNvSpPr/>
      </xdr:nvSpPr>
      <xdr:spPr>
        <a:xfrm>
          <a:off x="15430500" y="1780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114300</xdr:rowOff>
    </xdr:from>
    <xdr:to>
      <xdr:col>76</xdr:col>
      <xdr:colOff>165100</xdr:colOff>
      <xdr:row>104</xdr:row>
      <xdr:rowOff>44450</xdr:rowOff>
    </xdr:to>
    <xdr:sp macro="" textlink="">
      <xdr:nvSpPr>
        <xdr:cNvPr id="668" name="フローチャート: 判断 667">
          <a:extLst>
            <a:ext uri="{FF2B5EF4-FFF2-40B4-BE49-F238E27FC236}">
              <a16:creationId xmlns:a16="http://schemas.microsoft.com/office/drawing/2014/main" id="{7C7CA801-628E-4ED7-AD0B-BB538CE7784D}"/>
            </a:ext>
          </a:extLst>
        </xdr:cNvPr>
        <xdr:cNvSpPr/>
      </xdr:nvSpPr>
      <xdr:spPr>
        <a:xfrm>
          <a:off x="14541500" y="1777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85089</xdr:rowOff>
    </xdr:from>
    <xdr:to>
      <xdr:col>72</xdr:col>
      <xdr:colOff>38100</xdr:colOff>
      <xdr:row>104</xdr:row>
      <xdr:rowOff>15239</xdr:rowOff>
    </xdr:to>
    <xdr:sp macro="" textlink="">
      <xdr:nvSpPr>
        <xdr:cNvPr id="669" name="フローチャート: 判断 668">
          <a:extLst>
            <a:ext uri="{FF2B5EF4-FFF2-40B4-BE49-F238E27FC236}">
              <a16:creationId xmlns:a16="http://schemas.microsoft.com/office/drawing/2014/main" id="{6F431181-082B-410A-84BA-42F64972992E}"/>
            </a:ext>
          </a:extLst>
        </xdr:cNvPr>
        <xdr:cNvSpPr/>
      </xdr:nvSpPr>
      <xdr:spPr>
        <a:xfrm>
          <a:off x="13652500" y="1774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82550</xdr:rowOff>
    </xdr:from>
    <xdr:to>
      <xdr:col>67</xdr:col>
      <xdr:colOff>101600</xdr:colOff>
      <xdr:row>104</xdr:row>
      <xdr:rowOff>12700</xdr:rowOff>
    </xdr:to>
    <xdr:sp macro="" textlink="">
      <xdr:nvSpPr>
        <xdr:cNvPr id="670" name="フローチャート: 判断 669">
          <a:extLst>
            <a:ext uri="{FF2B5EF4-FFF2-40B4-BE49-F238E27FC236}">
              <a16:creationId xmlns:a16="http://schemas.microsoft.com/office/drawing/2014/main" id="{7A9FFE52-9CCC-4423-9FED-31725DB7E83A}"/>
            </a:ext>
          </a:extLst>
        </xdr:cNvPr>
        <xdr:cNvSpPr/>
      </xdr:nvSpPr>
      <xdr:spPr>
        <a:xfrm>
          <a:off x="12763500" y="1774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1" name="テキスト ボックス 670">
          <a:extLst>
            <a:ext uri="{FF2B5EF4-FFF2-40B4-BE49-F238E27FC236}">
              <a16:creationId xmlns:a16="http://schemas.microsoft.com/office/drawing/2014/main" id="{E90765C4-3E42-4A67-851A-D23BB2D408D7}"/>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2" name="テキスト ボックス 671">
          <a:extLst>
            <a:ext uri="{FF2B5EF4-FFF2-40B4-BE49-F238E27FC236}">
              <a16:creationId xmlns:a16="http://schemas.microsoft.com/office/drawing/2014/main" id="{2277E859-864F-4798-A9EB-174E8145903B}"/>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3" name="テキスト ボックス 672">
          <a:extLst>
            <a:ext uri="{FF2B5EF4-FFF2-40B4-BE49-F238E27FC236}">
              <a16:creationId xmlns:a16="http://schemas.microsoft.com/office/drawing/2014/main" id="{7DF7640A-7D60-46EC-9A47-7E1E2E0FBFAB}"/>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4" name="テキスト ボックス 673">
          <a:extLst>
            <a:ext uri="{FF2B5EF4-FFF2-40B4-BE49-F238E27FC236}">
              <a16:creationId xmlns:a16="http://schemas.microsoft.com/office/drawing/2014/main" id="{56CEFB40-67DF-4AC8-9686-478EF8CEC4E7}"/>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5" name="テキスト ボックス 674">
          <a:extLst>
            <a:ext uri="{FF2B5EF4-FFF2-40B4-BE49-F238E27FC236}">
              <a16:creationId xmlns:a16="http://schemas.microsoft.com/office/drawing/2014/main" id="{D9813930-0470-48D5-8545-726197E7F10A}"/>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116839</xdr:rowOff>
    </xdr:from>
    <xdr:to>
      <xdr:col>85</xdr:col>
      <xdr:colOff>177800</xdr:colOff>
      <xdr:row>105</xdr:row>
      <xdr:rowOff>46989</xdr:rowOff>
    </xdr:to>
    <xdr:sp macro="" textlink="">
      <xdr:nvSpPr>
        <xdr:cNvPr id="676" name="楕円 675">
          <a:extLst>
            <a:ext uri="{FF2B5EF4-FFF2-40B4-BE49-F238E27FC236}">
              <a16:creationId xmlns:a16="http://schemas.microsoft.com/office/drawing/2014/main" id="{141E02CD-6E51-4294-B81E-F1BA66E2C200}"/>
            </a:ext>
          </a:extLst>
        </xdr:cNvPr>
        <xdr:cNvSpPr/>
      </xdr:nvSpPr>
      <xdr:spPr>
        <a:xfrm>
          <a:off x="16268700" y="1794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95266</xdr:rowOff>
    </xdr:from>
    <xdr:ext cx="405111" cy="259045"/>
    <xdr:sp macro="" textlink="">
      <xdr:nvSpPr>
        <xdr:cNvPr id="677" name="【庁舎】&#10;有形固定資産減価償却率該当値テキスト">
          <a:extLst>
            <a:ext uri="{FF2B5EF4-FFF2-40B4-BE49-F238E27FC236}">
              <a16:creationId xmlns:a16="http://schemas.microsoft.com/office/drawing/2014/main" id="{16AF8BB0-6602-40E6-9AA2-F74D85CDF4CA}"/>
            </a:ext>
          </a:extLst>
        </xdr:cNvPr>
        <xdr:cNvSpPr txBox="1"/>
      </xdr:nvSpPr>
      <xdr:spPr>
        <a:xfrm>
          <a:off x="16357600" y="1792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92711</xdr:rowOff>
    </xdr:from>
    <xdr:to>
      <xdr:col>81</xdr:col>
      <xdr:colOff>101600</xdr:colOff>
      <xdr:row>105</xdr:row>
      <xdr:rowOff>22861</xdr:rowOff>
    </xdr:to>
    <xdr:sp macro="" textlink="">
      <xdr:nvSpPr>
        <xdr:cNvPr id="678" name="楕円 677">
          <a:extLst>
            <a:ext uri="{FF2B5EF4-FFF2-40B4-BE49-F238E27FC236}">
              <a16:creationId xmlns:a16="http://schemas.microsoft.com/office/drawing/2014/main" id="{5E0DFD62-C690-4316-8AF3-062FD9151A61}"/>
            </a:ext>
          </a:extLst>
        </xdr:cNvPr>
        <xdr:cNvSpPr/>
      </xdr:nvSpPr>
      <xdr:spPr>
        <a:xfrm>
          <a:off x="15430500" y="17923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143511</xdr:rowOff>
    </xdr:from>
    <xdr:to>
      <xdr:col>85</xdr:col>
      <xdr:colOff>127000</xdr:colOff>
      <xdr:row>104</xdr:row>
      <xdr:rowOff>167639</xdr:rowOff>
    </xdr:to>
    <xdr:cxnSp macro="">
      <xdr:nvCxnSpPr>
        <xdr:cNvPr id="679" name="直線コネクタ 678">
          <a:extLst>
            <a:ext uri="{FF2B5EF4-FFF2-40B4-BE49-F238E27FC236}">
              <a16:creationId xmlns:a16="http://schemas.microsoft.com/office/drawing/2014/main" id="{BEBA5E3A-1107-4A26-9189-9F43528F3DDB}"/>
            </a:ext>
          </a:extLst>
        </xdr:cNvPr>
        <xdr:cNvCxnSpPr/>
      </xdr:nvCxnSpPr>
      <xdr:spPr>
        <a:xfrm>
          <a:off x="15481300" y="17974311"/>
          <a:ext cx="838200" cy="24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67311</xdr:rowOff>
    </xdr:from>
    <xdr:to>
      <xdr:col>76</xdr:col>
      <xdr:colOff>165100</xdr:colOff>
      <xdr:row>104</xdr:row>
      <xdr:rowOff>168911</xdr:rowOff>
    </xdr:to>
    <xdr:sp macro="" textlink="">
      <xdr:nvSpPr>
        <xdr:cNvPr id="680" name="楕円 679">
          <a:extLst>
            <a:ext uri="{FF2B5EF4-FFF2-40B4-BE49-F238E27FC236}">
              <a16:creationId xmlns:a16="http://schemas.microsoft.com/office/drawing/2014/main" id="{51C6CB8E-276D-445E-AFFE-B72217532A02}"/>
            </a:ext>
          </a:extLst>
        </xdr:cNvPr>
        <xdr:cNvSpPr/>
      </xdr:nvSpPr>
      <xdr:spPr>
        <a:xfrm>
          <a:off x="14541500" y="17898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118111</xdr:rowOff>
    </xdr:from>
    <xdr:to>
      <xdr:col>81</xdr:col>
      <xdr:colOff>50800</xdr:colOff>
      <xdr:row>104</xdr:row>
      <xdr:rowOff>143511</xdr:rowOff>
    </xdr:to>
    <xdr:cxnSp macro="">
      <xdr:nvCxnSpPr>
        <xdr:cNvPr id="681" name="直線コネクタ 680">
          <a:extLst>
            <a:ext uri="{FF2B5EF4-FFF2-40B4-BE49-F238E27FC236}">
              <a16:creationId xmlns:a16="http://schemas.microsoft.com/office/drawing/2014/main" id="{7A3C094B-8432-49DF-8E79-72D48F250E43}"/>
            </a:ext>
          </a:extLst>
        </xdr:cNvPr>
        <xdr:cNvCxnSpPr/>
      </xdr:nvCxnSpPr>
      <xdr:spPr>
        <a:xfrm>
          <a:off x="14592300" y="17948911"/>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43180</xdr:rowOff>
    </xdr:from>
    <xdr:to>
      <xdr:col>72</xdr:col>
      <xdr:colOff>38100</xdr:colOff>
      <xdr:row>104</xdr:row>
      <xdr:rowOff>144780</xdr:rowOff>
    </xdr:to>
    <xdr:sp macro="" textlink="">
      <xdr:nvSpPr>
        <xdr:cNvPr id="682" name="楕円 681">
          <a:extLst>
            <a:ext uri="{FF2B5EF4-FFF2-40B4-BE49-F238E27FC236}">
              <a16:creationId xmlns:a16="http://schemas.microsoft.com/office/drawing/2014/main" id="{57C2A98B-76AD-4991-8BB6-68A86F88CB5C}"/>
            </a:ext>
          </a:extLst>
        </xdr:cNvPr>
        <xdr:cNvSpPr/>
      </xdr:nvSpPr>
      <xdr:spPr>
        <a:xfrm>
          <a:off x="13652500" y="1787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93980</xdr:rowOff>
    </xdr:from>
    <xdr:to>
      <xdr:col>76</xdr:col>
      <xdr:colOff>114300</xdr:colOff>
      <xdr:row>104</xdr:row>
      <xdr:rowOff>118111</xdr:rowOff>
    </xdr:to>
    <xdr:cxnSp macro="">
      <xdr:nvCxnSpPr>
        <xdr:cNvPr id="683" name="直線コネクタ 682">
          <a:extLst>
            <a:ext uri="{FF2B5EF4-FFF2-40B4-BE49-F238E27FC236}">
              <a16:creationId xmlns:a16="http://schemas.microsoft.com/office/drawing/2014/main" id="{4E31087A-BE11-4127-B194-46726CC62FC5}"/>
            </a:ext>
          </a:extLst>
        </xdr:cNvPr>
        <xdr:cNvCxnSpPr/>
      </xdr:nvCxnSpPr>
      <xdr:spPr>
        <a:xfrm>
          <a:off x="13703300" y="17924780"/>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26670</xdr:rowOff>
    </xdr:from>
    <xdr:to>
      <xdr:col>67</xdr:col>
      <xdr:colOff>101600</xdr:colOff>
      <xdr:row>104</xdr:row>
      <xdr:rowOff>128270</xdr:rowOff>
    </xdr:to>
    <xdr:sp macro="" textlink="">
      <xdr:nvSpPr>
        <xdr:cNvPr id="684" name="楕円 683">
          <a:extLst>
            <a:ext uri="{FF2B5EF4-FFF2-40B4-BE49-F238E27FC236}">
              <a16:creationId xmlns:a16="http://schemas.microsoft.com/office/drawing/2014/main" id="{EA33CE24-3EC5-4349-B299-E3A9308577F8}"/>
            </a:ext>
          </a:extLst>
        </xdr:cNvPr>
        <xdr:cNvSpPr/>
      </xdr:nvSpPr>
      <xdr:spPr>
        <a:xfrm>
          <a:off x="12763500" y="1785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77470</xdr:rowOff>
    </xdr:from>
    <xdr:to>
      <xdr:col>71</xdr:col>
      <xdr:colOff>177800</xdr:colOff>
      <xdr:row>104</xdr:row>
      <xdr:rowOff>93980</xdr:rowOff>
    </xdr:to>
    <xdr:cxnSp macro="">
      <xdr:nvCxnSpPr>
        <xdr:cNvPr id="685" name="直線コネクタ 684">
          <a:extLst>
            <a:ext uri="{FF2B5EF4-FFF2-40B4-BE49-F238E27FC236}">
              <a16:creationId xmlns:a16="http://schemas.microsoft.com/office/drawing/2014/main" id="{1AD645DA-D853-4147-B1DE-38EF82ABC3A6}"/>
            </a:ext>
          </a:extLst>
        </xdr:cNvPr>
        <xdr:cNvCxnSpPr/>
      </xdr:nvCxnSpPr>
      <xdr:spPr>
        <a:xfrm>
          <a:off x="12814300" y="17908270"/>
          <a:ext cx="889000" cy="16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90188</xdr:rowOff>
    </xdr:from>
    <xdr:ext cx="405111" cy="259045"/>
    <xdr:sp macro="" textlink="">
      <xdr:nvSpPr>
        <xdr:cNvPr id="686" name="n_1aveValue【庁舎】&#10;有形固定資産減価償却率">
          <a:extLst>
            <a:ext uri="{FF2B5EF4-FFF2-40B4-BE49-F238E27FC236}">
              <a16:creationId xmlns:a16="http://schemas.microsoft.com/office/drawing/2014/main" id="{6A151024-7D4A-40CD-97D6-39EFB47C1816}"/>
            </a:ext>
          </a:extLst>
        </xdr:cNvPr>
        <xdr:cNvSpPr txBox="1"/>
      </xdr:nvSpPr>
      <xdr:spPr>
        <a:xfrm>
          <a:off x="15266044" y="1757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60977</xdr:rowOff>
    </xdr:from>
    <xdr:ext cx="405111" cy="259045"/>
    <xdr:sp macro="" textlink="">
      <xdr:nvSpPr>
        <xdr:cNvPr id="687" name="n_2aveValue【庁舎】&#10;有形固定資産減価償却率">
          <a:extLst>
            <a:ext uri="{FF2B5EF4-FFF2-40B4-BE49-F238E27FC236}">
              <a16:creationId xmlns:a16="http://schemas.microsoft.com/office/drawing/2014/main" id="{6C32A394-ED03-4C40-913E-5334995E40F6}"/>
            </a:ext>
          </a:extLst>
        </xdr:cNvPr>
        <xdr:cNvSpPr txBox="1"/>
      </xdr:nvSpPr>
      <xdr:spPr>
        <a:xfrm>
          <a:off x="14389744" y="17548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31766</xdr:rowOff>
    </xdr:from>
    <xdr:ext cx="405111" cy="259045"/>
    <xdr:sp macro="" textlink="">
      <xdr:nvSpPr>
        <xdr:cNvPr id="688" name="n_3aveValue【庁舎】&#10;有形固定資産減価償却率">
          <a:extLst>
            <a:ext uri="{FF2B5EF4-FFF2-40B4-BE49-F238E27FC236}">
              <a16:creationId xmlns:a16="http://schemas.microsoft.com/office/drawing/2014/main" id="{D40D0B0F-0AA4-4169-A8EF-AEA6F3322250}"/>
            </a:ext>
          </a:extLst>
        </xdr:cNvPr>
        <xdr:cNvSpPr txBox="1"/>
      </xdr:nvSpPr>
      <xdr:spPr>
        <a:xfrm>
          <a:off x="13500744" y="17519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29227</xdr:rowOff>
    </xdr:from>
    <xdr:ext cx="405111" cy="259045"/>
    <xdr:sp macro="" textlink="">
      <xdr:nvSpPr>
        <xdr:cNvPr id="689" name="n_4aveValue【庁舎】&#10;有形固定資産減価償却率">
          <a:extLst>
            <a:ext uri="{FF2B5EF4-FFF2-40B4-BE49-F238E27FC236}">
              <a16:creationId xmlns:a16="http://schemas.microsoft.com/office/drawing/2014/main" id="{617339E9-5D7E-4ED3-8185-09D27EFF2095}"/>
            </a:ext>
          </a:extLst>
        </xdr:cNvPr>
        <xdr:cNvSpPr txBox="1"/>
      </xdr:nvSpPr>
      <xdr:spPr>
        <a:xfrm>
          <a:off x="12611744" y="1751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13988</xdr:rowOff>
    </xdr:from>
    <xdr:ext cx="405111" cy="259045"/>
    <xdr:sp macro="" textlink="">
      <xdr:nvSpPr>
        <xdr:cNvPr id="690" name="n_1mainValue【庁舎】&#10;有形固定資産減価償却率">
          <a:extLst>
            <a:ext uri="{FF2B5EF4-FFF2-40B4-BE49-F238E27FC236}">
              <a16:creationId xmlns:a16="http://schemas.microsoft.com/office/drawing/2014/main" id="{64440D9E-1B31-419B-B60A-E870606A57BF}"/>
            </a:ext>
          </a:extLst>
        </xdr:cNvPr>
        <xdr:cNvSpPr txBox="1"/>
      </xdr:nvSpPr>
      <xdr:spPr>
        <a:xfrm>
          <a:off x="15266044" y="18016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160038</xdr:rowOff>
    </xdr:from>
    <xdr:ext cx="405111" cy="259045"/>
    <xdr:sp macro="" textlink="">
      <xdr:nvSpPr>
        <xdr:cNvPr id="691" name="n_2mainValue【庁舎】&#10;有形固定資産減価償却率">
          <a:extLst>
            <a:ext uri="{FF2B5EF4-FFF2-40B4-BE49-F238E27FC236}">
              <a16:creationId xmlns:a16="http://schemas.microsoft.com/office/drawing/2014/main" id="{CC642E3B-F391-43BB-B77D-BD4627CD6D85}"/>
            </a:ext>
          </a:extLst>
        </xdr:cNvPr>
        <xdr:cNvSpPr txBox="1"/>
      </xdr:nvSpPr>
      <xdr:spPr>
        <a:xfrm>
          <a:off x="14389744" y="17990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135907</xdr:rowOff>
    </xdr:from>
    <xdr:ext cx="405111" cy="259045"/>
    <xdr:sp macro="" textlink="">
      <xdr:nvSpPr>
        <xdr:cNvPr id="692" name="n_3mainValue【庁舎】&#10;有形固定資産減価償却率">
          <a:extLst>
            <a:ext uri="{FF2B5EF4-FFF2-40B4-BE49-F238E27FC236}">
              <a16:creationId xmlns:a16="http://schemas.microsoft.com/office/drawing/2014/main" id="{36107264-3B58-4BD2-9EAB-349FBDF4BD7C}"/>
            </a:ext>
          </a:extLst>
        </xdr:cNvPr>
        <xdr:cNvSpPr txBox="1"/>
      </xdr:nvSpPr>
      <xdr:spPr>
        <a:xfrm>
          <a:off x="13500744" y="17966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119397</xdr:rowOff>
    </xdr:from>
    <xdr:ext cx="405111" cy="259045"/>
    <xdr:sp macro="" textlink="">
      <xdr:nvSpPr>
        <xdr:cNvPr id="693" name="n_4mainValue【庁舎】&#10;有形固定資産減価償却率">
          <a:extLst>
            <a:ext uri="{FF2B5EF4-FFF2-40B4-BE49-F238E27FC236}">
              <a16:creationId xmlns:a16="http://schemas.microsoft.com/office/drawing/2014/main" id="{61ECD54F-E70D-49A3-BCBA-89DFE946544C}"/>
            </a:ext>
          </a:extLst>
        </xdr:cNvPr>
        <xdr:cNvSpPr txBox="1"/>
      </xdr:nvSpPr>
      <xdr:spPr>
        <a:xfrm>
          <a:off x="12611744" y="17950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4" name="正方形/長方形 693">
          <a:extLst>
            <a:ext uri="{FF2B5EF4-FFF2-40B4-BE49-F238E27FC236}">
              <a16:creationId xmlns:a16="http://schemas.microsoft.com/office/drawing/2014/main" id="{D0AC1B6D-9529-4F18-957F-D4E6111E17D1}"/>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5" name="正方形/長方形 694">
          <a:extLst>
            <a:ext uri="{FF2B5EF4-FFF2-40B4-BE49-F238E27FC236}">
              <a16:creationId xmlns:a16="http://schemas.microsoft.com/office/drawing/2014/main" id="{F24B14B3-A968-4EC2-98E0-B23C97370EC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6" name="正方形/長方形 695">
          <a:extLst>
            <a:ext uri="{FF2B5EF4-FFF2-40B4-BE49-F238E27FC236}">
              <a16:creationId xmlns:a16="http://schemas.microsoft.com/office/drawing/2014/main" id="{5A52100A-F7B4-4FDA-BA94-77692CEF1FC3}"/>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7" name="正方形/長方形 696">
          <a:extLst>
            <a:ext uri="{FF2B5EF4-FFF2-40B4-BE49-F238E27FC236}">
              <a16:creationId xmlns:a16="http://schemas.microsoft.com/office/drawing/2014/main" id="{B7B40492-39C4-4B59-9214-0A316E6C8A57}"/>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8" name="正方形/長方形 697">
          <a:extLst>
            <a:ext uri="{FF2B5EF4-FFF2-40B4-BE49-F238E27FC236}">
              <a16:creationId xmlns:a16="http://schemas.microsoft.com/office/drawing/2014/main" id="{935CD7EC-BED0-405C-A73A-9132E1CCD93C}"/>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9" name="正方形/長方形 698">
          <a:extLst>
            <a:ext uri="{FF2B5EF4-FFF2-40B4-BE49-F238E27FC236}">
              <a16:creationId xmlns:a16="http://schemas.microsoft.com/office/drawing/2014/main" id="{1C2D8A3A-2A93-4308-B0AD-AB62821A2DB1}"/>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0" name="正方形/長方形 699">
          <a:extLst>
            <a:ext uri="{FF2B5EF4-FFF2-40B4-BE49-F238E27FC236}">
              <a16:creationId xmlns:a16="http://schemas.microsoft.com/office/drawing/2014/main" id="{F45E3BC3-792D-485C-A61F-19010508C29B}"/>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1" name="正方形/長方形 700">
          <a:extLst>
            <a:ext uri="{FF2B5EF4-FFF2-40B4-BE49-F238E27FC236}">
              <a16:creationId xmlns:a16="http://schemas.microsoft.com/office/drawing/2014/main" id="{4727CFB8-0E6B-4E16-8F50-26FC247018A6}"/>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2" name="テキスト ボックス 701">
          <a:extLst>
            <a:ext uri="{FF2B5EF4-FFF2-40B4-BE49-F238E27FC236}">
              <a16:creationId xmlns:a16="http://schemas.microsoft.com/office/drawing/2014/main" id="{4E6C4C8C-11CB-4F35-92AC-CBE12275EF0B}"/>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3" name="直線コネクタ 702">
          <a:extLst>
            <a:ext uri="{FF2B5EF4-FFF2-40B4-BE49-F238E27FC236}">
              <a16:creationId xmlns:a16="http://schemas.microsoft.com/office/drawing/2014/main" id="{32BF4285-3320-4F1B-92EE-81F23686EB0B}"/>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04" name="テキスト ボックス 703">
          <a:extLst>
            <a:ext uri="{FF2B5EF4-FFF2-40B4-BE49-F238E27FC236}">
              <a16:creationId xmlns:a16="http://schemas.microsoft.com/office/drawing/2014/main" id="{A1B0711F-5483-4DA7-BC2C-5ECDA0DE6AE9}"/>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705" name="直線コネクタ 704">
          <a:extLst>
            <a:ext uri="{FF2B5EF4-FFF2-40B4-BE49-F238E27FC236}">
              <a16:creationId xmlns:a16="http://schemas.microsoft.com/office/drawing/2014/main" id="{1CD518D2-A0C7-4723-BAFB-94C6B6CCBD4D}"/>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06" name="テキスト ボックス 705">
          <a:extLst>
            <a:ext uri="{FF2B5EF4-FFF2-40B4-BE49-F238E27FC236}">
              <a16:creationId xmlns:a16="http://schemas.microsoft.com/office/drawing/2014/main" id="{75BB79E2-18E3-4C0A-9BE5-CCC6FADC6D97}"/>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07" name="直線コネクタ 706">
          <a:extLst>
            <a:ext uri="{FF2B5EF4-FFF2-40B4-BE49-F238E27FC236}">
              <a16:creationId xmlns:a16="http://schemas.microsoft.com/office/drawing/2014/main" id="{8E964555-5E15-4549-A403-215462AC8C0B}"/>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08" name="テキスト ボックス 707">
          <a:extLst>
            <a:ext uri="{FF2B5EF4-FFF2-40B4-BE49-F238E27FC236}">
              <a16:creationId xmlns:a16="http://schemas.microsoft.com/office/drawing/2014/main" id="{21803801-E846-4827-9FFD-BB0A8FBB0024}"/>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09" name="直線コネクタ 708">
          <a:extLst>
            <a:ext uri="{FF2B5EF4-FFF2-40B4-BE49-F238E27FC236}">
              <a16:creationId xmlns:a16="http://schemas.microsoft.com/office/drawing/2014/main" id="{1887CA11-06E5-483D-B8B4-93A61FCE6FB4}"/>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0" name="テキスト ボックス 709">
          <a:extLst>
            <a:ext uri="{FF2B5EF4-FFF2-40B4-BE49-F238E27FC236}">
              <a16:creationId xmlns:a16="http://schemas.microsoft.com/office/drawing/2014/main" id="{AB80DF23-8EE4-4426-AED3-54C2A664D801}"/>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1" name="直線コネクタ 710">
          <a:extLst>
            <a:ext uri="{FF2B5EF4-FFF2-40B4-BE49-F238E27FC236}">
              <a16:creationId xmlns:a16="http://schemas.microsoft.com/office/drawing/2014/main" id="{ECBFC948-CC99-43E8-A7D8-E33245BBBF3C}"/>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2" name="テキスト ボックス 711">
          <a:extLst>
            <a:ext uri="{FF2B5EF4-FFF2-40B4-BE49-F238E27FC236}">
              <a16:creationId xmlns:a16="http://schemas.microsoft.com/office/drawing/2014/main" id="{D6513CB6-0E61-43B8-A03F-F81D065B4166}"/>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3" name="直線コネクタ 712">
          <a:extLst>
            <a:ext uri="{FF2B5EF4-FFF2-40B4-BE49-F238E27FC236}">
              <a16:creationId xmlns:a16="http://schemas.microsoft.com/office/drawing/2014/main" id="{D35223A2-2514-4979-ACDE-7CE90964E5C6}"/>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4" name="テキスト ボックス 713">
          <a:extLst>
            <a:ext uri="{FF2B5EF4-FFF2-40B4-BE49-F238E27FC236}">
              <a16:creationId xmlns:a16="http://schemas.microsoft.com/office/drawing/2014/main" id="{E9B6DF74-3D1B-405C-8FB7-46D644095527}"/>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15" name="直線コネクタ 714">
          <a:extLst>
            <a:ext uri="{FF2B5EF4-FFF2-40B4-BE49-F238E27FC236}">
              <a16:creationId xmlns:a16="http://schemas.microsoft.com/office/drawing/2014/main" id="{05D2EB90-9A0E-475B-98F9-A23090048077}"/>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16" name="テキスト ボックス 715">
          <a:extLst>
            <a:ext uri="{FF2B5EF4-FFF2-40B4-BE49-F238E27FC236}">
              <a16:creationId xmlns:a16="http://schemas.microsoft.com/office/drawing/2014/main" id="{3C269DEE-08EC-464A-B24E-B3D33FDD0B28}"/>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7" name="直線コネクタ 716">
          <a:extLst>
            <a:ext uri="{FF2B5EF4-FFF2-40B4-BE49-F238E27FC236}">
              <a16:creationId xmlns:a16="http://schemas.microsoft.com/office/drawing/2014/main" id="{9C72698B-13F6-4110-BC85-B111382701B2}"/>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8" name="テキスト ボックス 717">
          <a:extLst>
            <a:ext uri="{FF2B5EF4-FFF2-40B4-BE49-F238E27FC236}">
              <a16:creationId xmlns:a16="http://schemas.microsoft.com/office/drawing/2014/main" id="{EE3C8CF4-7FB3-410E-95BA-0329905230DB}"/>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9" name="【庁舎】&#10;一人当たり面積グラフ枠">
          <a:extLst>
            <a:ext uri="{FF2B5EF4-FFF2-40B4-BE49-F238E27FC236}">
              <a16:creationId xmlns:a16="http://schemas.microsoft.com/office/drawing/2014/main" id="{B0390F55-89FB-4DED-B33C-6B7A34563B4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82731</xdr:rowOff>
    </xdr:from>
    <xdr:to>
      <xdr:col>116</xdr:col>
      <xdr:colOff>62864</xdr:colOff>
      <xdr:row>108</xdr:row>
      <xdr:rowOff>164374</xdr:rowOff>
    </xdr:to>
    <xdr:cxnSp macro="">
      <xdr:nvCxnSpPr>
        <xdr:cNvPr id="720" name="直線コネクタ 719">
          <a:extLst>
            <a:ext uri="{FF2B5EF4-FFF2-40B4-BE49-F238E27FC236}">
              <a16:creationId xmlns:a16="http://schemas.microsoft.com/office/drawing/2014/main" id="{141B94D4-FFF4-4140-99A7-393A656D3135}"/>
            </a:ext>
          </a:extLst>
        </xdr:cNvPr>
        <xdr:cNvCxnSpPr/>
      </xdr:nvCxnSpPr>
      <xdr:spPr>
        <a:xfrm flipV="1">
          <a:off x="22160864" y="17227731"/>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168201</xdr:rowOff>
    </xdr:from>
    <xdr:ext cx="469744" cy="259045"/>
    <xdr:sp macro="" textlink="">
      <xdr:nvSpPr>
        <xdr:cNvPr id="721" name="【庁舎】&#10;一人当たり面積最小値テキスト">
          <a:extLst>
            <a:ext uri="{FF2B5EF4-FFF2-40B4-BE49-F238E27FC236}">
              <a16:creationId xmlns:a16="http://schemas.microsoft.com/office/drawing/2014/main" id="{CCF22DF8-8FC8-47EF-B216-5C6560CA1B86}"/>
            </a:ext>
          </a:extLst>
        </xdr:cNvPr>
        <xdr:cNvSpPr txBox="1"/>
      </xdr:nvSpPr>
      <xdr:spPr>
        <a:xfrm>
          <a:off x="22199600" y="1868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164374</xdr:rowOff>
    </xdr:from>
    <xdr:to>
      <xdr:col>116</xdr:col>
      <xdr:colOff>152400</xdr:colOff>
      <xdr:row>108</xdr:row>
      <xdr:rowOff>164374</xdr:rowOff>
    </xdr:to>
    <xdr:cxnSp macro="">
      <xdr:nvCxnSpPr>
        <xdr:cNvPr id="722" name="直線コネクタ 721">
          <a:extLst>
            <a:ext uri="{FF2B5EF4-FFF2-40B4-BE49-F238E27FC236}">
              <a16:creationId xmlns:a16="http://schemas.microsoft.com/office/drawing/2014/main" id="{2208774D-C773-49AF-9342-6901458EC9CB}"/>
            </a:ext>
          </a:extLst>
        </xdr:cNvPr>
        <xdr:cNvCxnSpPr/>
      </xdr:nvCxnSpPr>
      <xdr:spPr>
        <a:xfrm>
          <a:off x="22072600" y="1868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29408</xdr:rowOff>
    </xdr:from>
    <xdr:ext cx="469744" cy="259045"/>
    <xdr:sp macro="" textlink="">
      <xdr:nvSpPr>
        <xdr:cNvPr id="723" name="【庁舎】&#10;一人当たり面積最大値テキスト">
          <a:extLst>
            <a:ext uri="{FF2B5EF4-FFF2-40B4-BE49-F238E27FC236}">
              <a16:creationId xmlns:a16="http://schemas.microsoft.com/office/drawing/2014/main" id="{8AF56CBF-E956-40EF-8723-F9697C438DC6}"/>
            </a:ext>
          </a:extLst>
        </xdr:cNvPr>
        <xdr:cNvSpPr txBox="1"/>
      </xdr:nvSpPr>
      <xdr:spPr>
        <a:xfrm>
          <a:off x="22199600" y="1700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82731</xdr:rowOff>
    </xdr:from>
    <xdr:to>
      <xdr:col>116</xdr:col>
      <xdr:colOff>152400</xdr:colOff>
      <xdr:row>100</xdr:row>
      <xdr:rowOff>82731</xdr:rowOff>
    </xdr:to>
    <xdr:cxnSp macro="">
      <xdr:nvCxnSpPr>
        <xdr:cNvPr id="724" name="直線コネクタ 723">
          <a:extLst>
            <a:ext uri="{FF2B5EF4-FFF2-40B4-BE49-F238E27FC236}">
              <a16:creationId xmlns:a16="http://schemas.microsoft.com/office/drawing/2014/main" id="{8D0ABF2A-0F08-4C91-B921-C4FCAC485559}"/>
            </a:ext>
          </a:extLst>
        </xdr:cNvPr>
        <xdr:cNvCxnSpPr/>
      </xdr:nvCxnSpPr>
      <xdr:spPr>
        <a:xfrm>
          <a:off x="22072600" y="1722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925</xdr:rowOff>
    </xdr:from>
    <xdr:ext cx="469744" cy="259045"/>
    <xdr:sp macro="" textlink="">
      <xdr:nvSpPr>
        <xdr:cNvPr id="725" name="【庁舎】&#10;一人当たり面積平均値テキスト">
          <a:extLst>
            <a:ext uri="{FF2B5EF4-FFF2-40B4-BE49-F238E27FC236}">
              <a16:creationId xmlns:a16="http://schemas.microsoft.com/office/drawing/2014/main" id="{9A0643D7-951F-4024-9339-2110CE62F9BB}"/>
            </a:ext>
          </a:extLst>
        </xdr:cNvPr>
        <xdr:cNvSpPr txBox="1"/>
      </xdr:nvSpPr>
      <xdr:spPr>
        <a:xfrm>
          <a:off x="22199600" y="181746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149498</xdr:rowOff>
    </xdr:from>
    <xdr:to>
      <xdr:col>116</xdr:col>
      <xdr:colOff>114300</xdr:colOff>
      <xdr:row>107</xdr:row>
      <xdr:rowOff>79648</xdr:rowOff>
    </xdr:to>
    <xdr:sp macro="" textlink="">
      <xdr:nvSpPr>
        <xdr:cNvPr id="726" name="フローチャート: 判断 725">
          <a:extLst>
            <a:ext uri="{FF2B5EF4-FFF2-40B4-BE49-F238E27FC236}">
              <a16:creationId xmlns:a16="http://schemas.microsoft.com/office/drawing/2014/main" id="{763E7DCB-1EAE-4E8C-B1EE-3D669CEB37EE}"/>
            </a:ext>
          </a:extLst>
        </xdr:cNvPr>
        <xdr:cNvSpPr/>
      </xdr:nvSpPr>
      <xdr:spPr>
        <a:xfrm>
          <a:off x="22110700" y="18323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142966</xdr:rowOff>
    </xdr:from>
    <xdr:to>
      <xdr:col>112</xdr:col>
      <xdr:colOff>38100</xdr:colOff>
      <xdr:row>107</xdr:row>
      <xdr:rowOff>73116</xdr:rowOff>
    </xdr:to>
    <xdr:sp macro="" textlink="">
      <xdr:nvSpPr>
        <xdr:cNvPr id="727" name="フローチャート: 判断 726">
          <a:extLst>
            <a:ext uri="{FF2B5EF4-FFF2-40B4-BE49-F238E27FC236}">
              <a16:creationId xmlns:a16="http://schemas.microsoft.com/office/drawing/2014/main" id="{55161109-1E38-452E-A728-4B6260DD6B01}"/>
            </a:ext>
          </a:extLst>
        </xdr:cNvPr>
        <xdr:cNvSpPr/>
      </xdr:nvSpPr>
      <xdr:spPr>
        <a:xfrm>
          <a:off x="21272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142966</xdr:rowOff>
    </xdr:from>
    <xdr:to>
      <xdr:col>107</xdr:col>
      <xdr:colOff>101600</xdr:colOff>
      <xdr:row>107</xdr:row>
      <xdr:rowOff>73116</xdr:rowOff>
    </xdr:to>
    <xdr:sp macro="" textlink="">
      <xdr:nvSpPr>
        <xdr:cNvPr id="728" name="フローチャート: 判断 727">
          <a:extLst>
            <a:ext uri="{FF2B5EF4-FFF2-40B4-BE49-F238E27FC236}">
              <a16:creationId xmlns:a16="http://schemas.microsoft.com/office/drawing/2014/main" id="{ECB5A260-9F26-4B6F-BF00-701648BAF7DF}"/>
            </a:ext>
          </a:extLst>
        </xdr:cNvPr>
        <xdr:cNvSpPr/>
      </xdr:nvSpPr>
      <xdr:spPr>
        <a:xfrm>
          <a:off x="20383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169092</xdr:rowOff>
    </xdr:from>
    <xdr:to>
      <xdr:col>102</xdr:col>
      <xdr:colOff>165100</xdr:colOff>
      <xdr:row>107</xdr:row>
      <xdr:rowOff>99242</xdr:rowOff>
    </xdr:to>
    <xdr:sp macro="" textlink="">
      <xdr:nvSpPr>
        <xdr:cNvPr id="729" name="フローチャート: 判断 728">
          <a:extLst>
            <a:ext uri="{FF2B5EF4-FFF2-40B4-BE49-F238E27FC236}">
              <a16:creationId xmlns:a16="http://schemas.microsoft.com/office/drawing/2014/main" id="{276F9C1E-5ADA-4B7A-A9F3-C36324FCF425}"/>
            </a:ext>
          </a:extLst>
        </xdr:cNvPr>
        <xdr:cNvSpPr/>
      </xdr:nvSpPr>
      <xdr:spPr>
        <a:xfrm>
          <a:off x="19494500" y="1834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152763</xdr:rowOff>
    </xdr:from>
    <xdr:to>
      <xdr:col>98</xdr:col>
      <xdr:colOff>38100</xdr:colOff>
      <xdr:row>107</xdr:row>
      <xdr:rowOff>82913</xdr:rowOff>
    </xdr:to>
    <xdr:sp macro="" textlink="">
      <xdr:nvSpPr>
        <xdr:cNvPr id="730" name="フローチャート: 判断 729">
          <a:extLst>
            <a:ext uri="{FF2B5EF4-FFF2-40B4-BE49-F238E27FC236}">
              <a16:creationId xmlns:a16="http://schemas.microsoft.com/office/drawing/2014/main" id="{39EDBF8B-1F6A-4E1B-AB47-366E1450F189}"/>
            </a:ext>
          </a:extLst>
        </xdr:cNvPr>
        <xdr:cNvSpPr/>
      </xdr:nvSpPr>
      <xdr:spPr>
        <a:xfrm>
          <a:off x="18605500" y="1832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1" name="テキスト ボックス 730">
          <a:extLst>
            <a:ext uri="{FF2B5EF4-FFF2-40B4-BE49-F238E27FC236}">
              <a16:creationId xmlns:a16="http://schemas.microsoft.com/office/drawing/2014/main" id="{9E767BED-48B0-42EC-95EB-E96F1E3E5EF3}"/>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2" name="テキスト ボックス 731">
          <a:extLst>
            <a:ext uri="{FF2B5EF4-FFF2-40B4-BE49-F238E27FC236}">
              <a16:creationId xmlns:a16="http://schemas.microsoft.com/office/drawing/2014/main" id="{8119894E-A6DB-41DB-B302-DC8F96EC893D}"/>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3" name="テキスト ボックス 732">
          <a:extLst>
            <a:ext uri="{FF2B5EF4-FFF2-40B4-BE49-F238E27FC236}">
              <a16:creationId xmlns:a16="http://schemas.microsoft.com/office/drawing/2014/main" id="{331256F6-CF5F-41C7-8068-830718B89F75}"/>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4" name="テキスト ボックス 733">
          <a:extLst>
            <a:ext uri="{FF2B5EF4-FFF2-40B4-BE49-F238E27FC236}">
              <a16:creationId xmlns:a16="http://schemas.microsoft.com/office/drawing/2014/main" id="{8F976A1A-00C2-492C-93E9-A2D940B233CF}"/>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5" name="テキスト ボックス 734">
          <a:extLst>
            <a:ext uri="{FF2B5EF4-FFF2-40B4-BE49-F238E27FC236}">
              <a16:creationId xmlns:a16="http://schemas.microsoft.com/office/drawing/2014/main" id="{F43609EC-F1DE-4372-A652-817087802535}"/>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41729</xdr:rowOff>
    </xdr:from>
    <xdr:to>
      <xdr:col>116</xdr:col>
      <xdr:colOff>114300</xdr:colOff>
      <xdr:row>108</xdr:row>
      <xdr:rowOff>143329</xdr:rowOff>
    </xdr:to>
    <xdr:sp macro="" textlink="">
      <xdr:nvSpPr>
        <xdr:cNvPr id="736" name="楕円 735">
          <a:extLst>
            <a:ext uri="{FF2B5EF4-FFF2-40B4-BE49-F238E27FC236}">
              <a16:creationId xmlns:a16="http://schemas.microsoft.com/office/drawing/2014/main" id="{AC5FC399-AFC9-499F-B44B-37F2C91B5C49}"/>
            </a:ext>
          </a:extLst>
        </xdr:cNvPr>
        <xdr:cNvSpPr/>
      </xdr:nvSpPr>
      <xdr:spPr>
        <a:xfrm>
          <a:off x="22110700" y="1855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128106</xdr:rowOff>
    </xdr:from>
    <xdr:ext cx="469744" cy="259045"/>
    <xdr:sp macro="" textlink="">
      <xdr:nvSpPr>
        <xdr:cNvPr id="737" name="【庁舎】&#10;一人当たり面積該当値テキスト">
          <a:extLst>
            <a:ext uri="{FF2B5EF4-FFF2-40B4-BE49-F238E27FC236}">
              <a16:creationId xmlns:a16="http://schemas.microsoft.com/office/drawing/2014/main" id="{FC301E6E-E3C6-4566-9C4E-8C9C4EA1DB0F}"/>
            </a:ext>
          </a:extLst>
        </xdr:cNvPr>
        <xdr:cNvSpPr txBox="1"/>
      </xdr:nvSpPr>
      <xdr:spPr>
        <a:xfrm>
          <a:off x="22199600" y="18473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41729</xdr:rowOff>
    </xdr:from>
    <xdr:to>
      <xdr:col>112</xdr:col>
      <xdr:colOff>38100</xdr:colOff>
      <xdr:row>108</xdr:row>
      <xdr:rowOff>143329</xdr:rowOff>
    </xdr:to>
    <xdr:sp macro="" textlink="">
      <xdr:nvSpPr>
        <xdr:cNvPr id="738" name="楕円 737">
          <a:extLst>
            <a:ext uri="{FF2B5EF4-FFF2-40B4-BE49-F238E27FC236}">
              <a16:creationId xmlns:a16="http://schemas.microsoft.com/office/drawing/2014/main" id="{41BA754D-4EBA-49B7-9EA5-EB68761547AE}"/>
            </a:ext>
          </a:extLst>
        </xdr:cNvPr>
        <xdr:cNvSpPr/>
      </xdr:nvSpPr>
      <xdr:spPr>
        <a:xfrm>
          <a:off x="21272500" y="1855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92529</xdr:rowOff>
    </xdr:from>
    <xdr:to>
      <xdr:col>116</xdr:col>
      <xdr:colOff>63500</xdr:colOff>
      <xdr:row>108</xdr:row>
      <xdr:rowOff>92529</xdr:rowOff>
    </xdr:to>
    <xdr:cxnSp macro="">
      <xdr:nvCxnSpPr>
        <xdr:cNvPr id="739" name="直線コネクタ 738">
          <a:extLst>
            <a:ext uri="{FF2B5EF4-FFF2-40B4-BE49-F238E27FC236}">
              <a16:creationId xmlns:a16="http://schemas.microsoft.com/office/drawing/2014/main" id="{72C16EAD-DAC7-4F23-ACD2-B321D189571C}"/>
            </a:ext>
          </a:extLst>
        </xdr:cNvPr>
        <xdr:cNvCxnSpPr/>
      </xdr:nvCxnSpPr>
      <xdr:spPr>
        <a:xfrm>
          <a:off x="21323300" y="186091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41729</xdr:rowOff>
    </xdr:from>
    <xdr:to>
      <xdr:col>107</xdr:col>
      <xdr:colOff>101600</xdr:colOff>
      <xdr:row>108</xdr:row>
      <xdr:rowOff>143329</xdr:rowOff>
    </xdr:to>
    <xdr:sp macro="" textlink="">
      <xdr:nvSpPr>
        <xdr:cNvPr id="740" name="楕円 739">
          <a:extLst>
            <a:ext uri="{FF2B5EF4-FFF2-40B4-BE49-F238E27FC236}">
              <a16:creationId xmlns:a16="http://schemas.microsoft.com/office/drawing/2014/main" id="{4BD0E1DB-ADB7-4B94-A29F-D05FF303D1B9}"/>
            </a:ext>
          </a:extLst>
        </xdr:cNvPr>
        <xdr:cNvSpPr/>
      </xdr:nvSpPr>
      <xdr:spPr>
        <a:xfrm>
          <a:off x="20383500" y="1855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92529</xdr:rowOff>
    </xdr:from>
    <xdr:to>
      <xdr:col>111</xdr:col>
      <xdr:colOff>177800</xdr:colOff>
      <xdr:row>108</xdr:row>
      <xdr:rowOff>92529</xdr:rowOff>
    </xdr:to>
    <xdr:cxnSp macro="">
      <xdr:nvCxnSpPr>
        <xdr:cNvPr id="741" name="直線コネクタ 740">
          <a:extLst>
            <a:ext uri="{FF2B5EF4-FFF2-40B4-BE49-F238E27FC236}">
              <a16:creationId xmlns:a16="http://schemas.microsoft.com/office/drawing/2014/main" id="{798B2CE4-8557-462F-84E3-03367534EB50}"/>
            </a:ext>
          </a:extLst>
        </xdr:cNvPr>
        <xdr:cNvCxnSpPr/>
      </xdr:nvCxnSpPr>
      <xdr:spPr>
        <a:xfrm>
          <a:off x="20434300" y="186091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41729</xdr:rowOff>
    </xdr:from>
    <xdr:to>
      <xdr:col>102</xdr:col>
      <xdr:colOff>165100</xdr:colOff>
      <xdr:row>108</xdr:row>
      <xdr:rowOff>143329</xdr:rowOff>
    </xdr:to>
    <xdr:sp macro="" textlink="">
      <xdr:nvSpPr>
        <xdr:cNvPr id="742" name="楕円 741">
          <a:extLst>
            <a:ext uri="{FF2B5EF4-FFF2-40B4-BE49-F238E27FC236}">
              <a16:creationId xmlns:a16="http://schemas.microsoft.com/office/drawing/2014/main" id="{76BF51CE-FB13-46BC-AE06-3E773893510B}"/>
            </a:ext>
          </a:extLst>
        </xdr:cNvPr>
        <xdr:cNvSpPr/>
      </xdr:nvSpPr>
      <xdr:spPr>
        <a:xfrm>
          <a:off x="19494500" y="1855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92529</xdr:rowOff>
    </xdr:from>
    <xdr:to>
      <xdr:col>107</xdr:col>
      <xdr:colOff>50800</xdr:colOff>
      <xdr:row>108</xdr:row>
      <xdr:rowOff>92529</xdr:rowOff>
    </xdr:to>
    <xdr:cxnSp macro="">
      <xdr:nvCxnSpPr>
        <xdr:cNvPr id="743" name="直線コネクタ 742">
          <a:extLst>
            <a:ext uri="{FF2B5EF4-FFF2-40B4-BE49-F238E27FC236}">
              <a16:creationId xmlns:a16="http://schemas.microsoft.com/office/drawing/2014/main" id="{00748D28-21FA-4513-84B5-A966F0F6A3B8}"/>
            </a:ext>
          </a:extLst>
        </xdr:cNvPr>
        <xdr:cNvCxnSpPr/>
      </xdr:nvCxnSpPr>
      <xdr:spPr>
        <a:xfrm>
          <a:off x="19545300" y="186091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41729</xdr:rowOff>
    </xdr:from>
    <xdr:to>
      <xdr:col>98</xdr:col>
      <xdr:colOff>38100</xdr:colOff>
      <xdr:row>108</xdr:row>
      <xdr:rowOff>143329</xdr:rowOff>
    </xdr:to>
    <xdr:sp macro="" textlink="">
      <xdr:nvSpPr>
        <xdr:cNvPr id="744" name="楕円 743">
          <a:extLst>
            <a:ext uri="{FF2B5EF4-FFF2-40B4-BE49-F238E27FC236}">
              <a16:creationId xmlns:a16="http://schemas.microsoft.com/office/drawing/2014/main" id="{5FC283EC-6DB8-42BD-AB60-60C9FC7D5EF3}"/>
            </a:ext>
          </a:extLst>
        </xdr:cNvPr>
        <xdr:cNvSpPr/>
      </xdr:nvSpPr>
      <xdr:spPr>
        <a:xfrm>
          <a:off x="18605500" y="1855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92529</xdr:rowOff>
    </xdr:from>
    <xdr:to>
      <xdr:col>102</xdr:col>
      <xdr:colOff>114300</xdr:colOff>
      <xdr:row>108</xdr:row>
      <xdr:rowOff>92529</xdr:rowOff>
    </xdr:to>
    <xdr:cxnSp macro="">
      <xdr:nvCxnSpPr>
        <xdr:cNvPr id="745" name="直線コネクタ 744">
          <a:extLst>
            <a:ext uri="{FF2B5EF4-FFF2-40B4-BE49-F238E27FC236}">
              <a16:creationId xmlns:a16="http://schemas.microsoft.com/office/drawing/2014/main" id="{8118530C-3269-4363-86EF-B4F701E18574}"/>
            </a:ext>
          </a:extLst>
        </xdr:cNvPr>
        <xdr:cNvCxnSpPr/>
      </xdr:nvCxnSpPr>
      <xdr:spPr>
        <a:xfrm>
          <a:off x="18656300" y="186091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89643</xdr:rowOff>
    </xdr:from>
    <xdr:ext cx="469744" cy="259045"/>
    <xdr:sp macro="" textlink="">
      <xdr:nvSpPr>
        <xdr:cNvPr id="746" name="n_1aveValue【庁舎】&#10;一人当たり面積">
          <a:extLst>
            <a:ext uri="{FF2B5EF4-FFF2-40B4-BE49-F238E27FC236}">
              <a16:creationId xmlns:a16="http://schemas.microsoft.com/office/drawing/2014/main" id="{1AEDC4C3-C4E5-4956-A844-0E20D8CCE1EE}"/>
            </a:ext>
          </a:extLst>
        </xdr:cNvPr>
        <xdr:cNvSpPr txBox="1"/>
      </xdr:nvSpPr>
      <xdr:spPr>
        <a:xfrm>
          <a:off x="21075727" y="1809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89643</xdr:rowOff>
    </xdr:from>
    <xdr:ext cx="469744" cy="259045"/>
    <xdr:sp macro="" textlink="">
      <xdr:nvSpPr>
        <xdr:cNvPr id="747" name="n_2aveValue【庁舎】&#10;一人当たり面積">
          <a:extLst>
            <a:ext uri="{FF2B5EF4-FFF2-40B4-BE49-F238E27FC236}">
              <a16:creationId xmlns:a16="http://schemas.microsoft.com/office/drawing/2014/main" id="{7EF6A012-7A7E-4178-9657-E02DCBB71EDA}"/>
            </a:ext>
          </a:extLst>
        </xdr:cNvPr>
        <xdr:cNvSpPr txBox="1"/>
      </xdr:nvSpPr>
      <xdr:spPr>
        <a:xfrm>
          <a:off x="20199427" y="1809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115769</xdr:rowOff>
    </xdr:from>
    <xdr:ext cx="469744" cy="259045"/>
    <xdr:sp macro="" textlink="">
      <xdr:nvSpPr>
        <xdr:cNvPr id="748" name="n_3aveValue【庁舎】&#10;一人当たり面積">
          <a:extLst>
            <a:ext uri="{FF2B5EF4-FFF2-40B4-BE49-F238E27FC236}">
              <a16:creationId xmlns:a16="http://schemas.microsoft.com/office/drawing/2014/main" id="{2C004E13-BBF3-4175-87DE-410AE1D7828B}"/>
            </a:ext>
          </a:extLst>
        </xdr:cNvPr>
        <xdr:cNvSpPr txBox="1"/>
      </xdr:nvSpPr>
      <xdr:spPr>
        <a:xfrm>
          <a:off x="19310427" y="18118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99440</xdr:rowOff>
    </xdr:from>
    <xdr:ext cx="469744" cy="259045"/>
    <xdr:sp macro="" textlink="">
      <xdr:nvSpPr>
        <xdr:cNvPr id="749" name="n_4aveValue【庁舎】&#10;一人当たり面積">
          <a:extLst>
            <a:ext uri="{FF2B5EF4-FFF2-40B4-BE49-F238E27FC236}">
              <a16:creationId xmlns:a16="http://schemas.microsoft.com/office/drawing/2014/main" id="{4E3ED37B-C32B-40F5-93D8-0FC223CD6426}"/>
            </a:ext>
          </a:extLst>
        </xdr:cNvPr>
        <xdr:cNvSpPr txBox="1"/>
      </xdr:nvSpPr>
      <xdr:spPr>
        <a:xfrm>
          <a:off x="18421427" y="18101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134456</xdr:rowOff>
    </xdr:from>
    <xdr:ext cx="469744" cy="259045"/>
    <xdr:sp macro="" textlink="">
      <xdr:nvSpPr>
        <xdr:cNvPr id="750" name="n_1mainValue【庁舎】&#10;一人当たり面積">
          <a:extLst>
            <a:ext uri="{FF2B5EF4-FFF2-40B4-BE49-F238E27FC236}">
              <a16:creationId xmlns:a16="http://schemas.microsoft.com/office/drawing/2014/main" id="{7E574930-4EF7-4715-ABEF-172066F8D2A5}"/>
            </a:ext>
          </a:extLst>
        </xdr:cNvPr>
        <xdr:cNvSpPr txBox="1"/>
      </xdr:nvSpPr>
      <xdr:spPr>
        <a:xfrm>
          <a:off x="21075727" y="18651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134456</xdr:rowOff>
    </xdr:from>
    <xdr:ext cx="469744" cy="259045"/>
    <xdr:sp macro="" textlink="">
      <xdr:nvSpPr>
        <xdr:cNvPr id="751" name="n_2mainValue【庁舎】&#10;一人当たり面積">
          <a:extLst>
            <a:ext uri="{FF2B5EF4-FFF2-40B4-BE49-F238E27FC236}">
              <a16:creationId xmlns:a16="http://schemas.microsoft.com/office/drawing/2014/main" id="{8E0CD03A-3E65-4846-8306-263EDD7D1B1B}"/>
            </a:ext>
          </a:extLst>
        </xdr:cNvPr>
        <xdr:cNvSpPr txBox="1"/>
      </xdr:nvSpPr>
      <xdr:spPr>
        <a:xfrm>
          <a:off x="20199427" y="18651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134456</xdr:rowOff>
    </xdr:from>
    <xdr:ext cx="469744" cy="259045"/>
    <xdr:sp macro="" textlink="">
      <xdr:nvSpPr>
        <xdr:cNvPr id="752" name="n_3mainValue【庁舎】&#10;一人当たり面積">
          <a:extLst>
            <a:ext uri="{FF2B5EF4-FFF2-40B4-BE49-F238E27FC236}">
              <a16:creationId xmlns:a16="http://schemas.microsoft.com/office/drawing/2014/main" id="{8B5C87EF-748D-4673-81A4-DD35BCA824AA}"/>
            </a:ext>
          </a:extLst>
        </xdr:cNvPr>
        <xdr:cNvSpPr txBox="1"/>
      </xdr:nvSpPr>
      <xdr:spPr>
        <a:xfrm>
          <a:off x="19310427" y="18651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134456</xdr:rowOff>
    </xdr:from>
    <xdr:ext cx="469744" cy="259045"/>
    <xdr:sp macro="" textlink="">
      <xdr:nvSpPr>
        <xdr:cNvPr id="753" name="n_4mainValue【庁舎】&#10;一人当たり面積">
          <a:extLst>
            <a:ext uri="{FF2B5EF4-FFF2-40B4-BE49-F238E27FC236}">
              <a16:creationId xmlns:a16="http://schemas.microsoft.com/office/drawing/2014/main" id="{BFE545CA-9934-4E9C-9715-11ADC988AC55}"/>
            </a:ext>
          </a:extLst>
        </xdr:cNvPr>
        <xdr:cNvSpPr txBox="1"/>
      </xdr:nvSpPr>
      <xdr:spPr>
        <a:xfrm>
          <a:off x="18421427" y="18651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4" name="正方形/長方形 753">
          <a:extLst>
            <a:ext uri="{FF2B5EF4-FFF2-40B4-BE49-F238E27FC236}">
              <a16:creationId xmlns:a16="http://schemas.microsoft.com/office/drawing/2014/main" id="{8CFBFA62-03B1-43C7-BBEB-465A8FB1ABEA}"/>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5" name="正方形/長方形 754">
          <a:extLst>
            <a:ext uri="{FF2B5EF4-FFF2-40B4-BE49-F238E27FC236}">
              <a16:creationId xmlns:a16="http://schemas.microsoft.com/office/drawing/2014/main" id="{64CCFB1C-25AB-4D01-A78E-D63735676461}"/>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6" name="テキスト ボックス 755">
          <a:extLst>
            <a:ext uri="{FF2B5EF4-FFF2-40B4-BE49-F238E27FC236}">
              <a16:creationId xmlns:a16="http://schemas.microsoft.com/office/drawing/2014/main" id="{B19E9C18-CA39-4A20-A856-E0A83CA2D63F}"/>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類似団体と比較して有形固定資産減価償却率が低くなっているのは、一般廃棄物処理施設と福祉施設である。平成</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年に建設されたクリーンセンターは令和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に稼働を終了するが、広域化ごみ処理施設に移行したあとも不燃ごみの中継施設として利用されるものの、今後の施設利用については検討していく必要がある。また総合保健福祉会館は、福祉避難所に指定されており、常に安全に使用できるよう整備していく必要があるため、維持管理費や資本的投資をコントロールしながら施設運営を</a:t>
          </a:r>
          <a:r>
            <a:rPr kumimoji="1" lang="ja-JP" altLang="en-US" sz="1100">
              <a:solidFill>
                <a:schemeClr val="dk1"/>
              </a:solidFill>
              <a:effectLst/>
              <a:latin typeface="+mn-lt"/>
              <a:ea typeface="+mn-ea"/>
              <a:cs typeface="+mn-cs"/>
            </a:rPr>
            <a:t>行う。</a:t>
          </a:r>
          <a:endParaRPr kumimoji="1" lang="en-US" altLang="ja-JP" sz="1100">
            <a:solidFill>
              <a:schemeClr val="dk1"/>
            </a:solidFill>
            <a:effectLst/>
            <a:latin typeface="+mn-lt"/>
            <a:ea typeface="+mn-ea"/>
            <a:cs typeface="+mn-cs"/>
          </a:endParaRPr>
        </a:p>
        <a:p>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奈良県広陵町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35,025
34,783
16.30
17,638,901
17,096,854
336,345
7,787,844
11,106,362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61.4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類似団体平均値（</a:t>
          </a:r>
          <a:r>
            <a:rPr kumimoji="1" lang="en-US" altLang="ja-JP" sz="1300">
              <a:latin typeface="ＭＳ Ｐゴシック" panose="020B0600070205080204" pitchFamily="50" charset="-128"/>
              <a:ea typeface="ＭＳ Ｐゴシック" panose="020B0600070205080204" pitchFamily="50" charset="-128"/>
            </a:rPr>
            <a:t>0.69</a:t>
          </a:r>
          <a:r>
            <a:rPr kumimoji="1" lang="ja-JP" altLang="en-US" sz="1300">
              <a:latin typeface="ＭＳ Ｐゴシック" panose="020B0600070205080204" pitchFamily="50" charset="-128"/>
              <a:ea typeface="ＭＳ Ｐゴシック" panose="020B0600070205080204" pitchFamily="50" charset="-128"/>
            </a:rPr>
            <a:t>）を</a:t>
          </a:r>
          <a:r>
            <a:rPr kumimoji="1" lang="en-US" altLang="ja-JP" sz="1300">
              <a:latin typeface="ＭＳ Ｐゴシック" panose="020B0600070205080204" pitchFamily="50" charset="-128"/>
              <a:ea typeface="ＭＳ Ｐゴシック" panose="020B0600070205080204" pitchFamily="50" charset="-128"/>
            </a:rPr>
            <a:t>0.06</a:t>
          </a:r>
          <a:r>
            <a:rPr kumimoji="1" lang="ja-JP" altLang="en-US" sz="1300">
              <a:latin typeface="ＭＳ Ｐゴシック" panose="020B0600070205080204" pitchFamily="50" charset="-128"/>
              <a:ea typeface="ＭＳ Ｐゴシック" panose="020B0600070205080204" pitchFamily="50" charset="-128"/>
            </a:rPr>
            <a:t>ポイント下回っている。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税収の伸びが見込めない中、更なる歳出削減を実施するともに、企業誘致、徴収業務の強化に取り組み、財政基盤の強化に努める。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45</xdr:row>
      <xdr:rowOff>114300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41533"/>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146050</xdr:rowOff>
    </xdr:from>
    <xdr:to>
      <xdr:col>23</xdr:col>
      <xdr:colOff>133350</xdr:colOff>
      <xdr:row>42</xdr:row>
      <xdr:rowOff>146050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3469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31344</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607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14817</xdr:rowOff>
    </xdr:from>
    <xdr:to>
      <xdr:col>23</xdr:col>
      <xdr:colOff>184150</xdr:colOff>
      <xdr:row>42</xdr:row>
      <xdr:rowOff>116417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146050</xdr:rowOff>
    </xdr:from>
    <xdr:to>
      <xdr:col>19</xdr:col>
      <xdr:colOff>133350</xdr:colOff>
      <xdr:row>42</xdr:row>
      <xdr:rowOff>159455</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734695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41628</xdr:rowOff>
    </xdr:from>
    <xdr:to>
      <xdr:col>19</xdr:col>
      <xdr:colOff>184150</xdr:colOff>
      <xdr:row>42</xdr:row>
      <xdr:rowOff>143228</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153405</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011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159455</xdr:rowOff>
    </xdr:from>
    <xdr:to>
      <xdr:col>15</xdr:col>
      <xdr:colOff>82550</xdr:colOff>
      <xdr:row>43</xdr:row>
      <xdr:rowOff>1411</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736035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153405</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1411</xdr:rowOff>
    </xdr:from>
    <xdr:to>
      <xdr:col>11</xdr:col>
      <xdr:colOff>31750</xdr:colOff>
      <xdr:row>43</xdr:row>
      <xdr:rowOff>14817</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37376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55033</xdr:rowOff>
    </xdr:from>
    <xdr:to>
      <xdr:col>11</xdr:col>
      <xdr:colOff>82550</xdr:colOff>
      <xdr:row>42</xdr:row>
      <xdr:rowOff>156633</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166810</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68439</xdr:rowOff>
    </xdr:from>
    <xdr:to>
      <xdr:col>7</xdr:col>
      <xdr:colOff>31750</xdr:colOff>
      <xdr:row>42</xdr:row>
      <xdr:rowOff>170039</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8766</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67327</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26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95250</xdr:rowOff>
    </xdr:from>
    <xdr:to>
      <xdr:col>19</xdr:col>
      <xdr:colOff>184150</xdr:colOff>
      <xdr:row>43</xdr:row>
      <xdr:rowOff>25400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10177</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108655</xdr:rowOff>
    </xdr:from>
    <xdr:to>
      <xdr:col>15</xdr:col>
      <xdr:colOff>133350</xdr:colOff>
      <xdr:row>43</xdr:row>
      <xdr:rowOff>38805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3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23582</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395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122061</xdr:rowOff>
    </xdr:from>
    <xdr:to>
      <xdr:col>11</xdr:col>
      <xdr:colOff>82550</xdr:colOff>
      <xdr:row>43</xdr:row>
      <xdr:rowOff>52211</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32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36988</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40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135467</xdr:rowOff>
    </xdr:from>
    <xdr:to>
      <xdr:col>7</xdr:col>
      <xdr:colOff>31750</xdr:colOff>
      <xdr:row>43</xdr:row>
      <xdr:rowOff>65617</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50394</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類似団体平均値（</a:t>
          </a:r>
          <a:r>
            <a:rPr kumimoji="1" lang="en-US" altLang="ja-JP" sz="1300">
              <a:latin typeface="ＭＳ Ｐゴシック" panose="020B0600070205080204" pitchFamily="50" charset="-128"/>
              <a:ea typeface="ＭＳ Ｐゴシック" panose="020B0600070205080204" pitchFamily="50" charset="-128"/>
            </a:rPr>
            <a:t>90.6</a:t>
          </a:r>
          <a:r>
            <a:rPr kumimoji="1" lang="ja-JP" altLang="en-US" sz="1300">
              <a:latin typeface="ＭＳ Ｐゴシック" panose="020B0600070205080204" pitchFamily="50" charset="-128"/>
              <a:ea typeface="ＭＳ Ｐゴシック" panose="020B0600070205080204" pitchFamily="50" charset="-128"/>
            </a:rPr>
            <a:t>）を</a:t>
          </a:r>
          <a:r>
            <a:rPr kumimoji="1" lang="en-US" altLang="ja-JP" sz="1300">
              <a:latin typeface="ＭＳ Ｐゴシック" panose="020B0600070205080204" pitchFamily="50" charset="-128"/>
              <a:ea typeface="ＭＳ Ｐゴシック" panose="020B0600070205080204" pitchFamily="50" charset="-128"/>
            </a:rPr>
            <a:t>3.9</a:t>
          </a:r>
          <a:r>
            <a:rPr kumimoji="1" lang="ja-JP" altLang="en-US" sz="1300">
              <a:latin typeface="ＭＳ Ｐゴシック" panose="020B0600070205080204" pitchFamily="50" charset="-128"/>
              <a:ea typeface="ＭＳ Ｐゴシック" panose="020B0600070205080204" pitchFamily="50" charset="-128"/>
            </a:rPr>
            <a:t>％上回っている。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共施設の維持修繕、維持管理に係る経費が増加している。社会基盤整備として実施してきた投資的経費に係る公債費負担の占める割合も大きい。費用対効果を見ながら事務事業の重点化と質的充実を図り、経常経費の一層の削減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106363</xdr:rowOff>
    </xdr:from>
    <xdr:to>
      <xdr:col>23</xdr:col>
      <xdr:colOff>133350</xdr:colOff>
      <xdr:row>66</xdr:row>
      <xdr:rowOff>118745</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53000" y="10221913"/>
          <a:ext cx="0" cy="121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90822</xdr:rowOff>
    </xdr:from>
    <xdr:ext cx="762000" cy="259045"/>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5041900" y="1140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118745</xdr:rowOff>
    </xdr:from>
    <xdr:to>
      <xdr:col>24</xdr:col>
      <xdr:colOff>12700</xdr:colOff>
      <xdr:row>66</xdr:row>
      <xdr:rowOff>118745</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143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21290</xdr:rowOff>
    </xdr:from>
    <xdr:ext cx="762000" cy="259045"/>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5041900" y="9965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106363</xdr:rowOff>
    </xdr:from>
    <xdr:to>
      <xdr:col>24</xdr:col>
      <xdr:colOff>12700</xdr:colOff>
      <xdr:row>59</xdr:row>
      <xdr:rowOff>106363</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0221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93663</xdr:rowOff>
    </xdr:from>
    <xdr:to>
      <xdr:col>23</xdr:col>
      <xdr:colOff>133350</xdr:colOff>
      <xdr:row>64</xdr:row>
      <xdr:rowOff>117793</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114800" y="11066463"/>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167022</xdr:rowOff>
    </xdr:from>
    <xdr:ext cx="762000" cy="259045"/>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5041900" y="106254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150495</xdr:rowOff>
    </xdr:from>
    <xdr:to>
      <xdr:col>23</xdr:col>
      <xdr:colOff>184150</xdr:colOff>
      <xdr:row>63</xdr:row>
      <xdr:rowOff>80645</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902200" y="1078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51435</xdr:rowOff>
    </xdr:from>
    <xdr:to>
      <xdr:col>19</xdr:col>
      <xdr:colOff>133350</xdr:colOff>
      <xdr:row>64</xdr:row>
      <xdr:rowOff>117793</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3225800" y="11024235"/>
          <a:ext cx="889000" cy="6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33338</xdr:rowOff>
    </xdr:from>
    <xdr:to>
      <xdr:col>19</xdr:col>
      <xdr:colOff>184150</xdr:colOff>
      <xdr:row>63</xdr:row>
      <xdr:rowOff>134938</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064000" y="1083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145115</xdr:rowOff>
    </xdr:from>
    <xdr:ext cx="7366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33800" y="10603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3175</xdr:rowOff>
    </xdr:from>
    <xdr:to>
      <xdr:col>15</xdr:col>
      <xdr:colOff>82550</xdr:colOff>
      <xdr:row>64</xdr:row>
      <xdr:rowOff>51435</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2336800" y="10975975"/>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9207</xdr:rowOff>
    </xdr:from>
    <xdr:to>
      <xdr:col>15</xdr:col>
      <xdr:colOff>133350</xdr:colOff>
      <xdr:row>63</xdr:row>
      <xdr:rowOff>110807</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1750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120984</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44800" y="1057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3175</xdr:rowOff>
    </xdr:from>
    <xdr:to>
      <xdr:col>11</xdr:col>
      <xdr:colOff>31750</xdr:colOff>
      <xdr:row>64</xdr:row>
      <xdr:rowOff>153988</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1447800" y="10975975"/>
          <a:ext cx="889000" cy="150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156528</xdr:rowOff>
    </xdr:from>
    <xdr:to>
      <xdr:col>11</xdr:col>
      <xdr:colOff>82550</xdr:colOff>
      <xdr:row>63</xdr:row>
      <xdr:rowOff>86678</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286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96855</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55800" y="1055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156528</xdr:rowOff>
    </xdr:from>
    <xdr:to>
      <xdr:col>7</xdr:col>
      <xdr:colOff>31750</xdr:colOff>
      <xdr:row>63</xdr:row>
      <xdr:rowOff>86678</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1397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96855</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66800" y="1055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42863</xdr:rowOff>
    </xdr:from>
    <xdr:to>
      <xdr:col>23</xdr:col>
      <xdr:colOff>184150</xdr:colOff>
      <xdr:row>64</xdr:row>
      <xdr:rowOff>144463</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902200" y="11015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14940</xdr:rowOff>
    </xdr:from>
    <xdr:ext cx="762000" cy="259045"/>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5041900" y="10987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66993</xdr:rowOff>
    </xdr:from>
    <xdr:to>
      <xdr:col>19</xdr:col>
      <xdr:colOff>184150</xdr:colOff>
      <xdr:row>64</xdr:row>
      <xdr:rowOff>168593</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064000" y="11039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153370</xdr:rowOff>
    </xdr:from>
    <xdr:ext cx="7366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33800" y="111261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635</xdr:rowOff>
    </xdr:from>
    <xdr:to>
      <xdr:col>15</xdr:col>
      <xdr:colOff>133350</xdr:colOff>
      <xdr:row>64</xdr:row>
      <xdr:rowOff>102235</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175000" y="1097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87012</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44800" y="11059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123825</xdr:rowOff>
    </xdr:from>
    <xdr:to>
      <xdr:col>11</xdr:col>
      <xdr:colOff>82550</xdr:colOff>
      <xdr:row>64</xdr:row>
      <xdr:rowOff>53975</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286000" y="1092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38752</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55800" y="1101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103188</xdr:rowOff>
    </xdr:from>
    <xdr:to>
      <xdr:col>7</xdr:col>
      <xdr:colOff>31750</xdr:colOff>
      <xdr:row>65</xdr:row>
      <xdr:rowOff>33338</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1397000" y="1107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18115</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66800" y="11162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[124,049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類似団体平均値（</a:t>
          </a:r>
          <a:r>
            <a:rPr kumimoji="1" lang="en-US" altLang="ja-JP" sz="1300">
              <a:latin typeface="ＭＳ Ｐゴシック" panose="020B0600070205080204" pitchFamily="50" charset="-128"/>
              <a:ea typeface="ＭＳ Ｐゴシック" panose="020B0600070205080204" pitchFamily="50" charset="-128"/>
            </a:rPr>
            <a:t>127,906</a:t>
          </a:r>
          <a:r>
            <a:rPr kumimoji="1" lang="ja-JP" altLang="en-US" sz="1300">
              <a:latin typeface="ＭＳ Ｐゴシック" panose="020B0600070205080204" pitchFamily="50" charset="-128"/>
              <a:ea typeface="ＭＳ Ｐゴシック" panose="020B0600070205080204" pitchFamily="50" charset="-128"/>
            </a:rPr>
            <a:t>円）を</a:t>
          </a:r>
          <a:r>
            <a:rPr kumimoji="1" lang="en-US" altLang="ja-JP" sz="1300">
              <a:latin typeface="ＭＳ Ｐゴシック" panose="020B0600070205080204" pitchFamily="50" charset="-128"/>
              <a:ea typeface="ＭＳ Ｐゴシック" panose="020B0600070205080204" pitchFamily="50" charset="-128"/>
            </a:rPr>
            <a:t>3,857</a:t>
          </a:r>
          <a:r>
            <a:rPr kumimoji="1" lang="ja-JP" altLang="en-US" sz="1300">
              <a:latin typeface="ＭＳ Ｐゴシック" panose="020B0600070205080204" pitchFamily="50" charset="-128"/>
              <a:ea typeface="ＭＳ Ｐゴシック" panose="020B0600070205080204" pitchFamily="50" charset="-128"/>
            </a:rPr>
            <a:t>円下回っている。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人件費において、今後も単純な職員数の増加とならないよう、社会情勢及び財政状況を考慮しつつ、適切な職員数を維持していく。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物件費においては、費用対効果を考慮し、事務事業を見直し、物件費全体の抑制を図り、必要最小限の経費で効率的かつ効果的な財政運営を目指す。</a:t>
          </a: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169593</xdr:rowOff>
    </xdr:from>
    <xdr:to>
      <xdr:col>23</xdr:col>
      <xdr:colOff>133350</xdr:colOff>
      <xdr:row>89</xdr:row>
      <xdr:rowOff>19303</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714143"/>
          <a:ext cx="0" cy="15642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162830</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250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19303</xdr:rowOff>
    </xdr:from>
    <xdr:to>
      <xdr:col>24</xdr:col>
      <xdr:colOff>12700</xdr:colOff>
      <xdr:row>89</xdr:row>
      <xdr:rowOff>19303</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278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84520</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457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169593</xdr:rowOff>
    </xdr:from>
    <xdr:to>
      <xdr:col>24</xdr:col>
      <xdr:colOff>12700</xdr:colOff>
      <xdr:row>79</xdr:row>
      <xdr:rowOff>169593</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71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177</xdr:rowOff>
    </xdr:from>
    <xdr:to>
      <xdr:col>23</xdr:col>
      <xdr:colOff>133350</xdr:colOff>
      <xdr:row>82</xdr:row>
      <xdr:rowOff>75554</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059077"/>
          <a:ext cx="838200" cy="75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41149</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100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69072</xdr:rowOff>
    </xdr:from>
    <xdr:to>
      <xdr:col>23</xdr:col>
      <xdr:colOff>184150</xdr:colOff>
      <xdr:row>82</xdr:row>
      <xdr:rowOff>170672</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12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124929</xdr:rowOff>
    </xdr:from>
    <xdr:to>
      <xdr:col>19</xdr:col>
      <xdr:colOff>133350</xdr:colOff>
      <xdr:row>82</xdr:row>
      <xdr:rowOff>177</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012379"/>
          <a:ext cx="889000" cy="46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125664</xdr:rowOff>
    </xdr:from>
    <xdr:to>
      <xdr:col>19</xdr:col>
      <xdr:colOff>184150</xdr:colOff>
      <xdr:row>82</xdr:row>
      <xdr:rowOff>55814</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01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40591</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099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103546</xdr:rowOff>
    </xdr:from>
    <xdr:to>
      <xdr:col>15</xdr:col>
      <xdr:colOff>82550</xdr:colOff>
      <xdr:row>81</xdr:row>
      <xdr:rowOff>124929</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3990996"/>
          <a:ext cx="889000" cy="21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126135</xdr:rowOff>
    </xdr:from>
    <xdr:to>
      <xdr:col>15</xdr:col>
      <xdr:colOff>133350</xdr:colOff>
      <xdr:row>82</xdr:row>
      <xdr:rowOff>56285</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01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41062</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09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103546</xdr:rowOff>
    </xdr:from>
    <xdr:to>
      <xdr:col>11</xdr:col>
      <xdr:colOff>31750</xdr:colOff>
      <xdr:row>81</xdr:row>
      <xdr:rowOff>118334</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flipV="1">
          <a:off x="1447800" y="13990996"/>
          <a:ext cx="889000" cy="14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80794</xdr:rowOff>
    </xdr:from>
    <xdr:to>
      <xdr:col>11</xdr:col>
      <xdr:colOff>82550</xdr:colOff>
      <xdr:row>82</xdr:row>
      <xdr:rowOff>10944</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396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167171</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05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76288</xdr:rowOff>
    </xdr:from>
    <xdr:to>
      <xdr:col>7</xdr:col>
      <xdr:colOff>31750</xdr:colOff>
      <xdr:row>82</xdr:row>
      <xdr:rowOff>6438</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3963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162665</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050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24754</xdr:rowOff>
    </xdr:from>
    <xdr:to>
      <xdr:col>23</xdr:col>
      <xdr:colOff>184150</xdr:colOff>
      <xdr:row>82</xdr:row>
      <xdr:rowOff>126354</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083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41281</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392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120827</xdr:rowOff>
    </xdr:from>
    <xdr:to>
      <xdr:col>19</xdr:col>
      <xdr:colOff>184150</xdr:colOff>
      <xdr:row>82</xdr:row>
      <xdr:rowOff>50977</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008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61154</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7771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74129</xdr:rowOff>
    </xdr:from>
    <xdr:to>
      <xdr:col>15</xdr:col>
      <xdr:colOff>133350</xdr:colOff>
      <xdr:row>82</xdr:row>
      <xdr:rowOff>4279</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3961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14456</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730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52746</xdr:rowOff>
    </xdr:from>
    <xdr:to>
      <xdr:col>11</xdr:col>
      <xdr:colOff>82550</xdr:colOff>
      <xdr:row>81</xdr:row>
      <xdr:rowOff>154346</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3940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164523</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709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67534</xdr:rowOff>
    </xdr:from>
    <xdr:to>
      <xdr:col>7</xdr:col>
      <xdr:colOff>31750</xdr:colOff>
      <xdr:row>81</xdr:row>
      <xdr:rowOff>169134</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3954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7861</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723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類似団体平均値（</a:t>
          </a:r>
          <a:r>
            <a:rPr kumimoji="1" lang="en-US" altLang="ja-JP" sz="1300">
              <a:latin typeface="ＭＳ Ｐゴシック" panose="020B0600070205080204" pitchFamily="50" charset="-128"/>
              <a:ea typeface="ＭＳ Ｐゴシック" panose="020B0600070205080204" pitchFamily="50" charset="-128"/>
            </a:rPr>
            <a:t>97.6</a:t>
          </a:r>
          <a:r>
            <a:rPr kumimoji="1" lang="ja-JP" altLang="en-US" sz="1300">
              <a:latin typeface="ＭＳ Ｐゴシック" panose="020B0600070205080204" pitchFamily="50" charset="-128"/>
              <a:ea typeface="ＭＳ Ｐゴシック" panose="020B0600070205080204" pitchFamily="50" charset="-128"/>
            </a:rPr>
            <a:t>）を</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諸手当については国の制度と同水準であるが、職員の年齢構成等で増減している。今後も適正化に努める。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90</xdr:row>
      <xdr:rowOff>36286</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829393"/>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135164</xdr:rowOff>
    </xdr:from>
    <xdr:to>
      <xdr:col>81</xdr:col>
      <xdr:colOff>44450</xdr:colOff>
      <xdr:row>86</xdr:row>
      <xdr:rowOff>15421</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6179800" y="14708414"/>
          <a:ext cx="8382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31948</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433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15421</xdr:rowOff>
    </xdr:from>
    <xdr:to>
      <xdr:col>81</xdr:col>
      <xdr:colOff>95250</xdr:colOff>
      <xdr:row>85</xdr:row>
      <xdr:rowOff>117021</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15421</xdr:rowOff>
    </xdr:from>
    <xdr:to>
      <xdr:col>77</xdr:col>
      <xdr:colOff>44450</xdr:colOff>
      <xdr:row>86</xdr:row>
      <xdr:rowOff>101600</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5290800" y="14760121"/>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49893</xdr:rowOff>
    </xdr:from>
    <xdr:to>
      <xdr:col>77</xdr:col>
      <xdr:colOff>95250</xdr:colOff>
      <xdr:row>85</xdr:row>
      <xdr:rowOff>151493</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161670</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392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101600</xdr:rowOff>
    </xdr:from>
    <xdr:to>
      <xdr:col>72</xdr:col>
      <xdr:colOff>203200</xdr:colOff>
      <xdr:row>86</xdr:row>
      <xdr:rowOff>170543</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4401800" y="14846300"/>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15421</xdr:rowOff>
    </xdr:from>
    <xdr:to>
      <xdr:col>73</xdr:col>
      <xdr:colOff>44450</xdr:colOff>
      <xdr:row>85</xdr:row>
      <xdr:rowOff>117021</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127198</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153307</xdr:rowOff>
    </xdr:from>
    <xdr:to>
      <xdr:col>68</xdr:col>
      <xdr:colOff>152400</xdr:colOff>
      <xdr:row>86</xdr:row>
      <xdr:rowOff>170543</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3512800" y="1489800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32657</xdr:rowOff>
    </xdr:from>
    <xdr:to>
      <xdr:col>68</xdr:col>
      <xdr:colOff>203200</xdr:colOff>
      <xdr:row>85</xdr:row>
      <xdr:rowOff>134257</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144434</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144434</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84364</xdr:rowOff>
    </xdr:from>
    <xdr:to>
      <xdr:col>81</xdr:col>
      <xdr:colOff>95250</xdr:colOff>
      <xdr:row>86</xdr:row>
      <xdr:rowOff>14514</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56441</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629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136071</xdr:rowOff>
    </xdr:from>
    <xdr:to>
      <xdr:col>77</xdr:col>
      <xdr:colOff>95250</xdr:colOff>
      <xdr:row>86</xdr:row>
      <xdr:rowOff>66221</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70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50998</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7956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50800</xdr:rowOff>
    </xdr:from>
    <xdr:to>
      <xdr:col>73</xdr:col>
      <xdr:colOff>44450</xdr:colOff>
      <xdr:row>86</xdr:row>
      <xdr:rowOff>152400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137177</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119743</xdr:rowOff>
    </xdr:from>
    <xdr:to>
      <xdr:col>68</xdr:col>
      <xdr:colOff>203200</xdr:colOff>
      <xdr:row>87</xdr:row>
      <xdr:rowOff>49893</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8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34670</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495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84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17434</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類似団体平均値（</a:t>
          </a:r>
          <a:r>
            <a:rPr kumimoji="1" lang="en-US" altLang="ja-JP" sz="1300">
              <a:latin typeface="ＭＳ Ｐゴシック" panose="020B0600070205080204" pitchFamily="50" charset="-128"/>
              <a:ea typeface="ＭＳ Ｐゴシック" panose="020B0600070205080204" pitchFamily="50" charset="-128"/>
            </a:rPr>
            <a:t>6.49</a:t>
          </a:r>
          <a:r>
            <a:rPr kumimoji="1" lang="ja-JP" altLang="en-US" sz="1300">
              <a:latin typeface="ＭＳ Ｐゴシック" panose="020B0600070205080204" pitchFamily="50" charset="-128"/>
              <a:ea typeface="ＭＳ Ｐゴシック" panose="020B0600070205080204" pitchFamily="50" charset="-128"/>
            </a:rPr>
            <a:t>人）を</a:t>
          </a:r>
          <a:r>
            <a:rPr kumimoji="1" lang="en-US" altLang="ja-JP" sz="1300">
              <a:latin typeface="ＭＳ Ｐゴシック" panose="020B0600070205080204" pitchFamily="50" charset="-128"/>
              <a:ea typeface="ＭＳ Ｐゴシック" panose="020B0600070205080204" pitchFamily="50" charset="-128"/>
            </a:rPr>
            <a:t>0.31</a:t>
          </a:r>
          <a:r>
            <a:rPr kumimoji="1" lang="ja-JP" altLang="en-US" sz="1300">
              <a:latin typeface="ＭＳ Ｐゴシック" panose="020B0600070205080204" pitchFamily="50" charset="-128"/>
              <a:ea typeface="ＭＳ Ｐゴシック" panose="020B0600070205080204" pitchFamily="50" charset="-128"/>
            </a:rPr>
            <a:t>人上回っている。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過去に</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カ年</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人削減方針により職員数の削減施策を実施したが、行政業務が多様化し、福祉関連の専門職の増加等に伴い類似団体を超えている。</a:t>
          </a:r>
          <a:endParaRPr kumimoji="1" lang="en-US" altLang="ja-JP" sz="1300">
            <a:latin typeface="ＭＳ Ｐゴシック" panose="020B0600070205080204" pitchFamily="50" charset="-128"/>
            <a:ea typeface="ＭＳ Ｐゴシック" panose="020B060007020508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今後も単純な職員数の増加とならないよう、社会情勢及び財政状況を考慮しつつ、適切な職員数を維持していく。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2903</xdr:rowOff>
    </xdr:from>
    <xdr:to>
      <xdr:col>81</xdr:col>
      <xdr:colOff>44450</xdr:colOff>
      <xdr:row>67</xdr:row>
      <xdr:rowOff>74840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9947003"/>
          <a:ext cx="0" cy="16149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46917</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34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74840</xdr:rowOff>
    </xdr:from>
    <xdr:to>
      <xdr:col>81</xdr:col>
      <xdr:colOff>133350</xdr:colOff>
      <xdr:row>67</xdr:row>
      <xdr:rowOff>74840</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61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89280</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690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2903</xdr:rowOff>
    </xdr:from>
    <xdr:to>
      <xdr:col>81</xdr:col>
      <xdr:colOff>133350</xdr:colOff>
      <xdr:row>58</xdr:row>
      <xdr:rowOff>2903</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9947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116749</xdr:rowOff>
    </xdr:from>
    <xdr:to>
      <xdr:col>81</xdr:col>
      <xdr:colOff>44450</xdr:colOff>
      <xdr:row>60</xdr:row>
      <xdr:rowOff>128815</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403749"/>
          <a:ext cx="8382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41111</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1566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24584</xdr:rowOff>
    </xdr:from>
    <xdr:to>
      <xdr:col>81</xdr:col>
      <xdr:colOff>95250</xdr:colOff>
      <xdr:row>60</xdr:row>
      <xdr:rowOff>126184</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311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75384</xdr:rowOff>
    </xdr:from>
    <xdr:to>
      <xdr:col>77</xdr:col>
      <xdr:colOff>44450</xdr:colOff>
      <xdr:row>60</xdr:row>
      <xdr:rowOff>116749</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0362384"/>
          <a:ext cx="889000" cy="4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33201</xdr:rowOff>
    </xdr:from>
    <xdr:to>
      <xdr:col>77</xdr:col>
      <xdr:colOff>95250</xdr:colOff>
      <xdr:row>60</xdr:row>
      <xdr:rowOff>134801</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144978</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0890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59872</xdr:rowOff>
    </xdr:from>
    <xdr:to>
      <xdr:col>72</xdr:col>
      <xdr:colOff>203200</xdr:colOff>
      <xdr:row>60</xdr:row>
      <xdr:rowOff>75384</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0346872"/>
          <a:ext cx="889000" cy="1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28031</xdr:rowOff>
    </xdr:from>
    <xdr:to>
      <xdr:col>73</xdr:col>
      <xdr:colOff>44450</xdr:colOff>
      <xdr:row>60</xdr:row>
      <xdr:rowOff>129631</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114408</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401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25400</xdr:rowOff>
    </xdr:from>
    <xdr:to>
      <xdr:col>68</xdr:col>
      <xdr:colOff>152400</xdr:colOff>
      <xdr:row>60</xdr:row>
      <xdr:rowOff>59872</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0312400"/>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17690</xdr:rowOff>
    </xdr:from>
    <xdr:to>
      <xdr:col>68</xdr:col>
      <xdr:colOff>203200</xdr:colOff>
      <xdr:row>60</xdr:row>
      <xdr:rowOff>119290</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104067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391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12519</xdr:rowOff>
    </xdr:from>
    <xdr:to>
      <xdr:col>64</xdr:col>
      <xdr:colOff>152400</xdr:colOff>
      <xdr:row>60</xdr:row>
      <xdr:rowOff>114119</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98896</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385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78015</xdr:rowOff>
    </xdr:from>
    <xdr:to>
      <xdr:col>81</xdr:col>
      <xdr:colOff>95250</xdr:colOff>
      <xdr:row>61</xdr:row>
      <xdr:rowOff>8165</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36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50092</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337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65949</xdr:rowOff>
    </xdr:from>
    <xdr:to>
      <xdr:col>77</xdr:col>
      <xdr:colOff>95250</xdr:colOff>
      <xdr:row>60</xdr:row>
      <xdr:rowOff>167549</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352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152326</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4393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24584</xdr:rowOff>
    </xdr:from>
    <xdr:to>
      <xdr:col>73</xdr:col>
      <xdr:colOff>44450</xdr:colOff>
      <xdr:row>60</xdr:row>
      <xdr:rowOff>126184</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311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136361</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080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9072</xdr:rowOff>
    </xdr:from>
    <xdr:to>
      <xdr:col>68</xdr:col>
      <xdr:colOff>203200</xdr:colOff>
      <xdr:row>60</xdr:row>
      <xdr:rowOff>110672</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29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120849</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064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146050</xdr:rowOff>
    </xdr:from>
    <xdr:to>
      <xdr:col>64</xdr:col>
      <xdr:colOff>152400</xdr:colOff>
      <xdr:row>60</xdr:row>
      <xdr:rowOff>76200</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86377</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類似団体平均値（</a:t>
          </a:r>
          <a:r>
            <a:rPr kumimoji="1" lang="en-US" altLang="ja-JP" sz="1300">
              <a:latin typeface="ＭＳ Ｐゴシック" panose="020B0600070205080204" pitchFamily="50" charset="-128"/>
              <a:ea typeface="ＭＳ Ｐゴシック" panose="020B0600070205080204" pitchFamily="50" charset="-128"/>
            </a:rPr>
            <a:t>6.4</a:t>
          </a:r>
          <a:r>
            <a:rPr kumimoji="1" lang="ja-JP" altLang="en-US" sz="1300">
              <a:latin typeface="ＭＳ Ｐゴシック" panose="020B0600070205080204" pitchFamily="50" charset="-128"/>
              <a:ea typeface="ＭＳ Ｐゴシック" panose="020B0600070205080204" pitchFamily="50" charset="-128"/>
            </a:rPr>
            <a:t>％）を</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これまで人口増加に伴う社会基盤整備として、継続的に投資的事業を推進及び維持管理してきており、その財源を地方債に頼っていたため、公債費が増加している。また県第二浄化センター関連で、下水道整備事業を推進してきたことに伴う繰出金が実質公債費比率を高くしている要因となっている。今後は投資的事業の抑制及び交付税算入できる起債を活用することで、実質公債費比率の更なる減少を目指す。</a:t>
          </a: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46143</xdr:rowOff>
    </xdr:from>
    <xdr:to>
      <xdr:col>81</xdr:col>
      <xdr:colOff>44450</xdr:colOff>
      <xdr:row>45</xdr:row>
      <xdr:rowOff>74083</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7018000" y="6389793"/>
          <a:ext cx="0" cy="13995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46160</xdr:rowOff>
    </xdr:from>
    <xdr:ext cx="762000" cy="259045"/>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74083</xdr:rowOff>
    </xdr:from>
    <xdr:to>
      <xdr:col>81</xdr:col>
      <xdr:colOff>133350</xdr:colOff>
      <xdr:row>45</xdr:row>
      <xdr:rowOff>74083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132520</xdr:rowOff>
    </xdr:from>
    <xdr:ext cx="762000" cy="259045"/>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7106900" y="613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46143</xdr:rowOff>
    </xdr:from>
    <xdr:to>
      <xdr:col>81</xdr:col>
      <xdr:colOff>133350</xdr:colOff>
      <xdr:row>37</xdr:row>
      <xdr:rowOff>46143</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638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9313</xdr:rowOff>
    </xdr:from>
    <xdr:to>
      <xdr:col>81</xdr:col>
      <xdr:colOff>44450</xdr:colOff>
      <xdr:row>42</xdr:row>
      <xdr:rowOff>41487</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6179800" y="7210213"/>
          <a:ext cx="8382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33883</xdr:rowOff>
    </xdr:from>
    <xdr:ext cx="762000" cy="259045"/>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7106900" y="6891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17356</xdr:rowOff>
    </xdr:from>
    <xdr:to>
      <xdr:col>81</xdr:col>
      <xdr:colOff>95250</xdr:colOff>
      <xdr:row>41</xdr:row>
      <xdr:rowOff>118956</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9672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33444</xdr:rowOff>
    </xdr:from>
    <xdr:to>
      <xdr:col>77</xdr:col>
      <xdr:colOff>44450</xdr:colOff>
      <xdr:row>42</xdr:row>
      <xdr:rowOff>41487</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5290800" y="7234344"/>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33444</xdr:rowOff>
    </xdr:from>
    <xdr:to>
      <xdr:col>77</xdr:col>
      <xdr:colOff>95250</xdr:colOff>
      <xdr:row>41</xdr:row>
      <xdr:rowOff>135044</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129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145221</xdr:rowOff>
    </xdr:from>
    <xdr:ext cx="7366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798800" y="6831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33444</xdr:rowOff>
    </xdr:from>
    <xdr:to>
      <xdr:col>72</xdr:col>
      <xdr:colOff>203200</xdr:colOff>
      <xdr:row>42</xdr:row>
      <xdr:rowOff>81704</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4401800" y="723434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161307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81704</xdr:rowOff>
    </xdr:from>
    <xdr:to>
      <xdr:col>68</xdr:col>
      <xdr:colOff>152400</xdr:colOff>
      <xdr:row>42</xdr:row>
      <xdr:rowOff>146050</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flipV="1">
          <a:off x="13512800" y="7282604"/>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49530</xdr:rowOff>
    </xdr:from>
    <xdr:to>
      <xdr:col>68</xdr:col>
      <xdr:colOff>203200</xdr:colOff>
      <xdr:row>41</xdr:row>
      <xdr:rowOff>151130</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161307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462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161307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129963</xdr:rowOff>
    </xdr:from>
    <xdr:to>
      <xdr:col>81</xdr:col>
      <xdr:colOff>95250</xdr:colOff>
      <xdr:row>42</xdr:row>
      <xdr:rowOff>60113</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967200" y="715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102040</xdr:rowOff>
    </xdr:from>
    <xdr:ext cx="762000" cy="259045"/>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7106900" y="7131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162137</xdr:rowOff>
    </xdr:from>
    <xdr:to>
      <xdr:col>77</xdr:col>
      <xdr:colOff>95250</xdr:colOff>
      <xdr:row>42</xdr:row>
      <xdr:rowOff>92287</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129000" y="719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77064</xdr:rowOff>
    </xdr:from>
    <xdr:ext cx="7366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798800" y="72779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154094</xdr:rowOff>
    </xdr:from>
    <xdr:to>
      <xdr:col>73</xdr:col>
      <xdr:colOff>44450</xdr:colOff>
      <xdr:row>42</xdr:row>
      <xdr:rowOff>84244</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5240000" y="718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69021</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909800" y="7269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30904</xdr:rowOff>
    </xdr:from>
    <xdr:to>
      <xdr:col>68</xdr:col>
      <xdr:colOff>203200</xdr:colOff>
      <xdr:row>42</xdr:row>
      <xdr:rowOff>132504</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4351000" y="723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117281</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020800" y="7318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95250</xdr:rowOff>
    </xdr:from>
    <xdr:to>
      <xdr:col>64</xdr:col>
      <xdr:colOff>152400</xdr:colOff>
      <xdr:row>43</xdr:row>
      <xdr:rowOff>25400</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462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10177</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131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類似団体平均値（</a:t>
          </a:r>
          <a:r>
            <a:rPr kumimoji="1" lang="en-US" altLang="ja-JP" sz="1300">
              <a:latin typeface="ＭＳ Ｐゴシック" panose="020B0600070205080204" pitchFamily="50" charset="-128"/>
              <a:ea typeface="ＭＳ Ｐゴシック" panose="020B0600070205080204" pitchFamily="50" charset="-128"/>
            </a:rPr>
            <a:t>15.5</a:t>
          </a:r>
          <a:r>
            <a:rPr kumimoji="1" lang="ja-JP" altLang="en-US" sz="1300">
              <a:latin typeface="ＭＳ Ｐゴシック" panose="020B0600070205080204" pitchFamily="50" charset="-128"/>
              <a:ea typeface="ＭＳ Ｐゴシック" panose="020B0600070205080204" pitchFamily="50" charset="-128"/>
            </a:rPr>
            <a:t>％）を</a:t>
          </a:r>
          <a:r>
            <a:rPr kumimoji="1" lang="en-US" altLang="ja-JP" sz="1300">
              <a:latin typeface="ＭＳ Ｐゴシック" panose="020B0600070205080204" pitchFamily="50" charset="-128"/>
              <a:ea typeface="ＭＳ Ｐゴシック" panose="020B0600070205080204" pitchFamily="50" charset="-128"/>
            </a:rPr>
            <a:t>45.9</a:t>
          </a:r>
          <a:r>
            <a:rPr kumimoji="1" lang="ja-JP" altLang="en-US" sz="1300">
              <a:latin typeface="ＭＳ Ｐゴシック" panose="020B0600070205080204" pitchFamily="50" charset="-128"/>
              <a:ea typeface="ＭＳ Ｐゴシック" panose="020B0600070205080204" pitchFamily="50" charset="-128"/>
            </a:rPr>
            <a:t>％上回っている。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共施設の更新や道路等の投資的事業の財源として、また現在世代と将来世代での負担を平準化するためにも財源を地方債に頼ってきた。今後は投資的事業の抑制や交付税参入等財源措置を検討し、後世への負担軽減を図る。</a:t>
          </a: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111054</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70667"/>
          <a:ext cx="0" cy="16837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83131</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4026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111054</xdr:rowOff>
    </xdr:from>
    <xdr:to>
      <xdr:col>81</xdr:col>
      <xdr:colOff>133350</xdr:colOff>
      <xdr:row>23</xdr:row>
      <xdr:rowOff>111054</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4054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102165</xdr:rowOff>
    </xdr:from>
    <xdr:to>
      <xdr:col>81</xdr:col>
      <xdr:colOff>44450</xdr:colOff>
      <xdr:row>18</xdr:row>
      <xdr:rowOff>107668</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179800" y="3016815"/>
          <a:ext cx="838200" cy="176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143880</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3727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127353</xdr:rowOff>
    </xdr:from>
    <xdr:to>
      <xdr:col>81</xdr:col>
      <xdr:colOff>95250</xdr:colOff>
      <xdr:row>15</xdr:row>
      <xdr:rowOff>57503</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52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102165</xdr:rowOff>
    </xdr:from>
    <xdr:to>
      <xdr:col>77</xdr:col>
      <xdr:colOff>44450</xdr:colOff>
      <xdr:row>18</xdr:row>
      <xdr:rowOff>19191</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5290800" y="3016815"/>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20250</xdr:rowOff>
    </xdr:from>
    <xdr:to>
      <xdr:col>77</xdr:col>
      <xdr:colOff>95250</xdr:colOff>
      <xdr:row>15</xdr:row>
      <xdr:rowOff>121850</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59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132027</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36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159808</xdr:rowOff>
    </xdr:from>
    <xdr:to>
      <xdr:col>72</xdr:col>
      <xdr:colOff>203200</xdr:colOff>
      <xdr:row>18</xdr:row>
      <xdr:rowOff>19191</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4401800" y="3074458"/>
          <a:ext cx="889000" cy="30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164888</xdr:rowOff>
    </xdr:from>
    <xdr:to>
      <xdr:col>73</xdr:col>
      <xdr:colOff>44450</xdr:colOff>
      <xdr:row>15</xdr:row>
      <xdr:rowOff>95038</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565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105215</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33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82056</xdr:rowOff>
    </xdr:from>
    <xdr:to>
      <xdr:col>68</xdr:col>
      <xdr:colOff>152400</xdr:colOff>
      <xdr:row>17</xdr:row>
      <xdr:rowOff>159808</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a:off x="13512800" y="2996706"/>
          <a:ext cx="889000" cy="77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18909</xdr:rowOff>
    </xdr:from>
    <xdr:to>
      <xdr:col>68</xdr:col>
      <xdr:colOff>203200</xdr:colOff>
      <xdr:row>15</xdr:row>
      <xdr:rowOff>120509</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590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130686</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359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29633</xdr:rowOff>
    </xdr:from>
    <xdr:to>
      <xdr:col>64</xdr:col>
      <xdr:colOff>152400</xdr:colOff>
      <xdr:row>15</xdr:row>
      <xdr:rowOff>131233</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601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141410</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370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56868</xdr:rowOff>
    </xdr:from>
    <xdr:to>
      <xdr:col>81</xdr:col>
      <xdr:colOff>95250</xdr:colOff>
      <xdr:row>18</xdr:row>
      <xdr:rowOff>158468</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967200" y="3142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28945</xdr:rowOff>
    </xdr:from>
    <xdr:ext cx="762000" cy="259045"/>
    <xdr:sp macro="" textlink="">
      <xdr:nvSpPr>
        <xdr:cNvPr id="465" name="将来負担の状況該当値テキスト">
          <a:extLst>
            <a:ext uri="{FF2B5EF4-FFF2-40B4-BE49-F238E27FC236}">
              <a16:creationId xmlns:a16="http://schemas.microsoft.com/office/drawing/2014/main" id="{00000000-0008-0000-0300-0000D1010000}"/>
            </a:ext>
          </a:extLst>
        </xdr:cNvPr>
        <xdr:cNvSpPr txBox="1"/>
      </xdr:nvSpPr>
      <xdr:spPr>
        <a:xfrm>
          <a:off x="17106900" y="3115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51365</xdr:rowOff>
    </xdr:from>
    <xdr:to>
      <xdr:col>77</xdr:col>
      <xdr:colOff>95250</xdr:colOff>
      <xdr:row>17</xdr:row>
      <xdr:rowOff>152965</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129000" y="296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137742</xdr:rowOff>
    </xdr:from>
    <xdr:ext cx="7366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798800" y="3052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139841</xdr:rowOff>
    </xdr:from>
    <xdr:to>
      <xdr:col>73</xdr:col>
      <xdr:colOff>44450</xdr:colOff>
      <xdr:row>18</xdr:row>
      <xdr:rowOff>69991</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5240000" y="3054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54768</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909800" y="3140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109008</xdr:rowOff>
    </xdr:from>
    <xdr:to>
      <xdr:col>68</xdr:col>
      <xdr:colOff>203200</xdr:colOff>
      <xdr:row>18</xdr:row>
      <xdr:rowOff>39158</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4351000" y="302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23935</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020800" y="3110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31256</xdr:rowOff>
    </xdr:from>
    <xdr:to>
      <xdr:col>64</xdr:col>
      <xdr:colOff>152400</xdr:colOff>
      <xdr:row>17</xdr:row>
      <xdr:rowOff>132856</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3462000" y="2945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117633</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3131800" y="3032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奈良県広陵町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35,025
34,783
16.30
17,638,901
17,096,854
336,345
7,787,844
11,106,362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61.4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類似団体平均値（</a:t>
          </a:r>
          <a:r>
            <a:rPr kumimoji="1" lang="en-US" altLang="ja-JP" sz="1300">
              <a:latin typeface="ＭＳ Ｐゴシック" panose="020B0600070205080204" pitchFamily="50" charset="-128"/>
              <a:ea typeface="ＭＳ Ｐゴシック" panose="020B0600070205080204" pitchFamily="50" charset="-128"/>
            </a:rPr>
            <a:t>24.3</a:t>
          </a:r>
          <a:r>
            <a:rPr kumimoji="1" lang="ja-JP" altLang="en-US" sz="1300">
              <a:latin typeface="ＭＳ Ｐゴシック" panose="020B0600070205080204" pitchFamily="50" charset="-128"/>
              <a:ea typeface="ＭＳ Ｐゴシック" panose="020B0600070205080204" pitchFamily="50" charset="-128"/>
            </a:rPr>
            <a:t>％）を</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過去に</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カ年</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人削減方針による退職者に伴う人員を補充しなかったことによって、一定の効果を上げている。しかしながら業務の多様化による福祉の専門職等の増加によって、職員数は増加傾向となっている。</a:t>
          </a:r>
          <a:endParaRPr kumimoji="1" lang="en-US" altLang="ja-JP" sz="1300">
            <a:latin typeface="ＭＳ Ｐゴシック" panose="020B0600070205080204" pitchFamily="50" charset="-128"/>
            <a:ea typeface="ＭＳ Ｐゴシック" panose="020B060007020508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今後も単純な職員数の増加とならないよう、社会情勢及び財政状況を考慮しつつ、適切な職員数を維持していく。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6" name="人件費グラフ枠">
          <a:extLst>
            <a:ext uri="{FF2B5EF4-FFF2-40B4-BE49-F238E27FC236}">
              <a16:creationId xmlns:a16="http://schemas.microsoft.com/office/drawing/2014/main" id="{00000000-0008-0000-0400-000038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29845</xdr:rowOff>
    </xdr:from>
    <xdr:to>
      <xdr:col>24</xdr:col>
      <xdr:colOff>25400</xdr:colOff>
      <xdr:row>40</xdr:row>
      <xdr:rowOff>104140</xdr:rowOff>
    </xdr:to>
    <xdr:cxnSp macro="">
      <xdr:nvCxnSpPr>
        <xdr:cNvPr id="57" name="直線コネクタ 56">
          <a:extLst>
            <a:ext uri="{FF2B5EF4-FFF2-40B4-BE49-F238E27FC236}">
              <a16:creationId xmlns:a16="http://schemas.microsoft.com/office/drawing/2014/main" id="{00000000-0008-0000-0400-000039000000}"/>
            </a:ext>
          </a:extLst>
        </xdr:cNvPr>
        <xdr:cNvCxnSpPr/>
      </xdr:nvCxnSpPr>
      <xdr:spPr>
        <a:xfrm flipV="1">
          <a:off x="4826000" y="5687695"/>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76217</xdr:rowOff>
    </xdr:from>
    <xdr:ext cx="762000" cy="259045"/>
    <xdr:sp macro="" textlink="">
      <xdr:nvSpPr>
        <xdr:cNvPr id="58" name="人件費最小値テキスト">
          <a:extLst>
            <a:ext uri="{FF2B5EF4-FFF2-40B4-BE49-F238E27FC236}">
              <a16:creationId xmlns:a16="http://schemas.microsoft.com/office/drawing/2014/main" id="{00000000-0008-0000-0400-00003A000000}"/>
            </a:ext>
          </a:extLst>
        </xdr:cNvPr>
        <xdr:cNvSpPr txBox="1"/>
      </xdr:nvSpPr>
      <xdr:spPr>
        <a:xfrm>
          <a:off x="4914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104140</xdr:rowOff>
    </xdr:from>
    <xdr:to>
      <xdr:col>24</xdr:col>
      <xdr:colOff>114300</xdr:colOff>
      <xdr:row>40</xdr:row>
      <xdr:rowOff>104140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a:off x="4737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116222</xdr:rowOff>
    </xdr:from>
    <xdr:ext cx="762000" cy="259045"/>
    <xdr:sp macro="" textlink="">
      <xdr:nvSpPr>
        <xdr:cNvPr id="60" name="人件費最大値テキスト">
          <a:extLst>
            <a:ext uri="{FF2B5EF4-FFF2-40B4-BE49-F238E27FC236}">
              <a16:creationId xmlns:a16="http://schemas.microsoft.com/office/drawing/2014/main" id="{00000000-0008-0000-0400-00003C000000}"/>
            </a:ext>
          </a:extLst>
        </xdr:cNvPr>
        <xdr:cNvSpPr txBox="1"/>
      </xdr:nvSpPr>
      <xdr:spPr>
        <a:xfrm>
          <a:off x="4914900" y="5431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29845</xdr:rowOff>
    </xdr:from>
    <xdr:to>
      <xdr:col>24</xdr:col>
      <xdr:colOff>114300</xdr:colOff>
      <xdr:row>33</xdr:row>
      <xdr:rowOff>29845</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5687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75565</xdr:rowOff>
    </xdr:from>
    <xdr:to>
      <xdr:col>24</xdr:col>
      <xdr:colOff>25400</xdr:colOff>
      <xdr:row>35</xdr:row>
      <xdr:rowOff>46990</xdr:rowOff>
    </xdr:to>
    <xdr:cxnSp macro="">
      <xdr:nvCxnSpPr>
        <xdr:cNvPr id="62" name="直線コネクタ 61">
          <a:extLst>
            <a:ext uri="{FF2B5EF4-FFF2-40B4-BE49-F238E27FC236}">
              <a16:creationId xmlns:a16="http://schemas.microsoft.com/office/drawing/2014/main" id="{00000000-0008-0000-0400-00003E000000}"/>
            </a:ext>
          </a:extLst>
        </xdr:cNvPr>
        <xdr:cNvCxnSpPr/>
      </xdr:nvCxnSpPr>
      <xdr:spPr>
        <a:xfrm>
          <a:off x="3987800" y="5904865"/>
          <a:ext cx="8382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8272</xdr:rowOff>
    </xdr:from>
    <xdr:ext cx="762000" cy="259045"/>
    <xdr:sp macro="" textlink="">
      <xdr:nvSpPr>
        <xdr:cNvPr id="63" name="人件費平均値テキスト">
          <a:extLst>
            <a:ext uri="{FF2B5EF4-FFF2-40B4-BE49-F238E27FC236}">
              <a16:creationId xmlns:a16="http://schemas.microsoft.com/office/drawing/2014/main" id="{00000000-0008-0000-0400-00003F000000}"/>
            </a:ext>
          </a:extLst>
        </xdr:cNvPr>
        <xdr:cNvSpPr txBox="1"/>
      </xdr:nvSpPr>
      <xdr:spPr>
        <a:xfrm>
          <a:off x="4914900" y="60090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36195</xdr:rowOff>
    </xdr:from>
    <xdr:to>
      <xdr:col>24</xdr:col>
      <xdr:colOff>76200</xdr:colOff>
      <xdr:row>35</xdr:row>
      <xdr:rowOff>137795</xdr:rowOff>
    </xdr:to>
    <xdr:sp macro="" textlink="">
      <xdr:nvSpPr>
        <xdr:cNvPr id="64" name="フローチャート: 判断 63">
          <a:extLst>
            <a:ext uri="{FF2B5EF4-FFF2-40B4-BE49-F238E27FC236}">
              <a16:creationId xmlns:a16="http://schemas.microsoft.com/office/drawing/2014/main" id="{00000000-0008-0000-0400-000040000000}"/>
            </a:ext>
          </a:extLst>
        </xdr:cNvPr>
        <xdr:cNvSpPr/>
      </xdr:nvSpPr>
      <xdr:spPr>
        <a:xfrm>
          <a:off x="4775200" y="603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24130</xdr:rowOff>
    </xdr:from>
    <xdr:to>
      <xdr:col>19</xdr:col>
      <xdr:colOff>187325</xdr:colOff>
      <xdr:row>34</xdr:row>
      <xdr:rowOff>75565</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3098800" y="585343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116205</xdr:rowOff>
    </xdr:from>
    <xdr:to>
      <xdr:col>20</xdr:col>
      <xdr:colOff>38100</xdr:colOff>
      <xdr:row>35</xdr:row>
      <xdr:rowOff>46355</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3937000" y="594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31132</xdr:rowOff>
    </xdr:from>
    <xdr:ext cx="736600" cy="259045"/>
    <xdr:sp macro="" textlink="">
      <xdr:nvSpPr>
        <xdr:cNvPr id="67" name="テキスト ボックス 66">
          <a:extLst>
            <a:ext uri="{FF2B5EF4-FFF2-40B4-BE49-F238E27FC236}">
              <a16:creationId xmlns:a16="http://schemas.microsoft.com/office/drawing/2014/main" id="{00000000-0008-0000-0400-000043000000}"/>
            </a:ext>
          </a:extLst>
        </xdr:cNvPr>
        <xdr:cNvSpPr txBox="1"/>
      </xdr:nvSpPr>
      <xdr:spPr>
        <a:xfrm>
          <a:off x="3606800" y="60318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138430</xdr:rowOff>
    </xdr:from>
    <xdr:to>
      <xdr:col>15</xdr:col>
      <xdr:colOff>98425</xdr:colOff>
      <xdr:row>34</xdr:row>
      <xdr:rowOff>24130</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a:off x="2209800" y="579628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121920</xdr:rowOff>
    </xdr:from>
    <xdr:to>
      <xdr:col>15</xdr:col>
      <xdr:colOff>149225</xdr:colOff>
      <xdr:row>35</xdr:row>
      <xdr:rowOff>52070</xdr:rowOff>
    </xdr:to>
    <xdr:sp macro="" textlink="">
      <xdr:nvSpPr>
        <xdr:cNvPr id="69" name="フローチャート: 判断 68">
          <a:extLst>
            <a:ext uri="{FF2B5EF4-FFF2-40B4-BE49-F238E27FC236}">
              <a16:creationId xmlns:a16="http://schemas.microsoft.com/office/drawing/2014/main" id="{00000000-0008-0000-0400-000045000000}"/>
            </a:ext>
          </a:extLst>
        </xdr:cNvPr>
        <xdr:cNvSpPr/>
      </xdr:nvSpPr>
      <xdr:spPr>
        <a:xfrm>
          <a:off x="3048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36847</xdr:rowOff>
    </xdr:from>
    <xdr:ext cx="762000" cy="259045"/>
    <xdr:sp macro="" textlink="">
      <xdr:nvSpPr>
        <xdr:cNvPr id="70" name="テキスト ボックス 69">
          <a:extLst>
            <a:ext uri="{FF2B5EF4-FFF2-40B4-BE49-F238E27FC236}">
              <a16:creationId xmlns:a16="http://schemas.microsoft.com/office/drawing/2014/main" id="{00000000-0008-0000-0400-000046000000}"/>
            </a:ext>
          </a:extLst>
        </xdr:cNvPr>
        <xdr:cNvSpPr txBox="1"/>
      </xdr:nvSpPr>
      <xdr:spPr>
        <a:xfrm>
          <a:off x="2717800" y="603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115570</xdr:rowOff>
    </xdr:from>
    <xdr:to>
      <xdr:col>11</xdr:col>
      <xdr:colOff>9525</xdr:colOff>
      <xdr:row>33</xdr:row>
      <xdr:rowOff>138430</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a:off x="1320800" y="57734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116205</xdr:rowOff>
    </xdr:from>
    <xdr:to>
      <xdr:col>11</xdr:col>
      <xdr:colOff>60325</xdr:colOff>
      <xdr:row>35</xdr:row>
      <xdr:rowOff>46355</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2159000" y="594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31132</xdr:rowOff>
    </xdr:from>
    <xdr:ext cx="7620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1828800" y="6031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133350</xdr:rowOff>
    </xdr:from>
    <xdr:to>
      <xdr:col>6</xdr:col>
      <xdr:colOff>171450</xdr:colOff>
      <xdr:row>35</xdr:row>
      <xdr:rowOff>63500</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1270000" y="596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48277</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939800" y="604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167640</xdr:rowOff>
    </xdr:from>
    <xdr:to>
      <xdr:col>24</xdr:col>
      <xdr:colOff>76200</xdr:colOff>
      <xdr:row>35</xdr:row>
      <xdr:rowOff>97790</xdr:rowOff>
    </xdr:to>
    <xdr:sp macro="" textlink="">
      <xdr:nvSpPr>
        <xdr:cNvPr id="81" name="楕円 80">
          <a:extLst>
            <a:ext uri="{FF2B5EF4-FFF2-40B4-BE49-F238E27FC236}">
              <a16:creationId xmlns:a16="http://schemas.microsoft.com/office/drawing/2014/main" id="{00000000-0008-0000-0400-000051000000}"/>
            </a:ext>
          </a:extLst>
        </xdr:cNvPr>
        <xdr:cNvSpPr/>
      </xdr:nvSpPr>
      <xdr:spPr>
        <a:xfrm>
          <a:off x="47752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12717</xdr:rowOff>
    </xdr:from>
    <xdr:ext cx="762000" cy="259045"/>
    <xdr:sp macro="" textlink="">
      <xdr:nvSpPr>
        <xdr:cNvPr id="82" name="人件費該当値テキスト">
          <a:extLst>
            <a:ext uri="{FF2B5EF4-FFF2-40B4-BE49-F238E27FC236}">
              <a16:creationId xmlns:a16="http://schemas.microsoft.com/office/drawing/2014/main" id="{00000000-0008-0000-0400-000052000000}"/>
            </a:ext>
          </a:extLst>
        </xdr:cNvPr>
        <xdr:cNvSpPr txBox="1"/>
      </xdr:nvSpPr>
      <xdr:spPr>
        <a:xfrm>
          <a:off x="4914900" y="584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24765</xdr:rowOff>
    </xdr:from>
    <xdr:to>
      <xdr:col>20</xdr:col>
      <xdr:colOff>38100</xdr:colOff>
      <xdr:row>34</xdr:row>
      <xdr:rowOff>126365</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3937000" y="5854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136542</xdr:rowOff>
    </xdr:from>
    <xdr:ext cx="7366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3606800" y="56229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144780</xdr:rowOff>
    </xdr:from>
    <xdr:to>
      <xdr:col>15</xdr:col>
      <xdr:colOff>149225</xdr:colOff>
      <xdr:row>34</xdr:row>
      <xdr:rowOff>74930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048000" y="580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85107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2717800" y="5571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87630</xdr:rowOff>
    </xdr:from>
    <xdr:to>
      <xdr:col>11</xdr:col>
      <xdr:colOff>60325</xdr:colOff>
      <xdr:row>34</xdr:row>
      <xdr:rowOff>17780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2159000" y="574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27957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1828800" y="551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64770</xdr:rowOff>
    </xdr:from>
    <xdr:to>
      <xdr:col>6</xdr:col>
      <xdr:colOff>171450</xdr:colOff>
      <xdr:row>33</xdr:row>
      <xdr:rowOff>166370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1270000" y="572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5097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939800" y="549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1" name="正方形/長方形 90">
          <a:extLst>
            <a:ext uri="{FF2B5EF4-FFF2-40B4-BE49-F238E27FC236}">
              <a16:creationId xmlns:a16="http://schemas.microsoft.com/office/drawing/2014/main" id="{00000000-0008-0000-0400-00005B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2" name="正方形/長方形 91">
          <a:extLst>
            <a:ext uri="{FF2B5EF4-FFF2-40B4-BE49-F238E27FC236}">
              <a16:creationId xmlns:a16="http://schemas.microsoft.com/office/drawing/2014/main" id="{00000000-0008-0000-0400-00005C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1" name="テキスト ボックス 100">
          <a:extLst>
            <a:ext uri="{FF2B5EF4-FFF2-40B4-BE49-F238E27FC236}">
              <a16:creationId xmlns:a16="http://schemas.microsoft.com/office/drawing/2014/main" id="{00000000-0008-0000-0400-000065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類似団体平均値（</a:t>
          </a:r>
          <a:r>
            <a:rPr kumimoji="1" lang="en-US" altLang="ja-JP" sz="1300">
              <a:latin typeface="ＭＳ Ｐゴシック" panose="020B0600070205080204" pitchFamily="50" charset="-128"/>
              <a:ea typeface="ＭＳ Ｐゴシック" panose="020B0600070205080204" pitchFamily="50" charset="-128"/>
            </a:rPr>
            <a:t>16.3</a:t>
          </a:r>
          <a:r>
            <a:rPr kumimoji="1" lang="ja-JP" altLang="en-US" sz="1300">
              <a:latin typeface="ＭＳ Ｐゴシック" panose="020B0600070205080204" pitchFamily="50" charset="-128"/>
              <a:ea typeface="ＭＳ Ｐゴシック" panose="020B0600070205080204" pitchFamily="50" charset="-128"/>
            </a:rPr>
            <a:t>％）を</a:t>
          </a:r>
          <a:r>
            <a:rPr kumimoji="1" lang="en-US" altLang="ja-JP" sz="1300">
              <a:latin typeface="ＭＳ Ｐゴシック" panose="020B0600070205080204" pitchFamily="50" charset="-128"/>
              <a:ea typeface="ＭＳ Ｐゴシック" panose="020B0600070205080204" pitchFamily="50" charset="-128"/>
            </a:rPr>
            <a:t>4.6</a:t>
          </a:r>
          <a:r>
            <a:rPr kumimoji="1" lang="ja-JP" altLang="en-US" sz="1300">
              <a:latin typeface="ＭＳ Ｐゴシック" panose="020B0600070205080204" pitchFamily="50" charset="-128"/>
              <a:ea typeface="ＭＳ Ｐゴシック" panose="020B0600070205080204" pitchFamily="50" charset="-128"/>
            </a:rPr>
            <a:t>％上回っている。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公共施設の老朽化に伴う維持管理費及び計画策定等の増加が原因である。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費用対効果を考慮した事務事業の見直しや公共施設等総合管理計画等による施設の長寿命化事業で物件費全体を平準化しながら総支出額の抑制を図り、必要最小限の経費で効率的かつ効果的な財政運営を目指す。</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2" name="テキスト ボックス 101">
          <a:extLst>
            <a:ext uri="{FF2B5EF4-FFF2-40B4-BE49-F238E27FC236}">
              <a16:creationId xmlns:a16="http://schemas.microsoft.com/office/drawing/2014/main" id="{00000000-0008-0000-0400-000066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3" name="直線コネクタ 102">
          <a:extLst>
            <a:ext uri="{FF2B5EF4-FFF2-40B4-BE49-F238E27FC236}">
              <a16:creationId xmlns:a16="http://schemas.microsoft.com/office/drawing/2014/main" id="{00000000-0008-0000-0400-000067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a16="http://schemas.microsoft.com/office/drawing/2014/main" id="{00000000-0008-0000-0400-000075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130810</xdr:rowOff>
    </xdr:from>
    <xdr:to>
      <xdr:col>82</xdr:col>
      <xdr:colOff>107950</xdr:colOff>
      <xdr:row>21</xdr:row>
      <xdr:rowOff>138430</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flipV="1">
          <a:off x="16510000" y="235966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110507</xdr:rowOff>
    </xdr:from>
    <xdr:ext cx="762000" cy="259045"/>
    <xdr:sp macro="" textlink="">
      <xdr:nvSpPr>
        <xdr:cNvPr id="119" name="物件費最小値テキスト">
          <a:extLst>
            <a:ext uri="{FF2B5EF4-FFF2-40B4-BE49-F238E27FC236}">
              <a16:creationId xmlns:a16="http://schemas.microsoft.com/office/drawing/2014/main" id="{00000000-0008-0000-0400-000077000000}"/>
            </a:ext>
          </a:extLst>
        </xdr:cNvPr>
        <xdr:cNvSpPr txBox="1"/>
      </xdr:nvSpPr>
      <xdr:spPr>
        <a:xfrm>
          <a:off x="16598900" y="371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138430</xdr:rowOff>
    </xdr:from>
    <xdr:to>
      <xdr:col>82</xdr:col>
      <xdr:colOff>196850</xdr:colOff>
      <xdr:row>21</xdr:row>
      <xdr:rowOff>138430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373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45737</xdr:rowOff>
    </xdr:from>
    <xdr:ext cx="762000" cy="259045"/>
    <xdr:sp macro="" textlink="">
      <xdr:nvSpPr>
        <xdr:cNvPr id="121" name="物件費最大値テキスト">
          <a:extLst>
            <a:ext uri="{FF2B5EF4-FFF2-40B4-BE49-F238E27FC236}">
              <a16:creationId xmlns:a16="http://schemas.microsoft.com/office/drawing/2014/main" id="{00000000-0008-0000-0400-000079000000}"/>
            </a:ext>
          </a:extLst>
        </xdr:cNvPr>
        <xdr:cNvSpPr txBox="1"/>
      </xdr:nvSpPr>
      <xdr:spPr>
        <a:xfrm>
          <a:off x="16598900" y="2103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130810</xdr:rowOff>
    </xdr:from>
    <xdr:to>
      <xdr:col>82</xdr:col>
      <xdr:colOff>196850</xdr:colOff>
      <xdr:row>13</xdr:row>
      <xdr:rowOff>130810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2359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20</xdr:row>
      <xdr:rowOff>5080</xdr:rowOff>
    </xdr:from>
    <xdr:to>
      <xdr:col>82</xdr:col>
      <xdr:colOff>107950</xdr:colOff>
      <xdr:row>20</xdr:row>
      <xdr:rowOff>81280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flipV="1">
          <a:off x="15671800" y="343408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134637</xdr:rowOff>
    </xdr:from>
    <xdr:ext cx="762000" cy="259045"/>
    <xdr:sp macro="" textlink="">
      <xdr:nvSpPr>
        <xdr:cNvPr id="124" name="物件費平均値テキスト">
          <a:extLst>
            <a:ext uri="{FF2B5EF4-FFF2-40B4-BE49-F238E27FC236}">
              <a16:creationId xmlns:a16="http://schemas.microsoft.com/office/drawing/2014/main" id="{00000000-0008-0000-0400-00007C000000}"/>
            </a:ext>
          </a:extLst>
        </xdr:cNvPr>
        <xdr:cNvSpPr txBox="1"/>
      </xdr:nvSpPr>
      <xdr:spPr>
        <a:xfrm>
          <a:off x="16598900" y="2877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118110</xdr:rowOff>
    </xdr:from>
    <xdr:to>
      <xdr:col>82</xdr:col>
      <xdr:colOff>158750</xdr:colOff>
      <xdr:row>18</xdr:row>
      <xdr:rowOff>48260</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64592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20</xdr:row>
      <xdr:rowOff>27940</xdr:rowOff>
    </xdr:from>
    <xdr:to>
      <xdr:col>78</xdr:col>
      <xdr:colOff>69850</xdr:colOff>
      <xdr:row>20</xdr:row>
      <xdr:rowOff>81280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4782800" y="34569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53340</xdr:rowOff>
    </xdr:from>
    <xdr:to>
      <xdr:col>78</xdr:col>
      <xdr:colOff>120650</xdr:colOff>
      <xdr:row>18</xdr:row>
      <xdr:rowOff>154940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5621000" y="313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165117</xdr:rowOff>
    </xdr:from>
    <xdr:ext cx="736600" cy="259045"/>
    <xdr:sp macro="" textlink="">
      <xdr:nvSpPr>
        <xdr:cNvPr id="128" name="テキスト ボックス 127">
          <a:extLst>
            <a:ext uri="{FF2B5EF4-FFF2-40B4-BE49-F238E27FC236}">
              <a16:creationId xmlns:a16="http://schemas.microsoft.com/office/drawing/2014/main" id="{00000000-0008-0000-0400-000080000000}"/>
            </a:ext>
          </a:extLst>
        </xdr:cNvPr>
        <xdr:cNvSpPr txBox="1"/>
      </xdr:nvSpPr>
      <xdr:spPr>
        <a:xfrm>
          <a:off x="15290800" y="2908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20</xdr:row>
      <xdr:rowOff>27940</xdr:rowOff>
    </xdr:from>
    <xdr:to>
      <xdr:col>73</xdr:col>
      <xdr:colOff>180975</xdr:colOff>
      <xdr:row>20</xdr:row>
      <xdr:rowOff>50800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3893800" y="34569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15240</xdr:rowOff>
    </xdr:from>
    <xdr:to>
      <xdr:col>74</xdr:col>
      <xdr:colOff>31750</xdr:colOff>
      <xdr:row>18</xdr:row>
      <xdr:rowOff>116840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4732000" y="310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127017</xdr:rowOff>
    </xdr:from>
    <xdr:ext cx="7620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4401800" y="2870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20</xdr:row>
      <xdr:rowOff>20320</xdr:rowOff>
    </xdr:from>
    <xdr:to>
      <xdr:col>69</xdr:col>
      <xdr:colOff>92075</xdr:colOff>
      <xdr:row>20</xdr:row>
      <xdr:rowOff>50800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004800" y="34493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0</xdr:rowOff>
    </xdr:from>
    <xdr:to>
      <xdr:col>69</xdr:col>
      <xdr:colOff>142875</xdr:colOff>
      <xdr:row>18</xdr:row>
      <xdr:rowOff>101600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3843000" y="308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111777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3512800" y="285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156210</xdr:rowOff>
    </xdr:from>
    <xdr:to>
      <xdr:col>65</xdr:col>
      <xdr:colOff>53975</xdr:colOff>
      <xdr:row>18</xdr:row>
      <xdr:rowOff>86360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2954000" y="307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96537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2623800" y="283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125730</xdr:rowOff>
    </xdr:from>
    <xdr:to>
      <xdr:col>82</xdr:col>
      <xdr:colOff>158750</xdr:colOff>
      <xdr:row>20</xdr:row>
      <xdr:rowOff>55880</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6459200" y="338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97807</xdr:rowOff>
    </xdr:from>
    <xdr:ext cx="762000" cy="259045"/>
    <xdr:sp macro="" textlink="">
      <xdr:nvSpPr>
        <xdr:cNvPr id="143" name="物件費該当値テキスト">
          <a:extLst>
            <a:ext uri="{FF2B5EF4-FFF2-40B4-BE49-F238E27FC236}">
              <a16:creationId xmlns:a16="http://schemas.microsoft.com/office/drawing/2014/main" id="{00000000-0008-0000-0400-00008F000000}"/>
            </a:ext>
          </a:extLst>
        </xdr:cNvPr>
        <xdr:cNvSpPr txBox="1"/>
      </xdr:nvSpPr>
      <xdr:spPr>
        <a:xfrm>
          <a:off x="16598900" y="335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20</xdr:row>
      <xdr:rowOff>30480</xdr:rowOff>
    </xdr:from>
    <xdr:to>
      <xdr:col>78</xdr:col>
      <xdr:colOff>120650</xdr:colOff>
      <xdr:row>20</xdr:row>
      <xdr:rowOff>132080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5621000" y="345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116857</xdr:rowOff>
    </xdr:from>
    <xdr:ext cx="7366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5290800" y="354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148590</xdr:rowOff>
    </xdr:from>
    <xdr:to>
      <xdr:col>74</xdr:col>
      <xdr:colOff>31750</xdr:colOff>
      <xdr:row>20</xdr:row>
      <xdr:rowOff>78740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4732000" y="340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63517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401800" y="349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20</xdr:row>
      <xdr:rowOff>0</xdr:rowOff>
    </xdr:from>
    <xdr:to>
      <xdr:col>69</xdr:col>
      <xdr:colOff>142875</xdr:colOff>
      <xdr:row>20</xdr:row>
      <xdr:rowOff>101600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3843000" y="342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86377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3512800" y="351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140970</xdr:rowOff>
    </xdr:from>
    <xdr:to>
      <xdr:col>65</xdr:col>
      <xdr:colOff>53975</xdr:colOff>
      <xdr:row>20</xdr:row>
      <xdr:rowOff>71120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2954000" y="339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55897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623800" y="348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類似団体平均値（</a:t>
          </a:r>
          <a:r>
            <a:rPr kumimoji="1" lang="en-US" altLang="ja-JP" sz="1300">
              <a:latin typeface="ＭＳ Ｐゴシック" panose="020B0600070205080204" pitchFamily="50" charset="-128"/>
              <a:ea typeface="ＭＳ Ｐゴシック" panose="020B0600070205080204" pitchFamily="50" charset="-128"/>
            </a:rPr>
            <a:t>9.3</a:t>
          </a:r>
          <a:r>
            <a:rPr kumimoji="1" lang="ja-JP" altLang="en-US" sz="1300">
              <a:latin typeface="ＭＳ Ｐゴシック" panose="020B0600070205080204" pitchFamily="50" charset="-128"/>
              <a:ea typeface="ＭＳ Ｐゴシック" panose="020B0600070205080204" pitchFamily="50" charset="-128"/>
            </a:rPr>
            <a:t>％）を</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高齢化による医療費及び障がい者に対する介護給付等に伴う経費の増加や人件費の高騰等による保育園の運営委託料等の福祉関係費が年々増加している。</a:t>
          </a:r>
        </a:p>
      </xdr:txBody>
    </xdr:sp>
    <xdr:clientData/>
  </xdr:twoCellAnchor>
  <xdr:oneCellAnchor>
    <xdr:from>
      <xdr:col>3</xdr:col>
      <xdr:colOff>123825</xdr:colOff>
      <xdr:row>49</xdr:row>
      <xdr:rowOff>107950</xdr:rowOff>
    </xdr:from>
    <xdr:ext cx="298543" cy="225703"/>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4535</xdr:rowOff>
    </xdr:from>
    <xdr:to>
      <xdr:col>24</xdr:col>
      <xdr:colOff>25400</xdr:colOff>
      <xdr:row>61</xdr:row>
      <xdr:rowOff>15422</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091385"/>
          <a:ext cx="0" cy="1382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158949</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44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15422</xdr:rowOff>
    </xdr:from>
    <xdr:to>
      <xdr:col>24</xdr:col>
      <xdr:colOff>114300</xdr:colOff>
      <xdr:row>61</xdr:row>
      <xdr:rowOff>15422</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47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90912</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4535</xdr:rowOff>
    </xdr:from>
    <xdr:to>
      <xdr:col>24</xdr:col>
      <xdr:colOff>114300</xdr:colOff>
      <xdr:row>53</xdr:row>
      <xdr:rowOff>4535</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167822</xdr:rowOff>
    </xdr:from>
    <xdr:to>
      <xdr:col>24</xdr:col>
      <xdr:colOff>25400</xdr:colOff>
      <xdr:row>58</xdr:row>
      <xdr:rowOff>105228</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flipV="1">
          <a:off x="3987800" y="9940472"/>
          <a:ext cx="838200" cy="108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76399</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506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105228</xdr:rowOff>
    </xdr:from>
    <xdr:to>
      <xdr:col>19</xdr:col>
      <xdr:colOff>187325</xdr:colOff>
      <xdr:row>58</xdr:row>
      <xdr:rowOff>116115</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3098800" y="10049328"/>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103415</xdr:rowOff>
    </xdr:from>
    <xdr:to>
      <xdr:col>20</xdr:col>
      <xdr:colOff>38100</xdr:colOff>
      <xdr:row>57</xdr:row>
      <xdr:rowOff>33565</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43742</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473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116115</xdr:rowOff>
    </xdr:from>
    <xdr:to>
      <xdr:col>15</xdr:col>
      <xdr:colOff>98425</xdr:colOff>
      <xdr:row>58</xdr:row>
      <xdr:rowOff>127000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2209800" y="10060215"/>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59872</xdr:rowOff>
    </xdr:from>
    <xdr:to>
      <xdr:col>15</xdr:col>
      <xdr:colOff>149225</xdr:colOff>
      <xdr:row>56</xdr:row>
      <xdr:rowOff>161472</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199</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61685</xdr:rowOff>
    </xdr:from>
    <xdr:to>
      <xdr:col>11</xdr:col>
      <xdr:colOff>9525</xdr:colOff>
      <xdr:row>58</xdr:row>
      <xdr:rowOff>127000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100057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48985</xdr:rowOff>
    </xdr:from>
    <xdr:to>
      <xdr:col>11</xdr:col>
      <xdr:colOff>60325</xdr:colOff>
      <xdr:row>56</xdr:row>
      <xdr:rowOff>150585</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160762</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41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5443</xdr:rowOff>
    </xdr:from>
    <xdr:to>
      <xdr:col>6</xdr:col>
      <xdr:colOff>171450</xdr:colOff>
      <xdr:row>56</xdr:row>
      <xdr:rowOff>107043</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117220</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117022</xdr:rowOff>
    </xdr:from>
    <xdr:to>
      <xdr:col>24</xdr:col>
      <xdr:colOff>76200</xdr:colOff>
      <xdr:row>58</xdr:row>
      <xdr:rowOff>47172</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89099</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86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54428</xdr:rowOff>
    </xdr:from>
    <xdr:to>
      <xdr:col>20</xdr:col>
      <xdr:colOff>38100</xdr:colOff>
      <xdr:row>58</xdr:row>
      <xdr:rowOff>156028</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99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140805</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10084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65315</xdr:rowOff>
    </xdr:from>
    <xdr:to>
      <xdr:col>15</xdr:col>
      <xdr:colOff>149225</xdr:colOff>
      <xdr:row>58</xdr:row>
      <xdr:rowOff>166915</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1000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151692</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1009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76200</xdr:rowOff>
    </xdr:from>
    <xdr:to>
      <xdr:col>11</xdr:col>
      <xdr:colOff>60325</xdr:colOff>
      <xdr:row>59</xdr:row>
      <xdr:rowOff>6350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162577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10885</xdr:rowOff>
    </xdr:from>
    <xdr:to>
      <xdr:col>6</xdr:col>
      <xdr:colOff>171450</xdr:colOff>
      <xdr:row>58</xdr:row>
      <xdr:rowOff>112485</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9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97262</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100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類似団体平均値（</a:t>
          </a:r>
          <a:r>
            <a:rPr kumimoji="1" lang="en-US" altLang="ja-JP" sz="1300">
              <a:latin typeface="ＭＳ Ｐゴシック" panose="020B0600070205080204" pitchFamily="50" charset="-128"/>
              <a:ea typeface="ＭＳ Ｐゴシック" panose="020B0600070205080204" pitchFamily="50" charset="-128"/>
            </a:rPr>
            <a:t>13.4</a:t>
          </a:r>
          <a:r>
            <a:rPr kumimoji="1" lang="ja-JP" altLang="en-US" sz="1300">
              <a:latin typeface="ＭＳ Ｐゴシック" panose="020B0600070205080204" pitchFamily="50" charset="-128"/>
              <a:ea typeface="ＭＳ Ｐゴシック" panose="020B0600070205080204" pitchFamily="50" charset="-128"/>
            </a:rPr>
            <a:t>％）を</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繰出金が大部分を占めている。特別会計においては経費の削減と独立採算の原則による料金改定等の正化を図ることにより、繰出金の削減に努める。</a:t>
          </a: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58420</xdr:rowOff>
    </xdr:from>
    <xdr:to>
      <xdr:col>82</xdr:col>
      <xdr:colOff>107950</xdr:colOff>
      <xdr:row>61</xdr:row>
      <xdr:rowOff>31750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6510000" y="931672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3827</xdr:rowOff>
    </xdr:from>
    <xdr:ext cx="762000" cy="259045"/>
    <xdr:sp macro="" textlink="">
      <xdr:nvSpPr>
        <xdr:cNvPr id="243" name="その他最小値テキスト">
          <a:extLst>
            <a:ext uri="{FF2B5EF4-FFF2-40B4-BE49-F238E27FC236}">
              <a16:creationId xmlns:a16="http://schemas.microsoft.com/office/drawing/2014/main" id="{00000000-0008-0000-0400-0000F3000000}"/>
            </a:ext>
          </a:extLst>
        </xdr:cNvPr>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31750</xdr:rowOff>
    </xdr:from>
    <xdr:to>
      <xdr:col>82</xdr:col>
      <xdr:colOff>196850</xdr:colOff>
      <xdr:row>61</xdr:row>
      <xdr:rowOff>31750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144797</xdr:rowOff>
    </xdr:from>
    <xdr:ext cx="762000" cy="259045"/>
    <xdr:sp macro="" textlink="">
      <xdr:nvSpPr>
        <xdr:cNvPr id="245" name="その他最大値テキスト">
          <a:extLst>
            <a:ext uri="{FF2B5EF4-FFF2-40B4-BE49-F238E27FC236}">
              <a16:creationId xmlns:a16="http://schemas.microsoft.com/office/drawing/2014/main" id="{00000000-0008-0000-0400-0000F5000000}"/>
            </a:ext>
          </a:extLst>
        </xdr:cNvPr>
        <xdr:cNvSpPr txBox="1"/>
      </xdr:nvSpPr>
      <xdr:spPr>
        <a:xfrm>
          <a:off x="16598900" y="9060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58420</xdr:rowOff>
    </xdr:from>
    <xdr:to>
      <xdr:col>82</xdr:col>
      <xdr:colOff>196850</xdr:colOff>
      <xdr:row>54</xdr:row>
      <xdr:rowOff>58420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316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123190</xdr:rowOff>
    </xdr:from>
    <xdr:to>
      <xdr:col>82</xdr:col>
      <xdr:colOff>107950</xdr:colOff>
      <xdr:row>56</xdr:row>
      <xdr:rowOff>27940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5671800" y="955294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40657</xdr:rowOff>
    </xdr:from>
    <xdr:ext cx="762000" cy="259045"/>
    <xdr:sp macro="" textlink="">
      <xdr:nvSpPr>
        <xdr:cNvPr id="248" name="その他平均値テキスト">
          <a:extLst>
            <a:ext uri="{FF2B5EF4-FFF2-40B4-BE49-F238E27FC236}">
              <a16:creationId xmlns:a16="http://schemas.microsoft.com/office/drawing/2014/main" id="{00000000-0008-0000-0400-0000F8000000}"/>
            </a:ext>
          </a:extLst>
        </xdr:cNvPr>
        <xdr:cNvSpPr txBox="1"/>
      </xdr:nvSpPr>
      <xdr:spPr>
        <a:xfrm>
          <a:off x="16598900" y="9641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68580</xdr:rowOff>
    </xdr:from>
    <xdr:to>
      <xdr:col>82</xdr:col>
      <xdr:colOff>158750</xdr:colOff>
      <xdr:row>56</xdr:row>
      <xdr:rowOff>170180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64592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20320</xdr:rowOff>
    </xdr:from>
    <xdr:to>
      <xdr:col>78</xdr:col>
      <xdr:colOff>69850</xdr:colOff>
      <xdr:row>56</xdr:row>
      <xdr:rowOff>27940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4782800" y="96215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106680</xdr:rowOff>
    </xdr:from>
    <xdr:to>
      <xdr:col>78</xdr:col>
      <xdr:colOff>120650</xdr:colOff>
      <xdr:row>57</xdr:row>
      <xdr:rowOff>36830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21607</xdr:rowOff>
    </xdr:from>
    <xdr:ext cx="7366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290800" y="979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146050</xdr:rowOff>
    </xdr:from>
    <xdr:to>
      <xdr:col>73</xdr:col>
      <xdr:colOff>180975</xdr:colOff>
      <xdr:row>56</xdr:row>
      <xdr:rowOff>20320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3893800" y="95758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152400</xdr:rowOff>
    </xdr:from>
    <xdr:to>
      <xdr:col>74</xdr:col>
      <xdr:colOff>31750</xdr:colOff>
      <xdr:row>57</xdr:row>
      <xdr:rowOff>82550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67327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401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146050</xdr:rowOff>
    </xdr:from>
    <xdr:to>
      <xdr:col>69</xdr:col>
      <xdr:colOff>92075</xdr:colOff>
      <xdr:row>57</xdr:row>
      <xdr:rowOff>107950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3004800" y="957580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3810</xdr:rowOff>
    </xdr:from>
    <xdr:to>
      <xdr:col>69</xdr:col>
      <xdr:colOff>142875</xdr:colOff>
      <xdr:row>57</xdr:row>
      <xdr:rowOff>105410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38430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90187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5128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167640</xdr:rowOff>
    </xdr:from>
    <xdr:to>
      <xdr:col>65</xdr:col>
      <xdr:colOff>53975</xdr:colOff>
      <xdr:row>57</xdr:row>
      <xdr:rowOff>97790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107967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623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72390</xdr:rowOff>
    </xdr:from>
    <xdr:to>
      <xdr:col>82</xdr:col>
      <xdr:colOff>158750</xdr:colOff>
      <xdr:row>56</xdr:row>
      <xdr:rowOff>2540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6459200" y="950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88917</xdr:rowOff>
    </xdr:from>
    <xdr:ext cx="762000" cy="259045"/>
    <xdr:sp macro="" textlink="">
      <xdr:nvSpPr>
        <xdr:cNvPr id="267" name="その他該当値テキスト">
          <a:extLst>
            <a:ext uri="{FF2B5EF4-FFF2-40B4-BE49-F238E27FC236}">
              <a16:creationId xmlns:a16="http://schemas.microsoft.com/office/drawing/2014/main" id="{00000000-0008-0000-0400-00000B010000}"/>
            </a:ext>
          </a:extLst>
        </xdr:cNvPr>
        <xdr:cNvSpPr txBox="1"/>
      </xdr:nvSpPr>
      <xdr:spPr>
        <a:xfrm>
          <a:off x="165989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148590</xdr:rowOff>
    </xdr:from>
    <xdr:to>
      <xdr:col>78</xdr:col>
      <xdr:colOff>120650</xdr:colOff>
      <xdr:row>56</xdr:row>
      <xdr:rowOff>78740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5621000" y="95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88917</xdr:rowOff>
    </xdr:from>
    <xdr:ext cx="7366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5290800" y="9347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140970</xdr:rowOff>
    </xdr:from>
    <xdr:to>
      <xdr:col>74</xdr:col>
      <xdr:colOff>31750</xdr:colOff>
      <xdr:row>56</xdr:row>
      <xdr:rowOff>71120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4732000" y="957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81297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401800" y="933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95250</xdr:rowOff>
    </xdr:from>
    <xdr:to>
      <xdr:col>69</xdr:col>
      <xdr:colOff>142875</xdr:colOff>
      <xdr:row>56</xdr:row>
      <xdr:rowOff>25400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3843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35577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512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57150</xdr:rowOff>
    </xdr:from>
    <xdr:to>
      <xdr:col>65</xdr:col>
      <xdr:colOff>53975</xdr:colOff>
      <xdr:row>57</xdr:row>
      <xdr:rowOff>158750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2954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143527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623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類似団体平均値（</a:t>
          </a:r>
          <a:r>
            <a:rPr kumimoji="1" lang="en-US" altLang="ja-JP" sz="1300">
              <a:latin typeface="ＭＳ Ｐゴシック" panose="020B0600070205080204" pitchFamily="50" charset="-128"/>
              <a:ea typeface="ＭＳ Ｐゴシック" panose="020B0600070205080204" pitchFamily="50" charset="-128"/>
            </a:rPr>
            <a:t>14.0</a:t>
          </a:r>
          <a:r>
            <a:rPr kumimoji="1" lang="ja-JP" altLang="en-US" sz="1300">
              <a:latin typeface="ＭＳ Ｐゴシック" panose="020B0600070205080204" pitchFamily="50" charset="-128"/>
              <a:ea typeface="ＭＳ Ｐゴシック" panose="020B0600070205080204" pitchFamily="50" charset="-128"/>
            </a:rPr>
            <a:t>％）を</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旧都市整備公団立替施行に係る関公費の償還終了に伴い、補助金等を押し下げている。</a:t>
          </a: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a16="http://schemas.microsoft.com/office/drawing/2014/main" id="{00000000-0008-0000-0400-00002B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67564</xdr:rowOff>
    </xdr:from>
    <xdr:to>
      <xdr:col>82</xdr:col>
      <xdr:colOff>107950</xdr:colOff>
      <xdr:row>40</xdr:row>
      <xdr:rowOff>154432</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6510000" y="5896864"/>
          <a:ext cx="0" cy="1115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126509</xdr:rowOff>
    </xdr:from>
    <xdr:ext cx="762000" cy="259045"/>
    <xdr:sp macro="" textlink="">
      <xdr:nvSpPr>
        <xdr:cNvPr id="301" name="補助費等最小値テキスト">
          <a:extLst>
            <a:ext uri="{FF2B5EF4-FFF2-40B4-BE49-F238E27FC236}">
              <a16:creationId xmlns:a16="http://schemas.microsoft.com/office/drawing/2014/main" id="{00000000-0008-0000-0400-00002D010000}"/>
            </a:ext>
          </a:extLst>
        </xdr:cNvPr>
        <xdr:cNvSpPr txBox="1"/>
      </xdr:nvSpPr>
      <xdr:spPr>
        <a:xfrm>
          <a:off x="16598900" y="698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154432</xdr:rowOff>
    </xdr:from>
    <xdr:to>
      <xdr:col>82</xdr:col>
      <xdr:colOff>196850</xdr:colOff>
      <xdr:row>40</xdr:row>
      <xdr:rowOff>154432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70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153941</xdr:rowOff>
    </xdr:from>
    <xdr:ext cx="762000" cy="259045"/>
    <xdr:sp macro="" textlink="">
      <xdr:nvSpPr>
        <xdr:cNvPr id="303" name="補助費等最大値テキスト">
          <a:extLst>
            <a:ext uri="{FF2B5EF4-FFF2-40B4-BE49-F238E27FC236}">
              <a16:creationId xmlns:a16="http://schemas.microsoft.com/office/drawing/2014/main" id="{00000000-0008-0000-0400-00002F010000}"/>
            </a:ext>
          </a:extLst>
        </xdr:cNvPr>
        <xdr:cNvSpPr txBox="1"/>
      </xdr:nvSpPr>
      <xdr:spPr>
        <a:xfrm>
          <a:off x="16598900" y="5640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67564</xdr:rowOff>
    </xdr:from>
    <xdr:to>
      <xdr:col>82</xdr:col>
      <xdr:colOff>196850</xdr:colOff>
      <xdr:row>34</xdr:row>
      <xdr:rowOff>67564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5896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113284</xdr:rowOff>
    </xdr:from>
    <xdr:to>
      <xdr:col>82</xdr:col>
      <xdr:colOff>107950</xdr:colOff>
      <xdr:row>36</xdr:row>
      <xdr:rowOff>122428</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5671800" y="628548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116857</xdr:rowOff>
    </xdr:from>
    <xdr:ext cx="762000" cy="259045"/>
    <xdr:sp macro="" textlink="">
      <xdr:nvSpPr>
        <xdr:cNvPr id="306" name="補助費等平均値テキスト">
          <a:extLst>
            <a:ext uri="{FF2B5EF4-FFF2-40B4-BE49-F238E27FC236}">
              <a16:creationId xmlns:a16="http://schemas.microsoft.com/office/drawing/2014/main" id="{00000000-0008-0000-0400-000032010000}"/>
            </a:ext>
          </a:extLst>
        </xdr:cNvPr>
        <xdr:cNvSpPr txBox="1"/>
      </xdr:nvSpPr>
      <xdr:spPr>
        <a:xfrm>
          <a:off x="16598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113284</xdr:rowOff>
    </xdr:from>
    <xdr:to>
      <xdr:col>78</xdr:col>
      <xdr:colOff>69850</xdr:colOff>
      <xdr:row>36</xdr:row>
      <xdr:rowOff>154432</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4782800" y="628548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154432</xdr:rowOff>
    </xdr:from>
    <xdr:to>
      <xdr:col>73</xdr:col>
      <xdr:colOff>180975</xdr:colOff>
      <xdr:row>37</xdr:row>
      <xdr:rowOff>1270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3893800" y="632663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126492</xdr:rowOff>
    </xdr:from>
    <xdr:to>
      <xdr:col>74</xdr:col>
      <xdr:colOff>31750</xdr:colOff>
      <xdr:row>37</xdr:row>
      <xdr:rowOff>56642</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4732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41419</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4401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149860</xdr:rowOff>
    </xdr:from>
    <xdr:to>
      <xdr:col>69</xdr:col>
      <xdr:colOff>92075</xdr:colOff>
      <xdr:row>37</xdr:row>
      <xdr:rowOff>1270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3004800" y="63220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112776</xdr:rowOff>
    </xdr:from>
    <xdr:to>
      <xdr:col>69</xdr:col>
      <xdr:colOff>142875</xdr:colOff>
      <xdr:row>37</xdr:row>
      <xdr:rowOff>42926</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3843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53103</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512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126492</xdr:rowOff>
    </xdr:from>
    <xdr:to>
      <xdr:col>65</xdr:col>
      <xdr:colOff>53975</xdr:colOff>
      <xdr:row>37</xdr:row>
      <xdr:rowOff>56642</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2954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41419</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623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71628</xdr:rowOff>
    </xdr:from>
    <xdr:to>
      <xdr:col>82</xdr:col>
      <xdr:colOff>158750</xdr:colOff>
      <xdr:row>37</xdr:row>
      <xdr:rowOff>1778</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64592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88155</xdr:rowOff>
    </xdr:from>
    <xdr:ext cx="762000" cy="259045"/>
    <xdr:sp macro="" textlink="">
      <xdr:nvSpPr>
        <xdr:cNvPr id="325" name="補助費等該当値テキスト">
          <a:extLst>
            <a:ext uri="{FF2B5EF4-FFF2-40B4-BE49-F238E27FC236}">
              <a16:creationId xmlns:a16="http://schemas.microsoft.com/office/drawing/2014/main" id="{00000000-0008-0000-0400-000045010000}"/>
            </a:ext>
          </a:extLst>
        </xdr:cNvPr>
        <xdr:cNvSpPr txBox="1"/>
      </xdr:nvSpPr>
      <xdr:spPr>
        <a:xfrm>
          <a:off x="16598900" y="608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62484</xdr:rowOff>
    </xdr:from>
    <xdr:to>
      <xdr:col>78</xdr:col>
      <xdr:colOff>120650</xdr:colOff>
      <xdr:row>36</xdr:row>
      <xdr:rowOff>164084</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5621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2811</xdr:rowOff>
    </xdr:from>
    <xdr:ext cx="7366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290800" y="6003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103632</xdr:rowOff>
    </xdr:from>
    <xdr:to>
      <xdr:col>74</xdr:col>
      <xdr:colOff>31750</xdr:colOff>
      <xdr:row>37</xdr:row>
      <xdr:rowOff>33782</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4732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43959</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401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121920</xdr:rowOff>
    </xdr:from>
    <xdr:to>
      <xdr:col>69</xdr:col>
      <xdr:colOff>142875</xdr:colOff>
      <xdr:row>37</xdr:row>
      <xdr:rowOff>52070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3843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36847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512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99060</xdr:rowOff>
    </xdr:from>
    <xdr:to>
      <xdr:col>65</xdr:col>
      <xdr:colOff>53975</xdr:colOff>
      <xdr:row>37</xdr:row>
      <xdr:rowOff>29210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2954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39387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2623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類似団体平均値（</a:t>
          </a:r>
          <a:r>
            <a:rPr kumimoji="1" lang="en-US" altLang="ja-JP" sz="1300">
              <a:latin typeface="ＭＳ Ｐゴシック" panose="020B0600070205080204" pitchFamily="50" charset="-128"/>
              <a:ea typeface="ＭＳ Ｐゴシック" panose="020B0600070205080204" pitchFamily="50" charset="-128"/>
            </a:rPr>
            <a:t>13.3</a:t>
          </a:r>
          <a:r>
            <a:rPr kumimoji="1" lang="ja-JP" altLang="en-US" sz="1300">
              <a:latin typeface="ＭＳ Ｐゴシック" panose="020B0600070205080204" pitchFamily="50" charset="-128"/>
              <a:ea typeface="ＭＳ Ｐゴシック" panose="020B0600070205080204" pitchFamily="50" charset="-128"/>
            </a:rPr>
            <a:t>％）を</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人口増加に伴う社会資本整備を継続的に実施してきたことに加え、総合保健福祉会館、清掃施設等の大規模施設の整備事業の財源として多額の地方債を発行してきたことが要因である。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今後も新清掃施設、公共事業等に伴う起債の発行が見込まれるため、引き続き地方債の発行を伴う普通建設事業の抑制に努める。</a:t>
          </a:r>
        </a:p>
      </xdr:txBody>
    </xdr:sp>
    <xdr:clientData/>
  </xdr:twoCellAnchor>
  <xdr:oneCellAnchor>
    <xdr:from>
      <xdr:col>3</xdr:col>
      <xdr:colOff>123825</xdr:colOff>
      <xdr:row>69</xdr:row>
      <xdr:rowOff>107950</xdr:rowOff>
    </xdr:from>
    <xdr:ext cx="298543" cy="225703"/>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104140</xdr:rowOff>
    </xdr:from>
    <xdr:to>
      <xdr:col>24</xdr:col>
      <xdr:colOff>25400</xdr:colOff>
      <xdr:row>80</xdr:row>
      <xdr:rowOff>35561</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791440"/>
          <a:ext cx="0" cy="960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19067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53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104140</xdr:rowOff>
    </xdr:from>
    <xdr:to>
      <xdr:col>24</xdr:col>
      <xdr:colOff>114300</xdr:colOff>
      <xdr:row>74</xdr:row>
      <xdr:rowOff>104140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79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69850</xdr:rowOff>
    </xdr:from>
    <xdr:to>
      <xdr:col>24</xdr:col>
      <xdr:colOff>25400</xdr:colOff>
      <xdr:row>77</xdr:row>
      <xdr:rowOff>74422</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987800" y="1327150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129303</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2988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112776</xdr:rowOff>
    </xdr:from>
    <xdr:to>
      <xdr:col>24</xdr:col>
      <xdr:colOff>76200</xdr:colOff>
      <xdr:row>77</xdr:row>
      <xdr:rowOff>42926</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56135</xdr:rowOff>
    </xdr:from>
    <xdr:to>
      <xdr:col>19</xdr:col>
      <xdr:colOff>187325</xdr:colOff>
      <xdr:row>77</xdr:row>
      <xdr:rowOff>74422</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3098800" y="13257785"/>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121920</xdr:rowOff>
    </xdr:from>
    <xdr:to>
      <xdr:col>20</xdr:col>
      <xdr:colOff>38100</xdr:colOff>
      <xdr:row>77</xdr:row>
      <xdr:rowOff>52070</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62247</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292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56135</xdr:rowOff>
    </xdr:from>
    <xdr:to>
      <xdr:col>15</xdr:col>
      <xdr:colOff>98425</xdr:colOff>
      <xdr:row>77</xdr:row>
      <xdr:rowOff>56135</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2209800" y="132577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131063</xdr:rowOff>
    </xdr:from>
    <xdr:to>
      <xdr:col>15</xdr:col>
      <xdr:colOff>149225</xdr:colOff>
      <xdr:row>77</xdr:row>
      <xdr:rowOff>61213</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71391</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56135</xdr:rowOff>
    </xdr:from>
    <xdr:to>
      <xdr:col>11</xdr:col>
      <xdr:colOff>9525</xdr:colOff>
      <xdr:row>77</xdr:row>
      <xdr:rowOff>74422</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1320800" y="13257785"/>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131063</xdr:rowOff>
    </xdr:from>
    <xdr:to>
      <xdr:col>11</xdr:col>
      <xdr:colOff>60325</xdr:colOff>
      <xdr:row>77</xdr:row>
      <xdr:rowOff>61213</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71391</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135637</xdr:rowOff>
    </xdr:from>
    <xdr:to>
      <xdr:col>6</xdr:col>
      <xdr:colOff>171450</xdr:colOff>
      <xdr:row>77</xdr:row>
      <xdr:rowOff>65787</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75963</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19050</xdr:rowOff>
    </xdr:from>
    <xdr:to>
      <xdr:col>24</xdr:col>
      <xdr:colOff>76200</xdr:colOff>
      <xdr:row>77</xdr:row>
      <xdr:rowOff>120650</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162577</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23622</xdr:rowOff>
    </xdr:from>
    <xdr:to>
      <xdr:col>20</xdr:col>
      <xdr:colOff>38100</xdr:colOff>
      <xdr:row>77</xdr:row>
      <xdr:rowOff>125222</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109999</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3311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5335</xdr:rowOff>
    </xdr:from>
    <xdr:to>
      <xdr:col>15</xdr:col>
      <xdr:colOff>149225</xdr:colOff>
      <xdr:row>77</xdr:row>
      <xdr:rowOff>106935</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91712</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5335</xdr:rowOff>
    </xdr:from>
    <xdr:to>
      <xdr:col>11</xdr:col>
      <xdr:colOff>60325</xdr:colOff>
      <xdr:row>77</xdr:row>
      <xdr:rowOff>106935</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91712</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23622</xdr:rowOff>
    </xdr:from>
    <xdr:to>
      <xdr:col>6</xdr:col>
      <xdr:colOff>171450</xdr:colOff>
      <xdr:row>77</xdr:row>
      <xdr:rowOff>125222</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109999</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類似団体平均値（</a:t>
          </a:r>
          <a:r>
            <a:rPr kumimoji="1" lang="en-US" altLang="ja-JP" sz="1300">
              <a:latin typeface="ＭＳ Ｐゴシック" panose="020B0600070205080204" pitchFamily="50" charset="-128"/>
              <a:ea typeface="ＭＳ Ｐゴシック" panose="020B0600070205080204" pitchFamily="50" charset="-128"/>
            </a:rPr>
            <a:t>77.3</a:t>
          </a:r>
          <a:r>
            <a:rPr kumimoji="1" lang="ja-JP" altLang="en-US" sz="1300">
              <a:latin typeface="ＭＳ Ｐゴシック" panose="020B0600070205080204" pitchFamily="50" charset="-128"/>
              <a:ea typeface="ＭＳ Ｐゴシック" panose="020B0600070205080204" pitchFamily="50" charset="-128"/>
            </a:rPr>
            <a:t>％）を</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類似団体に比べて経常収支比率が高い水準で推移していることを踏まえ、今後も不要不急の事業は行わず、費用対効果を考慮した事務上全体の見直しを実施し、必要最小限の経費で効率的かつ効果的な財政運営を目指す。</a:t>
          </a: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a:extLst>
            <a:ext uri="{FF2B5EF4-FFF2-40B4-BE49-F238E27FC236}">
              <a16:creationId xmlns:a16="http://schemas.microsoft.com/office/drawing/2014/main" id="{00000000-0008-0000-0400-0000A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152146</xdr:rowOff>
    </xdr:from>
    <xdr:to>
      <xdr:col>82</xdr:col>
      <xdr:colOff>107950</xdr:colOff>
      <xdr:row>81</xdr:row>
      <xdr:rowOff>14987</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flipV="1">
          <a:off x="16510000" y="12667996"/>
          <a:ext cx="0" cy="1234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158514</xdr:rowOff>
    </xdr:from>
    <xdr:ext cx="762000" cy="259045"/>
    <xdr:sp macro="" textlink="">
      <xdr:nvSpPr>
        <xdr:cNvPr id="418" name="公債費以外最小値テキスト">
          <a:extLst>
            <a:ext uri="{FF2B5EF4-FFF2-40B4-BE49-F238E27FC236}">
              <a16:creationId xmlns:a16="http://schemas.microsoft.com/office/drawing/2014/main" id="{00000000-0008-0000-0400-0000A2010000}"/>
            </a:ext>
          </a:extLst>
        </xdr:cNvPr>
        <xdr:cNvSpPr txBox="1"/>
      </xdr:nvSpPr>
      <xdr:spPr>
        <a:xfrm>
          <a:off x="16598900" y="13874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14987</xdr:rowOff>
    </xdr:from>
    <xdr:to>
      <xdr:col>82</xdr:col>
      <xdr:colOff>196850</xdr:colOff>
      <xdr:row>81</xdr:row>
      <xdr:rowOff>14987</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3902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67073</xdr:rowOff>
    </xdr:from>
    <xdr:ext cx="762000" cy="259045"/>
    <xdr:sp macro="" textlink="">
      <xdr:nvSpPr>
        <xdr:cNvPr id="420" name="公債費以外最大値テキスト">
          <a:extLst>
            <a:ext uri="{FF2B5EF4-FFF2-40B4-BE49-F238E27FC236}">
              <a16:creationId xmlns:a16="http://schemas.microsoft.com/office/drawing/2014/main" id="{00000000-0008-0000-0400-0000A4010000}"/>
            </a:ext>
          </a:extLst>
        </xdr:cNvPr>
        <xdr:cNvSpPr txBox="1"/>
      </xdr:nvSpPr>
      <xdr:spPr>
        <a:xfrm>
          <a:off x="16598900" y="12411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152146</xdr:rowOff>
    </xdr:from>
    <xdr:to>
      <xdr:col>82</xdr:col>
      <xdr:colOff>196850</xdr:colOff>
      <xdr:row>73</xdr:row>
      <xdr:rowOff>152146</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2667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104139</xdr:rowOff>
    </xdr:from>
    <xdr:to>
      <xdr:col>82</xdr:col>
      <xdr:colOff>107950</xdr:colOff>
      <xdr:row>78</xdr:row>
      <xdr:rowOff>117856</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5671800" y="13477239"/>
          <a:ext cx="8382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140733</xdr:rowOff>
    </xdr:from>
    <xdr:ext cx="762000" cy="259045"/>
    <xdr:sp macro="" textlink="">
      <xdr:nvSpPr>
        <xdr:cNvPr id="423" name="公債費以外平均値テキスト">
          <a:extLst>
            <a:ext uri="{FF2B5EF4-FFF2-40B4-BE49-F238E27FC236}">
              <a16:creationId xmlns:a16="http://schemas.microsoft.com/office/drawing/2014/main" id="{00000000-0008-0000-0400-0000A7010000}"/>
            </a:ext>
          </a:extLst>
        </xdr:cNvPr>
        <xdr:cNvSpPr txBox="1"/>
      </xdr:nvSpPr>
      <xdr:spPr>
        <a:xfrm>
          <a:off x="16598900" y="131709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124206</xdr:rowOff>
    </xdr:from>
    <xdr:to>
      <xdr:col>82</xdr:col>
      <xdr:colOff>158750</xdr:colOff>
      <xdr:row>78</xdr:row>
      <xdr:rowOff>54356</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64592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85852</xdr:rowOff>
    </xdr:from>
    <xdr:to>
      <xdr:col>78</xdr:col>
      <xdr:colOff>69850</xdr:colOff>
      <xdr:row>78</xdr:row>
      <xdr:rowOff>117856</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4782800" y="1345895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156211</xdr:rowOff>
    </xdr:from>
    <xdr:to>
      <xdr:col>78</xdr:col>
      <xdr:colOff>120650</xdr:colOff>
      <xdr:row>78</xdr:row>
      <xdr:rowOff>86361</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5621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96538</xdr:rowOff>
    </xdr:from>
    <xdr:ext cx="7366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5290800" y="13126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49276</xdr:rowOff>
    </xdr:from>
    <xdr:to>
      <xdr:col>73</xdr:col>
      <xdr:colOff>180975</xdr:colOff>
      <xdr:row>78</xdr:row>
      <xdr:rowOff>85852</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3893800" y="1342237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128778</xdr:rowOff>
    </xdr:from>
    <xdr:to>
      <xdr:col>74</xdr:col>
      <xdr:colOff>31750</xdr:colOff>
      <xdr:row>78</xdr:row>
      <xdr:rowOff>58928</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4732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69105</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4401800" y="1309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49276</xdr:rowOff>
    </xdr:from>
    <xdr:to>
      <xdr:col>69</xdr:col>
      <xdr:colOff>92075</xdr:colOff>
      <xdr:row>78</xdr:row>
      <xdr:rowOff>145287</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3004800" y="13422376"/>
          <a:ext cx="889000" cy="96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110489</xdr:rowOff>
    </xdr:from>
    <xdr:to>
      <xdr:col>69</xdr:col>
      <xdr:colOff>142875</xdr:colOff>
      <xdr:row>78</xdr:row>
      <xdr:rowOff>40639</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3843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50816</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3512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105918</xdr:rowOff>
    </xdr:from>
    <xdr:to>
      <xdr:col>65</xdr:col>
      <xdr:colOff>53975</xdr:colOff>
      <xdr:row>78</xdr:row>
      <xdr:rowOff>36068</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2954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46245</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623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53339</xdr:rowOff>
    </xdr:from>
    <xdr:to>
      <xdr:col>82</xdr:col>
      <xdr:colOff>158750</xdr:colOff>
      <xdr:row>78</xdr:row>
      <xdr:rowOff>154939</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64592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25416</xdr:rowOff>
    </xdr:from>
    <xdr:ext cx="762000" cy="259045"/>
    <xdr:sp macro="" textlink="">
      <xdr:nvSpPr>
        <xdr:cNvPr id="442" name="公債費以外該当値テキスト">
          <a:extLst>
            <a:ext uri="{FF2B5EF4-FFF2-40B4-BE49-F238E27FC236}">
              <a16:creationId xmlns:a16="http://schemas.microsoft.com/office/drawing/2014/main" id="{00000000-0008-0000-0400-0000BA010000}"/>
            </a:ext>
          </a:extLst>
        </xdr:cNvPr>
        <xdr:cNvSpPr txBox="1"/>
      </xdr:nvSpPr>
      <xdr:spPr>
        <a:xfrm>
          <a:off x="165989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67056</xdr:rowOff>
    </xdr:from>
    <xdr:to>
      <xdr:col>78</xdr:col>
      <xdr:colOff>120650</xdr:colOff>
      <xdr:row>78</xdr:row>
      <xdr:rowOff>168656</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5621000" y="1344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153433</xdr:rowOff>
    </xdr:from>
    <xdr:ext cx="7366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290800" y="13526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35052</xdr:rowOff>
    </xdr:from>
    <xdr:to>
      <xdr:col>74</xdr:col>
      <xdr:colOff>31750</xdr:colOff>
      <xdr:row>78</xdr:row>
      <xdr:rowOff>136652</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47320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121429</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4018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169926</xdr:rowOff>
    </xdr:from>
    <xdr:to>
      <xdr:col>69</xdr:col>
      <xdr:colOff>142875</xdr:colOff>
      <xdr:row>78</xdr:row>
      <xdr:rowOff>100076</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38430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84853</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512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94487</xdr:rowOff>
    </xdr:from>
    <xdr:to>
      <xdr:col>65</xdr:col>
      <xdr:colOff>53975</xdr:colOff>
      <xdr:row>79</xdr:row>
      <xdr:rowOff>24637</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2954000" y="1346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9414</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623800" y="13553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奈良県広陵町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92933</xdr:rowOff>
    </xdr:from>
    <xdr:to>
      <xdr:col>29</xdr:col>
      <xdr:colOff>127000</xdr:colOff>
      <xdr:row>20</xdr:row>
      <xdr:rowOff>33105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026508"/>
          <a:ext cx="0" cy="14832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5182</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81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33105</xdr:rowOff>
    </xdr:from>
    <xdr:to>
      <xdr:col>30</xdr:col>
      <xdr:colOff>25400</xdr:colOff>
      <xdr:row>20</xdr:row>
      <xdr:rowOff>33105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097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7860</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769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92933</xdr:rowOff>
    </xdr:from>
    <xdr:to>
      <xdr:col>30</xdr:col>
      <xdr:colOff>25400</xdr:colOff>
      <xdr:row>11</xdr:row>
      <xdr:rowOff>92933</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0265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84605</xdr:rowOff>
    </xdr:from>
    <xdr:to>
      <xdr:col>29</xdr:col>
      <xdr:colOff>127000</xdr:colOff>
      <xdr:row>18</xdr:row>
      <xdr:rowOff>85340</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218330"/>
          <a:ext cx="647700" cy="7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102682</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893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86155</xdr:rowOff>
    </xdr:from>
    <xdr:to>
      <xdr:col>29</xdr:col>
      <xdr:colOff>177800</xdr:colOff>
      <xdr:row>18</xdr:row>
      <xdr:rowOff>16305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484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85340</xdr:rowOff>
    </xdr:from>
    <xdr:to>
      <xdr:col>26</xdr:col>
      <xdr:colOff>50800</xdr:colOff>
      <xdr:row>18</xdr:row>
      <xdr:rowOff>113915</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219065"/>
          <a:ext cx="698500" cy="285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102418</xdr:rowOff>
    </xdr:from>
    <xdr:to>
      <xdr:col>26</xdr:col>
      <xdr:colOff>101600</xdr:colOff>
      <xdr:row>18</xdr:row>
      <xdr:rowOff>32568</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42745</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8335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113915</xdr:rowOff>
    </xdr:from>
    <xdr:to>
      <xdr:col>22</xdr:col>
      <xdr:colOff>114300</xdr:colOff>
      <xdr:row>18</xdr:row>
      <xdr:rowOff>135257</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247640"/>
          <a:ext cx="698500" cy="213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107545</xdr:rowOff>
    </xdr:from>
    <xdr:to>
      <xdr:col>22</xdr:col>
      <xdr:colOff>165100</xdr:colOff>
      <xdr:row>18</xdr:row>
      <xdr:rowOff>37695</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47872</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83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135257</xdr:rowOff>
    </xdr:from>
    <xdr:to>
      <xdr:col>18</xdr:col>
      <xdr:colOff>177800</xdr:colOff>
      <xdr:row>18</xdr:row>
      <xdr:rowOff>162134</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268982"/>
          <a:ext cx="698500" cy="268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119873</xdr:rowOff>
    </xdr:from>
    <xdr:to>
      <xdr:col>19</xdr:col>
      <xdr:colOff>38100</xdr:colOff>
      <xdr:row>18</xdr:row>
      <xdr:rowOff>50023</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60200</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851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130585</xdr:rowOff>
    </xdr:from>
    <xdr:to>
      <xdr:col>15</xdr:col>
      <xdr:colOff>101600</xdr:colOff>
      <xdr:row>18</xdr:row>
      <xdr:rowOff>60735</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70912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861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33805</xdr:rowOff>
    </xdr:from>
    <xdr:to>
      <xdr:col>29</xdr:col>
      <xdr:colOff>177800</xdr:colOff>
      <xdr:row>18</xdr:row>
      <xdr:rowOff>135406</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167530"/>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5882</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139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34540</xdr:rowOff>
    </xdr:from>
    <xdr:to>
      <xdr:col>26</xdr:col>
      <xdr:colOff>101600</xdr:colOff>
      <xdr:row>18</xdr:row>
      <xdr:rowOff>136141</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168265"/>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120918</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254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63115</xdr:rowOff>
    </xdr:from>
    <xdr:to>
      <xdr:col>22</xdr:col>
      <xdr:colOff>165100</xdr:colOff>
      <xdr:row>18</xdr:row>
      <xdr:rowOff>164716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196840"/>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149493</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283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84457</xdr:rowOff>
    </xdr:from>
    <xdr:to>
      <xdr:col>19</xdr:col>
      <xdr:colOff>38100</xdr:colOff>
      <xdr:row>19</xdr:row>
      <xdr:rowOff>14607</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2181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170834</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304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111334</xdr:rowOff>
    </xdr:from>
    <xdr:to>
      <xdr:col>15</xdr:col>
      <xdr:colOff>101600</xdr:colOff>
      <xdr:row>19</xdr:row>
      <xdr:rowOff>41484</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2450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26261</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331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39675</xdr:rowOff>
    </xdr:from>
    <xdr:to>
      <xdr:col>29</xdr:col>
      <xdr:colOff>127000</xdr:colOff>
      <xdr:row>38</xdr:row>
      <xdr:rowOff>28963</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5964225"/>
          <a:ext cx="0" cy="153233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1040</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468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28963</xdr:rowOff>
    </xdr:from>
    <xdr:to>
      <xdr:col>30</xdr:col>
      <xdr:colOff>25400</xdr:colOff>
      <xdr:row>38</xdr:row>
      <xdr:rowOff>28963</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4965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297502</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707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39675</xdr:rowOff>
    </xdr:from>
    <xdr:to>
      <xdr:col>30</xdr:col>
      <xdr:colOff>25400</xdr:colOff>
      <xdr:row>33</xdr:row>
      <xdr:rowOff>39675</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59642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182974</xdr:rowOff>
    </xdr:from>
    <xdr:to>
      <xdr:col>29</xdr:col>
      <xdr:colOff>127000</xdr:colOff>
      <xdr:row>35</xdr:row>
      <xdr:rowOff>191171</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5003800" y="6793324"/>
          <a:ext cx="647700" cy="81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180473</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7908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208396</xdr:rowOff>
    </xdr:from>
    <xdr:to>
      <xdr:col>29</xdr:col>
      <xdr:colOff>177800</xdr:colOff>
      <xdr:row>35</xdr:row>
      <xdr:rowOff>309996</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68187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191171</xdr:rowOff>
    </xdr:from>
    <xdr:to>
      <xdr:col>26</xdr:col>
      <xdr:colOff>50800</xdr:colOff>
      <xdr:row>35</xdr:row>
      <xdr:rowOff>215664</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4305300" y="6801521"/>
          <a:ext cx="698500" cy="244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205947</xdr:rowOff>
    </xdr:from>
    <xdr:to>
      <xdr:col>26</xdr:col>
      <xdr:colOff>101600</xdr:colOff>
      <xdr:row>35</xdr:row>
      <xdr:rowOff>307547</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68162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292324</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9026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153453</xdr:rowOff>
    </xdr:from>
    <xdr:to>
      <xdr:col>22</xdr:col>
      <xdr:colOff>114300</xdr:colOff>
      <xdr:row>35</xdr:row>
      <xdr:rowOff>215664</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3606800" y="6763803"/>
          <a:ext cx="698500" cy="622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201113</xdr:rowOff>
    </xdr:from>
    <xdr:to>
      <xdr:col>22</xdr:col>
      <xdr:colOff>165100</xdr:colOff>
      <xdr:row>35</xdr:row>
      <xdr:rowOff>302713</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6811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287490</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6897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153453</xdr:rowOff>
    </xdr:from>
    <xdr:to>
      <xdr:col>18</xdr:col>
      <xdr:colOff>177800</xdr:colOff>
      <xdr:row>35</xdr:row>
      <xdr:rowOff>218701</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flipV="1">
          <a:off x="2908300" y="6763803"/>
          <a:ext cx="698500" cy="652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200297</xdr:rowOff>
    </xdr:from>
    <xdr:to>
      <xdr:col>19</xdr:col>
      <xdr:colOff>38100</xdr:colOff>
      <xdr:row>35</xdr:row>
      <xdr:rowOff>301897</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286674</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897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202093</xdr:rowOff>
    </xdr:from>
    <xdr:to>
      <xdr:col>15</xdr:col>
      <xdr:colOff>101600</xdr:colOff>
      <xdr:row>35</xdr:row>
      <xdr:rowOff>303693</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288470</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89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132174</xdr:rowOff>
    </xdr:from>
    <xdr:to>
      <xdr:col>29</xdr:col>
      <xdr:colOff>177800</xdr:colOff>
      <xdr:row>35</xdr:row>
      <xdr:rowOff>233774</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67425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320151</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6587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140371</xdr:rowOff>
    </xdr:from>
    <xdr:to>
      <xdr:col>26</xdr:col>
      <xdr:colOff>101600</xdr:colOff>
      <xdr:row>35</xdr:row>
      <xdr:rowOff>241971</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67507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252148</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65195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164864</xdr:rowOff>
    </xdr:from>
    <xdr:to>
      <xdr:col>22</xdr:col>
      <xdr:colOff>165100</xdr:colOff>
      <xdr:row>35</xdr:row>
      <xdr:rowOff>266464</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67752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276641</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6544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102653</xdr:rowOff>
    </xdr:from>
    <xdr:to>
      <xdr:col>19</xdr:col>
      <xdr:colOff>38100</xdr:colOff>
      <xdr:row>35</xdr:row>
      <xdr:rowOff>204253</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67130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214430</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6481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167901</xdr:rowOff>
    </xdr:from>
    <xdr:to>
      <xdr:col>15</xdr:col>
      <xdr:colOff>101600</xdr:colOff>
      <xdr:row>35</xdr:row>
      <xdr:rowOff>269501</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67782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279678</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6547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奈良県広陵町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35,025
34,783
16.30
17,638,901
17,096,854
336,345
7,787,844
11,106,362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61.4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36544</xdr:rowOff>
    </xdr:from>
    <xdr:to>
      <xdr:col>24</xdr:col>
      <xdr:colOff>62865</xdr:colOff>
      <xdr:row>39</xdr:row>
      <xdr:rowOff>34087</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80044"/>
          <a:ext cx="1270" cy="1540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37914</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24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34087</xdr:rowOff>
    </xdr:from>
    <xdr:to>
      <xdr:col>24</xdr:col>
      <xdr:colOff>152400</xdr:colOff>
      <xdr:row>39</xdr:row>
      <xdr:rowOff>34087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20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154671</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55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36544</xdr:rowOff>
    </xdr:from>
    <xdr:to>
      <xdr:col>24</xdr:col>
      <xdr:colOff>152400</xdr:colOff>
      <xdr:row>30</xdr:row>
      <xdr:rowOff>36544</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80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29477</xdr:rowOff>
    </xdr:from>
    <xdr:to>
      <xdr:col>24</xdr:col>
      <xdr:colOff>63500</xdr:colOff>
      <xdr:row>38</xdr:row>
      <xdr:rowOff>10637</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373127"/>
          <a:ext cx="838200" cy="152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79754</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805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56877</xdr:rowOff>
    </xdr:from>
    <xdr:to>
      <xdr:col>24</xdr:col>
      <xdr:colOff>114300</xdr:colOff>
      <xdr:row>36</xdr:row>
      <xdr:rowOff>158477</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22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10637</xdr:rowOff>
    </xdr:from>
    <xdr:to>
      <xdr:col>19</xdr:col>
      <xdr:colOff>177800</xdr:colOff>
      <xdr:row>38</xdr:row>
      <xdr:rowOff>47784</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525737"/>
          <a:ext cx="889000" cy="3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15653</xdr:rowOff>
    </xdr:from>
    <xdr:to>
      <xdr:col>20</xdr:col>
      <xdr:colOff>38100</xdr:colOff>
      <xdr:row>37</xdr:row>
      <xdr:rowOff>117253</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133780</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134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47784</xdr:rowOff>
    </xdr:from>
    <xdr:to>
      <xdr:col>15</xdr:col>
      <xdr:colOff>50800</xdr:colOff>
      <xdr:row>38</xdr:row>
      <xdr:rowOff>58109</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562884"/>
          <a:ext cx="889000" cy="1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22435</xdr:rowOff>
    </xdr:from>
    <xdr:to>
      <xdr:col>15</xdr:col>
      <xdr:colOff>101600</xdr:colOff>
      <xdr:row>37</xdr:row>
      <xdr:rowOff>124035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140562</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14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58109</xdr:rowOff>
    </xdr:from>
    <xdr:to>
      <xdr:col>10</xdr:col>
      <xdr:colOff>114300</xdr:colOff>
      <xdr:row>38</xdr:row>
      <xdr:rowOff>99543</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573209"/>
          <a:ext cx="889000" cy="4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31845</xdr:rowOff>
    </xdr:from>
    <xdr:to>
      <xdr:col>10</xdr:col>
      <xdr:colOff>165100</xdr:colOff>
      <xdr:row>37</xdr:row>
      <xdr:rowOff>133445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149972</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15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34703</xdr:rowOff>
    </xdr:from>
    <xdr:to>
      <xdr:col>6</xdr:col>
      <xdr:colOff>38100</xdr:colOff>
      <xdr:row>37</xdr:row>
      <xdr:rowOff>136303</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78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152830</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153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150127</xdr:rowOff>
    </xdr:from>
    <xdr:to>
      <xdr:col>24</xdr:col>
      <xdr:colOff>114300</xdr:colOff>
      <xdr:row>37</xdr:row>
      <xdr:rowOff>80277</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322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128554</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300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131286</xdr:rowOff>
    </xdr:from>
    <xdr:to>
      <xdr:col>20</xdr:col>
      <xdr:colOff>38100</xdr:colOff>
      <xdr:row>38</xdr:row>
      <xdr:rowOff>61437</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47493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52564</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567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168434</xdr:rowOff>
    </xdr:from>
    <xdr:to>
      <xdr:col>15</xdr:col>
      <xdr:colOff>101600</xdr:colOff>
      <xdr:row>38</xdr:row>
      <xdr:rowOff>98584</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512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89711</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604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7309</xdr:rowOff>
    </xdr:from>
    <xdr:to>
      <xdr:col>10</xdr:col>
      <xdr:colOff>165100</xdr:colOff>
      <xdr:row>38</xdr:row>
      <xdr:rowOff>108909</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522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100036</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615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48743</xdr:rowOff>
    </xdr:from>
    <xdr:to>
      <xdr:col>6</xdr:col>
      <xdr:colOff>38100</xdr:colOff>
      <xdr:row>38</xdr:row>
      <xdr:rowOff>150343</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56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141470</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656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133789</xdr:rowOff>
    </xdr:from>
    <xdr:to>
      <xdr:col>24</xdr:col>
      <xdr:colOff>62865</xdr:colOff>
      <xdr:row>59</xdr:row>
      <xdr:rowOff>113754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706289"/>
          <a:ext cx="1270" cy="152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117581</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233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113754</xdr:rowOff>
    </xdr:from>
    <xdr:to>
      <xdr:col>24</xdr:col>
      <xdr:colOff>152400</xdr:colOff>
      <xdr:row>59</xdr:row>
      <xdr:rowOff>113754</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229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80466</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481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133789</xdr:rowOff>
    </xdr:from>
    <xdr:to>
      <xdr:col>24</xdr:col>
      <xdr:colOff>152400</xdr:colOff>
      <xdr:row>50</xdr:row>
      <xdr:rowOff>133789</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706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19424</xdr:rowOff>
    </xdr:from>
    <xdr:to>
      <xdr:col>24</xdr:col>
      <xdr:colOff>63500</xdr:colOff>
      <xdr:row>57</xdr:row>
      <xdr:rowOff>19685</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3797300" y="9792074"/>
          <a:ext cx="838200" cy="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157755</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7589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7878</xdr:rowOff>
    </xdr:from>
    <xdr:to>
      <xdr:col>24</xdr:col>
      <xdr:colOff>114300</xdr:colOff>
      <xdr:row>57</xdr:row>
      <xdr:rowOff>109478</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780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19424</xdr:rowOff>
    </xdr:from>
    <xdr:to>
      <xdr:col>19</xdr:col>
      <xdr:colOff>177800</xdr:colOff>
      <xdr:row>57</xdr:row>
      <xdr:rowOff>63054</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792074"/>
          <a:ext cx="889000" cy="43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48111</xdr:rowOff>
    </xdr:from>
    <xdr:to>
      <xdr:col>20</xdr:col>
      <xdr:colOff>38100</xdr:colOff>
      <xdr:row>57</xdr:row>
      <xdr:rowOff>149711</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820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140838</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913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63054</xdr:rowOff>
    </xdr:from>
    <xdr:to>
      <xdr:col>15</xdr:col>
      <xdr:colOff>50800</xdr:colOff>
      <xdr:row>57</xdr:row>
      <xdr:rowOff>77537</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835704"/>
          <a:ext cx="889000" cy="14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42037</xdr:rowOff>
    </xdr:from>
    <xdr:to>
      <xdr:col>15</xdr:col>
      <xdr:colOff>101600</xdr:colOff>
      <xdr:row>57</xdr:row>
      <xdr:rowOff>143637</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81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134764</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907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27066</xdr:rowOff>
    </xdr:from>
    <xdr:to>
      <xdr:col>10</xdr:col>
      <xdr:colOff>114300</xdr:colOff>
      <xdr:row>57</xdr:row>
      <xdr:rowOff>77537</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a:off x="1130300" y="9799716"/>
          <a:ext cx="889000" cy="50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96362</xdr:rowOff>
    </xdr:from>
    <xdr:to>
      <xdr:col>10</xdr:col>
      <xdr:colOff>165100</xdr:colOff>
      <xdr:row>58</xdr:row>
      <xdr:rowOff>26512</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869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17639</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961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91692</xdr:rowOff>
    </xdr:from>
    <xdr:to>
      <xdr:col>6</xdr:col>
      <xdr:colOff>38100</xdr:colOff>
      <xdr:row>58</xdr:row>
      <xdr:rowOff>21842</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864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12969</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957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140335</xdr:rowOff>
    </xdr:from>
    <xdr:to>
      <xdr:col>24</xdr:col>
      <xdr:colOff>114300</xdr:colOff>
      <xdr:row>57</xdr:row>
      <xdr:rowOff>70485</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741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163212</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59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140074</xdr:rowOff>
    </xdr:from>
    <xdr:to>
      <xdr:col>20</xdr:col>
      <xdr:colOff>38100</xdr:colOff>
      <xdr:row>57</xdr:row>
      <xdr:rowOff>70224</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741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86751</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516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12254</xdr:rowOff>
    </xdr:from>
    <xdr:to>
      <xdr:col>15</xdr:col>
      <xdr:colOff>101600</xdr:colOff>
      <xdr:row>57</xdr:row>
      <xdr:rowOff>113854</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784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130381</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560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26737</xdr:rowOff>
    </xdr:from>
    <xdr:to>
      <xdr:col>10</xdr:col>
      <xdr:colOff>165100</xdr:colOff>
      <xdr:row>57</xdr:row>
      <xdr:rowOff>128337</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799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144864</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574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147716</xdr:rowOff>
    </xdr:from>
    <xdr:to>
      <xdr:col>6</xdr:col>
      <xdr:colOff>38100</xdr:colOff>
      <xdr:row>57</xdr:row>
      <xdr:rowOff>77866</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748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94393</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524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142729</xdr:rowOff>
    </xdr:from>
    <xdr:to>
      <xdr:col>24</xdr:col>
      <xdr:colOff>62865</xdr:colOff>
      <xdr:row>78</xdr:row>
      <xdr:rowOff>9740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144229"/>
          <a:ext cx="1270" cy="1238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13567</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386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9740</xdr:rowOff>
    </xdr:from>
    <xdr:to>
      <xdr:col>24</xdr:col>
      <xdr:colOff>152400</xdr:colOff>
      <xdr:row>78</xdr:row>
      <xdr:rowOff>9740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38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89406</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1919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142729</xdr:rowOff>
    </xdr:from>
    <xdr:to>
      <xdr:col>24</xdr:col>
      <xdr:colOff>152400</xdr:colOff>
      <xdr:row>70</xdr:row>
      <xdr:rowOff>142729</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144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45459</xdr:rowOff>
    </xdr:from>
    <xdr:to>
      <xdr:col>24</xdr:col>
      <xdr:colOff>63500</xdr:colOff>
      <xdr:row>76</xdr:row>
      <xdr:rowOff>121526</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3075659"/>
          <a:ext cx="838200" cy="76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64012</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0942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85585</xdr:rowOff>
    </xdr:from>
    <xdr:to>
      <xdr:col>24</xdr:col>
      <xdr:colOff>114300</xdr:colOff>
      <xdr:row>77</xdr:row>
      <xdr:rowOff>15735</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115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45459</xdr:rowOff>
    </xdr:from>
    <xdr:to>
      <xdr:col>19</xdr:col>
      <xdr:colOff>177800</xdr:colOff>
      <xdr:row>76</xdr:row>
      <xdr:rowOff>61004</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075659"/>
          <a:ext cx="8890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111361</xdr:rowOff>
    </xdr:from>
    <xdr:to>
      <xdr:col>20</xdr:col>
      <xdr:colOff>38100</xdr:colOff>
      <xdr:row>77</xdr:row>
      <xdr:rowOff>41511</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141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32638</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428" y="1323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61004</xdr:rowOff>
    </xdr:from>
    <xdr:to>
      <xdr:col>15</xdr:col>
      <xdr:colOff>50800</xdr:colOff>
      <xdr:row>76</xdr:row>
      <xdr:rowOff>74606</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091204"/>
          <a:ext cx="889000" cy="13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104845</xdr:rowOff>
    </xdr:from>
    <xdr:to>
      <xdr:col>15</xdr:col>
      <xdr:colOff>101600</xdr:colOff>
      <xdr:row>77</xdr:row>
      <xdr:rowOff>34995</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135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26122</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3227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23800</xdr:rowOff>
    </xdr:from>
    <xdr:to>
      <xdr:col>10</xdr:col>
      <xdr:colOff>114300</xdr:colOff>
      <xdr:row>76</xdr:row>
      <xdr:rowOff>74606</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3054000"/>
          <a:ext cx="889000" cy="50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99758</xdr:rowOff>
    </xdr:from>
    <xdr:to>
      <xdr:col>10</xdr:col>
      <xdr:colOff>165100</xdr:colOff>
      <xdr:row>77</xdr:row>
      <xdr:rowOff>29908</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12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21035</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3222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117818</xdr:rowOff>
    </xdr:from>
    <xdr:to>
      <xdr:col>6</xdr:col>
      <xdr:colOff>38100</xdr:colOff>
      <xdr:row>77</xdr:row>
      <xdr:rowOff>47968</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148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39095</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3240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70726</xdr:rowOff>
    </xdr:from>
    <xdr:to>
      <xdr:col>24</xdr:col>
      <xdr:colOff>114300</xdr:colOff>
      <xdr:row>77</xdr:row>
      <xdr:rowOff>876</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10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93603</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2952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166109</xdr:rowOff>
    </xdr:from>
    <xdr:to>
      <xdr:col>20</xdr:col>
      <xdr:colOff>38100</xdr:colOff>
      <xdr:row>76</xdr:row>
      <xdr:rowOff>96259</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024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112787</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2800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10204</xdr:rowOff>
    </xdr:from>
    <xdr:to>
      <xdr:col>15</xdr:col>
      <xdr:colOff>101600</xdr:colOff>
      <xdr:row>76</xdr:row>
      <xdr:rowOff>111804</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04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128332</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2815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23806</xdr:rowOff>
    </xdr:from>
    <xdr:to>
      <xdr:col>10</xdr:col>
      <xdr:colOff>165100</xdr:colOff>
      <xdr:row>76</xdr:row>
      <xdr:rowOff>125406</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054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141933</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2829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144450</xdr:rowOff>
    </xdr:from>
    <xdr:to>
      <xdr:col>6</xdr:col>
      <xdr:colOff>38100</xdr:colOff>
      <xdr:row>76</xdr:row>
      <xdr:rowOff>74600</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00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91127</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277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53158</xdr:rowOff>
    </xdr:from>
    <xdr:to>
      <xdr:col>24</xdr:col>
      <xdr:colOff>62865</xdr:colOff>
      <xdr:row>99</xdr:row>
      <xdr:rowOff>95385</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483658"/>
          <a:ext cx="1270" cy="1585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99212</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7072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95385</xdr:rowOff>
    </xdr:from>
    <xdr:to>
      <xdr:col>24</xdr:col>
      <xdr:colOff>152400</xdr:colOff>
      <xdr:row>99</xdr:row>
      <xdr:rowOff>95385</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7068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171285</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258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53158</xdr:rowOff>
    </xdr:from>
    <xdr:to>
      <xdr:col>24</xdr:col>
      <xdr:colOff>152400</xdr:colOff>
      <xdr:row>90</xdr:row>
      <xdr:rowOff>53158</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483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63853</xdr:rowOff>
    </xdr:from>
    <xdr:to>
      <xdr:col>24</xdr:col>
      <xdr:colOff>63500</xdr:colOff>
      <xdr:row>96</xdr:row>
      <xdr:rowOff>115469</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3797300" y="16523053"/>
          <a:ext cx="838200" cy="51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170707</xdr:rowOff>
    </xdr:from>
    <xdr:ext cx="534377"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287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147830</xdr:rowOff>
    </xdr:from>
    <xdr:to>
      <xdr:col>24</xdr:col>
      <xdr:colOff>114300</xdr:colOff>
      <xdr:row>96</xdr:row>
      <xdr:rowOff>77980</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4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115469</xdr:rowOff>
    </xdr:from>
    <xdr:to>
      <xdr:col>19</xdr:col>
      <xdr:colOff>177800</xdr:colOff>
      <xdr:row>97</xdr:row>
      <xdr:rowOff>15881</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574669"/>
          <a:ext cx="889000" cy="71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47490</xdr:rowOff>
    </xdr:from>
    <xdr:to>
      <xdr:col>20</xdr:col>
      <xdr:colOff>38100</xdr:colOff>
      <xdr:row>96</xdr:row>
      <xdr:rowOff>149090</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50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165617</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530111" y="16281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15881</xdr:rowOff>
    </xdr:from>
    <xdr:to>
      <xdr:col>15</xdr:col>
      <xdr:colOff>50800</xdr:colOff>
      <xdr:row>97</xdr:row>
      <xdr:rowOff>32814</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646531"/>
          <a:ext cx="889000" cy="16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106274</xdr:rowOff>
    </xdr:from>
    <xdr:to>
      <xdr:col>15</xdr:col>
      <xdr:colOff>101600</xdr:colOff>
      <xdr:row>97</xdr:row>
      <xdr:rowOff>36424</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56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52951</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340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32814</xdr:rowOff>
    </xdr:from>
    <xdr:to>
      <xdr:col>10</xdr:col>
      <xdr:colOff>114300</xdr:colOff>
      <xdr:row>97</xdr:row>
      <xdr:rowOff>85162</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663464"/>
          <a:ext cx="889000" cy="52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109327</xdr:rowOff>
    </xdr:from>
    <xdr:to>
      <xdr:col>10</xdr:col>
      <xdr:colOff>165100</xdr:colOff>
      <xdr:row>97</xdr:row>
      <xdr:rowOff>39477</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56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56004</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34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148270</xdr:rowOff>
    </xdr:from>
    <xdr:to>
      <xdr:col>6</xdr:col>
      <xdr:colOff>38100</xdr:colOff>
      <xdr:row>97</xdr:row>
      <xdr:rowOff>78420</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60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94947</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38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13053</xdr:rowOff>
    </xdr:from>
    <xdr:to>
      <xdr:col>24</xdr:col>
      <xdr:colOff>114300</xdr:colOff>
      <xdr:row>96</xdr:row>
      <xdr:rowOff>114653</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472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162930</xdr:rowOff>
    </xdr:from>
    <xdr:ext cx="534377"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450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64669</xdr:rowOff>
    </xdr:from>
    <xdr:to>
      <xdr:col>20</xdr:col>
      <xdr:colOff>38100</xdr:colOff>
      <xdr:row>96</xdr:row>
      <xdr:rowOff>166269</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523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157396</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530111" y="16616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136531</xdr:rowOff>
    </xdr:from>
    <xdr:to>
      <xdr:col>15</xdr:col>
      <xdr:colOff>101600</xdr:colOff>
      <xdr:row>97</xdr:row>
      <xdr:rowOff>66681</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595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57808</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1111" y="16688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153464</xdr:rowOff>
    </xdr:from>
    <xdr:to>
      <xdr:col>10</xdr:col>
      <xdr:colOff>165100</xdr:colOff>
      <xdr:row>97</xdr:row>
      <xdr:rowOff>83614</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612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74741</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6705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34362</xdr:rowOff>
    </xdr:from>
    <xdr:to>
      <xdr:col>6</xdr:col>
      <xdr:colOff>38100</xdr:colOff>
      <xdr:row>97</xdr:row>
      <xdr:rowOff>135962</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665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127089</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6757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a:extLst>
            <a:ext uri="{FF2B5EF4-FFF2-40B4-BE49-F238E27FC236}">
              <a16:creationId xmlns:a16="http://schemas.microsoft.com/office/drawing/2014/main" id="{00000000-0008-0000-06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42550</xdr:rowOff>
    </xdr:from>
    <xdr:to>
      <xdr:col>54</xdr:col>
      <xdr:colOff>189865</xdr:colOff>
      <xdr:row>35</xdr:row>
      <xdr:rowOff>109689</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10475595" y="5528950"/>
          <a:ext cx="1270" cy="581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113516</xdr:rowOff>
    </xdr:from>
    <xdr:ext cx="599010" cy="259045"/>
    <xdr:sp macro="" textlink="">
      <xdr:nvSpPr>
        <xdr:cNvPr id="285" name="補助費等最小値テキスト">
          <a:extLst>
            <a:ext uri="{FF2B5EF4-FFF2-40B4-BE49-F238E27FC236}">
              <a16:creationId xmlns:a16="http://schemas.microsoft.com/office/drawing/2014/main" id="{00000000-0008-0000-0600-00001D010000}"/>
            </a:ext>
          </a:extLst>
        </xdr:cNvPr>
        <xdr:cNvSpPr txBox="1"/>
      </xdr:nvSpPr>
      <xdr:spPr>
        <a:xfrm>
          <a:off x="10528300" y="6114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109689</xdr:rowOff>
    </xdr:from>
    <xdr:to>
      <xdr:col>55</xdr:col>
      <xdr:colOff>88900</xdr:colOff>
      <xdr:row>35</xdr:row>
      <xdr:rowOff>109689</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6110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160677</xdr:rowOff>
    </xdr:from>
    <xdr:ext cx="599010" cy="259045"/>
    <xdr:sp macro="" textlink="">
      <xdr:nvSpPr>
        <xdr:cNvPr id="287" name="補助費等最大値テキスト">
          <a:extLst>
            <a:ext uri="{FF2B5EF4-FFF2-40B4-BE49-F238E27FC236}">
              <a16:creationId xmlns:a16="http://schemas.microsoft.com/office/drawing/2014/main" id="{00000000-0008-0000-0600-00001F010000}"/>
            </a:ext>
          </a:extLst>
        </xdr:cNvPr>
        <xdr:cNvSpPr txBox="1"/>
      </xdr:nvSpPr>
      <xdr:spPr>
        <a:xfrm>
          <a:off x="10528300" y="5304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42550</xdr:rowOff>
    </xdr:from>
    <xdr:to>
      <xdr:col>55</xdr:col>
      <xdr:colOff>88900</xdr:colOff>
      <xdr:row>32</xdr:row>
      <xdr:rowOff>42550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5528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163168</xdr:rowOff>
    </xdr:from>
    <xdr:to>
      <xdr:col>55</xdr:col>
      <xdr:colOff>0</xdr:colOff>
      <xdr:row>37</xdr:row>
      <xdr:rowOff>124064</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9639300" y="5992468"/>
          <a:ext cx="838200" cy="475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92058</xdr:rowOff>
    </xdr:from>
    <xdr:ext cx="599010" cy="259045"/>
    <xdr:sp macro="" textlink="">
      <xdr:nvSpPr>
        <xdr:cNvPr id="290" name="補助費等平均値テキスト">
          <a:extLst>
            <a:ext uri="{FF2B5EF4-FFF2-40B4-BE49-F238E27FC236}">
              <a16:creationId xmlns:a16="http://schemas.microsoft.com/office/drawing/2014/main" id="{00000000-0008-0000-0600-000022010000}"/>
            </a:ext>
          </a:extLst>
        </xdr:cNvPr>
        <xdr:cNvSpPr txBox="1"/>
      </xdr:nvSpPr>
      <xdr:spPr>
        <a:xfrm>
          <a:off x="10528300" y="57499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69181</xdr:rowOff>
    </xdr:from>
    <xdr:to>
      <xdr:col>55</xdr:col>
      <xdr:colOff>50800</xdr:colOff>
      <xdr:row>34</xdr:row>
      <xdr:rowOff>170781</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10426700" y="58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89815</xdr:rowOff>
    </xdr:from>
    <xdr:to>
      <xdr:col>50</xdr:col>
      <xdr:colOff>114300</xdr:colOff>
      <xdr:row>37</xdr:row>
      <xdr:rowOff>124064</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8750300" y="6433465"/>
          <a:ext cx="889000" cy="34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52210</xdr:rowOff>
    </xdr:from>
    <xdr:to>
      <xdr:col>50</xdr:col>
      <xdr:colOff>165100</xdr:colOff>
      <xdr:row>37</xdr:row>
      <xdr:rowOff>153810</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9588500" y="639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170337</xdr:rowOff>
    </xdr:from>
    <xdr:ext cx="534377"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9372111" y="6171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89815</xdr:rowOff>
    </xdr:from>
    <xdr:to>
      <xdr:col>45</xdr:col>
      <xdr:colOff>177800</xdr:colOff>
      <xdr:row>37</xdr:row>
      <xdr:rowOff>97601</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7861300" y="6433465"/>
          <a:ext cx="889000" cy="7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54670</xdr:rowOff>
    </xdr:from>
    <xdr:to>
      <xdr:col>46</xdr:col>
      <xdr:colOff>38100</xdr:colOff>
      <xdr:row>37</xdr:row>
      <xdr:rowOff>156270</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8699500" y="639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147397</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8483111" y="6491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97601</xdr:rowOff>
    </xdr:from>
    <xdr:to>
      <xdr:col>41</xdr:col>
      <xdr:colOff>50800</xdr:colOff>
      <xdr:row>37</xdr:row>
      <xdr:rowOff>152895</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6972300" y="6441251"/>
          <a:ext cx="889000" cy="55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62986</xdr:rowOff>
    </xdr:from>
    <xdr:to>
      <xdr:col>41</xdr:col>
      <xdr:colOff>101600</xdr:colOff>
      <xdr:row>37</xdr:row>
      <xdr:rowOff>164586</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7810500" y="640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155713</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594111" y="6499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51954</xdr:rowOff>
    </xdr:from>
    <xdr:to>
      <xdr:col>36</xdr:col>
      <xdr:colOff>165100</xdr:colOff>
      <xdr:row>37</xdr:row>
      <xdr:rowOff>153554</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6921500" y="6395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170081</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705111" y="6170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112368</xdr:rowOff>
    </xdr:from>
    <xdr:to>
      <xdr:col>55</xdr:col>
      <xdr:colOff>50800</xdr:colOff>
      <xdr:row>35</xdr:row>
      <xdr:rowOff>42518</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10426700" y="594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47608</xdr:rowOff>
    </xdr:from>
    <xdr:ext cx="599010" cy="259045"/>
    <xdr:sp macro="" textlink="">
      <xdr:nvSpPr>
        <xdr:cNvPr id="309" name="補助費等該当値テキスト">
          <a:extLst>
            <a:ext uri="{FF2B5EF4-FFF2-40B4-BE49-F238E27FC236}">
              <a16:creationId xmlns:a16="http://schemas.microsoft.com/office/drawing/2014/main" id="{00000000-0008-0000-0600-000035010000}"/>
            </a:ext>
          </a:extLst>
        </xdr:cNvPr>
        <xdr:cNvSpPr txBox="1"/>
      </xdr:nvSpPr>
      <xdr:spPr>
        <a:xfrm>
          <a:off x="10528300" y="5876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73264</xdr:rowOff>
    </xdr:from>
    <xdr:to>
      <xdr:col>50</xdr:col>
      <xdr:colOff>165100</xdr:colOff>
      <xdr:row>38</xdr:row>
      <xdr:rowOff>3414</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9588500" y="6416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165991</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372111" y="6509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39015</xdr:rowOff>
    </xdr:from>
    <xdr:to>
      <xdr:col>46</xdr:col>
      <xdr:colOff>38100</xdr:colOff>
      <xdr:row>37</xdr:row>
      <xdr:rowOff>140615</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8699500" y="6382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157142</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483111" y="6157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46801</xdr:rowOff>
    </xdr:from>
    <xdr:to>
      <xdr:col>41</xdr:col>
      <xdr:colOff>101600</xdr:colOff>
      <xdr:row>37</xdr:row>
      <xdr:rowOff>148401</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7810500" y="6390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164928</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594111" y="6165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102095</xdr:rowOff>
    </xdr:from>
    <xdr:to>
      <xdr:col>36</xdr:col>
      <xdr:colOff>165100</xdr:colOff>
      <xdr:row>38</xdr:row>
      <xdr:rowOff>32245</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6921500" y="644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23372</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6705111" y="6538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a:extLst>
            <a:ext uri="{FF2B5EF4-FFF2-40B4-BE49-F238E27FC236}">
              <a16:creationId xmlns:a16="http://schemas.microsoft.com/office/drawing/2014/main" id="{00000000-0008-0000-06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40698</xdr:rowOff>
    </xdr:from>
    <xdr:to>
      <xdr:col>54</xdr:col>
      <xdr:colOff>189865</xdr:colOff>
      <xdr:row>58</xdr:row>
      <xdr:rowOff>48561</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flipV="1">
          <a:off x="10475595" y="8613198"/>
          <a:ext cx="1270" cy="1379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52388</xdr:rowOff>
    </xdr:from>
    <xdr:ext cx="469744" cy="259045"/>
    <xdr:sp macro="" textlink="">
      <xdr:nvSpPr>
        <xdr:cNvPr id="340" name="普通建設事業費最小値テキスト">
          <a:extLst>
            <a:ext uri="{FF2B5EF4-FFF2-40B4-BE49-F238E27FC236}">
              <a16:creationId xmlns:a16="http://schemas.microsoft.com/office/drawing/2014/main" id="{00000000-0008-0000-0600-000054010000}"/>
            </a:ext>
          </a:extLst>
        </xdr:cNvPr>
        <xdr:cNvSpPr txBox="1"/>
      </xdr:nvSpPr>
      <xdr:spPr>
        <a:xfrm>
          <a:off x="10528300" y="9996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48561</xdr:rowOff>
    </xdr:from>
    <xdr:to>
      <xdr:col>55</xdr:col>
      <xdr:colOff>88900</xdr:colOff>
      <xdr:row>58</xdr:row>
      <xdr:rowOff>48561</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9992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158825</xdr:rowOff>
    </xdr:from>
    <xdr:ext cx="599010" cy="259045"/>
    <xdr:sp macro="" textlink="">
      <xdr:nvSpPr>
        <xdr:cNvPr id="342" name="普通建設事業費最大値テキスト">
          <a:extLst>
            <a:ext uri="{FF2B5EF4-FFF2-40B4-BE49-F238E27FC236}">
              <a16:creationId xmlns:a16="http://schemas.microsoft.com/office/drawing/2014/main" id="{00000000-0008-0000-0600-000056010000}"/>
            </a:ext>
          </a:extLst>
        </xdr:cNvPr>
        <xdr:cNvSpPr txBox="1"/>
      </xdr:nvSpPr>
      <xdr:spPr>
        <a:xfrm>
          <a:off x="10528300" y="8388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40698</xdr:rowOff>
    </xdr:from>
    <xdr:to>
      <xdr:col>55</xdr:col>
      <xdr:colOff>88900</xdr:colOff>
      <xdr:row>50</xdr:row>
      <xdr:rowOff>40698</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8613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108162</xdr:rowOff>
    </xdr:from>
    <xdr:to>
      <xdr:col>55</xdr:col>
      <xdr:colOff>0</xdr:colOff>
      <xdr:row>58</xdr:row>
      <xdr:rowOff>3747</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9639300" y="9709362"/>
          <a:ext cx="838200" cy="238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150017</xdr:rowOff>
    </xdr:from>
    <xdr:ext cx="534377" cy="259045"/>
    <xdr:sp macro="" textlink="">
      <xdr:nvSpPr>
        <xdr:cNvPr id="345" name="普通建設事業費平均値テキスト">
          <a:extLst>
            <a:ext uri="{FF2B5EF4-FFF2-40B4-BE49-F238E27FC236}">
              <a16:creationId xmlns:a16="http://schemas.microsoft.com/office/drawing/2014/main" id="{00000000-0008-0000-0600-000059010000}"/>
            </a:ext>
          </a:extLst>
        </xdr:cNvPr>
        <xdr:cNvSpPr txBox="1"/>
      </xdr:nvSpPr>
      <xdr:spPr>
        <a:xfrm>
          <a:off x="10528300" y="94083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127140</xdr:rowOff>
    </xdr:from>
    <xdr:to>
      <xdr:col>55</xdr:col>
      <xdr:colOff>50800</xdr:colOff>
      <xdr:row>56</xdr:row>
      <xdr:rowOff>57290</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10426700" y="9556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3747</xdr:rowOff>
    </xdr:from>
    <xdr:to>
      <xdr:col>50</xdr:col>
      <xdr:colOff>114300</xdr:colOff>
      <xdr:row>58</xdr:row>
      <xdr:rowOff>4094</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8750300" y="9947847"/>
          <a:ext cx="889000" cy="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134492</xdr:rowOff>
    </xdr:from>
    <xdr:to>
      <xdr:col>50</xdr:col>
      <xdr:colOff>165100</xdr:colOff>
      <xdr:row>56</xdr:row>
      <xdr:rowOff>64642</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9588500" y="9564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81169</xdr:rowOff>
    </xdr:from>
    <xdr:ext cx="534377"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9372111" y="9339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26113</xdr:rowOff>
    </xdr:from>
    <xdr:to>
      <xdr:col>45</xdr:col>
      <xdr:colOff>177800</xdr:colOff>
      <xdr:row>58</xdr:row>
      <xdr:rowOff>4094</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7861300" y="9627313"/>
          <a:ext cx="889000" cy="320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169943</xdr:rowOff>
    </xdr:from>
    <xdr:to>
      <xdr:col>46</xdr:col>
      <xdr:colOff>38100</xdr:colOff>
      <xdr:row>56</xdr:row>
      <xdr:rowOff>100093</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8699500" y="9599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116620</xdr:rowOff>
    </xdr:from>
    <xdr:ext cx="534377"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8483111" y="9374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21907</xdr:rowOff>
    </xdr:from>
    <xdr:to>
      <xdr:col>41</xdr:col>
      <xdr:colOff>50800</xdr:colOff>
      <xdr:row>56</xdr:row>
      <xdr:rowOff>26113</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6972300" y="9623107"/>
          <a:ext cx="889000" cy="4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126016</xdr:rowOff>
    </xdr:from>
    <xdr:to>
      <xdr:col>41</xdr:col>
      <xdr:colOff>101600</xdr:colOff>
      <xdr:row>56</xdr:row>
      <xdr:rowOff>56166</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7810500" y="9555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72693</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7594111" y="9330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166734</xdr:rowOff>
    </xdr:from>
    <xdr:to>
      <xdr:col>36</xdr:col>
      <xdr:colOff>165100</xdr:colOff>
      <xdr:row>56</xdr:row>
      <xdr:rowOff>96884</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6921500" y="959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88011</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6705111" y="9689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57362</xdr:rowOff>
    </xdr:from>
    <xdr:to>
      <xdr:col>55</xdr:col>
      <xdr:colOff>50800</xdr:colOff>
      <xdr:row>56</xdr:row>
      <xdr:rowOff>158962</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10426700" y="9658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35789</xdr:rowOff>
    </xdr:from>
    <xdr:ext cx="534377" cy="259045"/>
    <xdr:sp macro="" textlink="">
      <xdr:nvSpPr>
        <xdr:cNvPr id="364" name="普通建設事業費該当値テキスト">
          <a:extLst>
            <a:ext uri="{FF2B5EF4-FFF2-40B4-BE49-F238E27FC236}">
              <a16:creationId xmlns:a16="http://schemas.microsoft.com/office/drawing/2014/main" id="{00000000-0008-0000-0600-00006C010000}"/>
            </a:ext>
          </a:extLst>
        </xdr:cNvPr>
        <xdr:cNvSpPr txBox="1"/>
      </xdr:nvSpPr>
      <xdr:spPr>
        <a:xfrm>
          <a:off x="10528300" y="9636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124397</xdr:rowOff>
    </xdr:from>
    <xdr:to>
      <xdr:col>50</xdr:col>
      <xdr:colOff>165100</xdr:colOff>
      <xdr:row>58</xdr:row>
      <xdr:rowOff>54547</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9588500" y="9897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45674</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372111" y="9989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124744</xdr:rowOff>
    </xdr:from>
    <xdr:to>
      <xdr:col>46</xdr:col>
      <xdr:colOff>38100</xdr:colOff>
      <xdr:row>58</xdr:row>
      <xdr:rowOff>54894</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8699500" y="9897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46021</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483111" y="9990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146763</xdr:rowOff>
    </xdr:from>
    <xdr:to>
      <xdr:col>41</xdr:col>
      <xdr:colOff>101600</xdr:colOff>
      <xdr:row>56</xdr:row>
      <xdr:rowOff>76913</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7810500" y="9576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68040</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594111" y="9669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142557</xdr:rowOff>
    </xdr:from>
    <xdr:to>
      <xdr:col>36</xdr:col>
      <xdr:colOff>165100</xdr:colOff>
      <xdr:row>56</xdr:row>
      <xdr:rowOff>72707</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6921500" y="9572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89234</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05111" y="9347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a:extLst>
            <a:ext uri="{FF2B5EF4-FFF2-40B4-BE49-F238E27FC236}">
              <a16:creationId xmlns:a16="http://schemas.microsoft.com/office/drawing/2014/main" id="{00000000-0008-0000-06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118800</xdr:rowOff>
    </xdr:from>
    <xdr:to>
      <xdr:col>54</xdr:col>
      <xdr:colOff>189865</xdr:colOff>
      <xdr:row>79</xdr:row>
      <xdr:rowOff>98879</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10475595" y="12120300"/>
          <a:ext cx="1270" cy="1523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399" name="普通建設事業費 （ うち新規整備　）最小値テキスト">
          <a:extLst>
            <a:ext uri="{FF2B5EF4-FFF2-40B4-BE49-F238E27FC236}">
              <a16:creationId xmlns:a16="http://schemas.microsoft.com/office/drawing/2014/main" id="{00000000-0008-0000-0600-00008F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65477</xdr:rowOff>
    </xdr:from>
    <xdr:ext cx="534377" cy="259045"/>
    <xdr:sp macro="" textlink="">
      <xdr:nvSpPr>
        <xdr:cNvPr id="401" name="普通建設事業費 （ うち新規整備　）最大値テキスト">
          <a:extLst>
            <a:ext uri="{FF2B5EF4-FFF2-40B4-BE49-F238E27FC236}">
              <a16:creationId xmlns:a16="http://schemas.microsoft.com/office/drawing/2014/main" id="{00000000-0008-0000-0600-000091010000}"/>
            </a:ext>
          </a:extLst>
        </xdr:cNvPr>
        <xdr:cNvSpPr txBox="1"/>
      </xdr:nvSpPr>
      <xdr:spPr>
        <a:xfrm>
          <a:off x="10528300" y="11895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118800</xdr:rowOff>
    </xdr:from>
    <xdr:to>
      <xdr:col>55</xdr:col>
      <xdr:colOff>88900</xdr:colOff>
      <xdr:row>70</xdr:row>
      <xdr:rowOff>118800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212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100282</xdr:rowOff>
    </xdr:from>
    <xdr:to>
      <xdr:col>55</xdr:col>
      <xdr:colOff>0</xdr:colOff>
      <xdr:row>79</xdr:row>
      <xdr:rowOff>65928</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9639300" y="13473382"/>
          <a:ext cx="838200" cy="137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21758</xdr:rowOff>
    </xdr:from>
    <xdr:ext cx="534377" cy="259045"/>
    <xdr:sp macro="" textlink="">
      <xdr:nvSpPr>
        <xdr:cNvPr id="404" name="普通建設事業費 （ うち新規整備　）平均値テキスト">
          <a:extLst>
            <a:ext uri="{FF2B5EF4-FFF2-40B4-BE49-F238E27FC236}">
              <a16:creationId xmlns:a16="http://schemas.microsoft.com/office/drawing/2014/main" id="{00000000-0008-0000-0600-000094010000}"/>
            </a:ext>
          </a:extLst>
        </xdr:cNvPr>
        <xdr:cNvSpPr txBox="1"/>
      </xdr:nvSpPr>
      <xdr:spPr>
        <a:xfrm>
          <a:off x="10528300" y="132234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170331</xdr:rowOff>
    </xdr:from>
    <xdr:to>
      <xdr:col>55</xdr:col>
      <xdr:colOff>50800</xdr:colOff>
      <xdr:row>78</xdr:row>
      <xdr:rowOff>100481</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10426700" y="13371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47084</xdr:rowOff>
    </xdr:from>
    <xdr:to>
      <xdr:col>50</xdr:col>
      <xdr:colOff>114300</xdr:colOff>
      <xdr:row>79</xdr:row>
      <xdr:rowOff>65928</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8750300" y="13591634"/>
          <a:ext cx="889000" cy="18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7469</xdr:rowOff>
    </xdr:from>
    <xdr:to>
      <xdr:col>50</xdr:col>
      <xdr:colOff>165100</xdr:colOff>
      <xdr:row>78</xdr:row>
      <xdr:rowOff>109069</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9588500" y="13380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125596</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9372111" y="13155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164013</xdr:rowOff>
    </xdr:from>
    <xdr:to>
      <xdr:col>45</xdr:col>
      <xdr:colOff>177800</xdr:colOff>
      <xdr:row>79</xdr:row>
      <xdr:rowOff>47084</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7861300" y="13537113"/>
          <a:ext cx="889000" cy="54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137804</xdr:rowOff>
    </xdr:from>
    <xdr:to>
      <xdr:col>46</xdr:col>
      <xdr:colOff>38100</xdr:colOff>
      <xdr:row>78</xdr:row>
      <xdr:rowOff>67954</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8699500" y="1333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84481</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8483111" y="1311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151833</xdr:rowOff>
    </xdr:from>
    <xdr:to>
      <xdr:col>41</xdr:col>
      <xdr:colOff>50800</xdr:colOff>
      <xdr:row>78</xdr:row>
      <xdr:rowOff>164013</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6972300" y="13182033"/>
          <a:ext cx="889000" cy="35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138016</xdr:rowOff>
    </xdr:from>
    <xdr:to>
      <xdr:col>41</xdr:col>
      <xdr:colOff>101600</xdr:colOff>
      <xdr:row>78</xdr:row>
      <xdr:rowOff>68166</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7810500" y="13339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84693</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594111" y="13114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143585</xdr:rowOff>
    </xdr:from>
    <xdr:to>
      <xdr:col>36</xdr:col>
      <xdr:colOff>165100</xdr:colOff>
      <xdr:row>78</xdr:row>
      <xdr:rowOff>73735</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6921500" y="1334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64862</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05111" y="13437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49482</xdr:rowOff>
    </xdr:from>
    <xdr:to>
      <xdr:col>55</xdr:col>
      <xdr:colOff>50800</xdr:colOff>
      <xdr:row>78</xdr:row>
      <xdr:rowOff>151082</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10426700" y="13422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27909</xdr:rowOff>
    </xdr:from>
    <xdr:ext cx="534377" cy="259045"/>
    <xdr:sp macro="" textlink="">
      <xdr:nvSpPr>
        <xdr:cNvPr id="423" name="普通建設事業費 （ うち新規整備　）該当値テキスト">
          <a:extLst>
            <a:ext uri="{FF2B5EF4-FFF2-40B4-BE49-F238E27FC236}">
              <a16:creationId xmlns:a16="http://schemas.microsoft.com/office/drawing/2014/main" id="{00000000-0008-0000-0600-0000A7010000}"/>
            </a:ext>
          </a:extLst>
        </xdr:cNvPr>
        <xdr:cNvSpPr txBox="1"/>
      </xdr:nvSpPr>
      <xdr:spPr>
        <a:xfrm>
          <a:off x="10528300" y="13401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15128</xdr:rowOff>
    </xdr:from>
    <xdr:to>
      <xdr:col>50</xdr:col>
      <xdr:colOff>165100</xdr:colOff>
      <xdr:row>79</xdr:row>
      <xdr:rowOff>116728</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9588500" y="13559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107855</xdr:rowOff>
    </xdr:from>
    <xdr:ext cx="469744"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404428" y="13652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167734</xdr:rowOff>
    </xdr:from>
    <xdr:to>
      <xdr:col>46</xdr:col>
      <xdr:colOff>38100</xdr:colOff>
      <xdr:row>79</xdr:row>
      <xdr:rowOff>97884</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8699500" y="13540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89011</xdr:rowOff>
    </xdr:from>
    <xdr:ext cx="469744"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515428" y="13633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113213</xdr:rowOff>
    </xdr:from>
    <xdr:to>
      <xdr:col>41</xdr:col>
      <xdr:colOff>101600</xdr:colOff>
      <xdr:row>79</xdr:row>
      <xdr:rowOff>43363</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7810500" y="1348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34490</xdr:rowOff>
    </xdr:from>
    <xdr:ext cx="469744"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626428" y="13579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101033</xdr:rowOff>
    </xdr:from>
    <xdr:to>
      <xdr:col>36</xdr:col>
      <xdr:colOff>165100</xdr:colOff>
      <xdr:row>77</xdr:row>
      <xdr:rowOff>31183</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6921500" y="13131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47709</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705111" y="12906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a:extLst>
            <a:ext uri="{FF2B5EF4-FFF2-40B4-BE49-F238E27FC236}">
              <a16:creationId xmlns:a16="http://schemas.microsoft.com/office/drawing/2014/main" id="{00000000-0008-0000-06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46876</xdr:rowOff>
    </xdr:from>
    <xdr:to>
      <xdr:col>54</xdr:col>
      <xdr:colOff>189865</xdr:colOff>
      <xdr:row>99</xdr:row>
      <xdr:rowOff>11264</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10475595" y="15477376"/>
          <a:ext cx="1270" cy="1507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15091</xdr:rowOff>
    </xdr:from>
    <xdr:ext cx="469744" cy="259045"/>
    <xdr:sp macro="" textlink="">
      <xdr:nvSpPr>
        <xdr:cNvPr id="456" name="普通建設事業費 （ うち更新整備　）最小値テキスト">
          <a:extLst>
            <a:ext uri="{FF2B5EF4-FFF2-40B4-BE49-F238E27FC236}">
              <a16:creationId xmlns:a16="http://schemas.microsoft.com/office/drawing/2014/main" id="{00000000-0008-0000-0600-0000C8010000}"/>
            </a:ext>
          </a:extLst>
        </xdr:cNvPr>
        <xdr:cNvSpPr txBox="1"/>
      </xdr:nvSpPr>
      <xdr:spPr>
        <a:xfrm>
          <a:off x="10528300" y="16988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11264</xdr:rowOff>
    </xdr:from>
    <xdr:to>
      <xdr:col>55</xdr:col>
      <xdr:colOff>88900</xdr:colOff>
      <xdr:row>99</xdr:row>
      <xdr:rowOff>11264</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6984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165003</xdr:rowOff>
    </xdr:from>
    <xdr:ext cx="599010" cy="259045"/>
    <xdr:sp macro="" textlink="">
      <xdr:nvSpPr>
        <xdr:cNvPr id="458" name="普通建設事業費 （ うち更新整備　）最大値テキスト">
          <a:extLst>
            <a:ext uri="{FF2B5EF4-FFF2-40B4-BE49-F238E27FC236}">
              <a16:creationId xmlns:a16="http://schemas.microsoft.com/office/drawing/2014/main" id="{00000000-0008-0000-0600-0000CA010000}"/>
            </a:ext>
          </a:extLst>
        </xdr:cNvPr>
        <xdr:cNvSpPr txBox="1"/>
      </xdr:nvSpPr>
      <xdr:spPr>
        <a:xfrm>
          <a:off x="10528300" y="15252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46876</xdr:rowOff>
    </xdr:from>
    <xdr:to>
      <xdr:col>55</xdr:col>
      <xdr:colOff>88900</xdr:colOff>
      <xdr:row>90</xdr:row>
      <xdr:rowOff>46876</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5477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46583</xdr:rowOff>
    </xdr:from>
    <xdr:to>
      <xdr:col>55</xdr:col>
      <xdr:colOff>0</xdr:colOff>
      <xdr:row>98</xdr:row>
      <xdr:rowOff>69914</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9639300" y="16848683"/>
          <a:ext cx="838200" cy="23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160647</xdr:rowOff>
    </xdr:from>
    <xdr:ext cx="534377" cy="259045"/>
    <xdr:sp macro="" textlink="">
      <xdr:nvSpPr>
        <xdr:cNvPr id="461" name="普通建設事業費 （ うち更新整備　）平均値テキスト">
          <a:extLst>
            <a:ext uri="{FF2B5EF4-FFF2-40B4-BE49-F238E27FC236}">
              <a16:creationId xmlns:a16="http://schemas.microsoft.com/office/drawing/2014/main" id="{00000000-0008-0000-0600-0000CD010000}"/>
            </a:ext>
          </a:extLst>
        </xdr:cNvPr>
        <xdr:cNvSpPr txBox="1"/>
      </xdr:nvSpPr>
      <xdr:spPr>
        <a:xfrm>
          <a:off x="10528300" y="164483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137770</xdr:rowOff>
    </xdr:from>
    <xdr:to>
      <xdr:col>55</xdr:col>
      <xdr:colOff>50800</xdr:colOff>
      <xdr:row>97</xdr:row>
      <xdr:rowOff>67920</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10426700" y="16596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69914</xdr:rowOff>
    </xdr:from>
    <xdr:to>
      <xdr:col>50</xdr:col>
      <xdr:colOff>114300</xdr:colOff>
      <xdr:row>98</xdr:row>
      <xdr:rowOff>71286</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8750300" y="16872014"/>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135586</xdr:rowOff>
    </xdr:from>
    <xdr:to>
      <xdr:col>50</xdr:col>
      <xdr:colOff>165100</xdr:colOff>
      <xdr:row>97</xdr:row>
      <xdr:rowOff>65736</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9588500" y="1659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82263</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9372111" y="1637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18098</xdr:rowOff>
    </xdr:from>
    <xdr:to>
      <xdr:col>45</xdr:col>
      <xdr:colOff>177800</xdr:colOff>
      <xdr:row>98</xdr:row>
      <xdr:rowOff>71286</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7861300" y="16477298"/>
          <a:ext cx="889000" cy="39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38227</xdr:rowOff>
    </xdr:from>
    <xdr:to>
      <xdr:col>46</xdr:col>
      <xdr:colOff>38100</xdr:colOff>
      <xdr:row>97</xdr:row>
      <xdr:rowOff>139827</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8699500" y="1666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156354</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483111" y="16444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18098</xdr:rowOff>
    </xdr:from>
    <xdr:to>
      <xdr:col>41</xdr:col>
      <xdr:colOff>50800</xdr:colOff>
      <xdr:row>97</xdr:row>
      <xdr:rowOff>115024</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6972300" y="16477298"/>
          <a:ext cx="889000" cy="268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166421</xdr:rowOff>
    </xdr:from>
    <xdr:to>
      <xdr:col>41</xdr:col>
      <xdr:colOff>101600</xdr:colOff>
      <xdr:row>97</xdr:row>
      <xdr:rowOff>96571</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7810500" y="166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87698</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594111" y="16718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29400</xdr:rowOff>
    </xdr:from>
    <xdr:to>
      <xdr:col>36</xdr:col>
      <xdr:colOff>165100</xdr:colOff>
      <xdr:row>97</xdr:row>
      <xdr:rowOff>131000</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69215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147527</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05111" y="1643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167233</xdr:rowOff>
    </xdr:from>
    <xdr:to>
      <xdr:col>55</xdr:col>
      <xdr:colOff>50800</xdr:colOff>
      <xdr:row>98</xdr:row>
      <xdr:rowOff>97383</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10426700" y="1679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145660</xdr:rowOff>
    </xdr:from>
    <xdr:ext cx="534377" cy="259045"/>
    <xdr:sp macro="" textlink="">
      <xdr:nvSpPr>
        <xdr:cNvPr id="480" name="普通建設事業費 （ うち更新整備　）該当値テキスト">
          <a:extLst>
            <a:ext uri="{FF2B5EF4-FFF2-40B4-BE49-F238E27FC236}">
              <a16:creationId xmlns:a16="http://schemas.microsoft.com/office/drawing/2014/main" id="{00000000-0008-0000-0600-0000E0010000}"/>
            </a:ext>
          </a:extLst>
        </xdr:cNvPr>
        <xdr:cNvSpPr txBox="1"/>
      </xdr:nvSpPr>
      <xdr:spPr>
        <a:xfrm>
          <a:off x="10528300" y="16776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19114</xdr:rowOff>
    </xdr:from>
    <xdr:to>
      <xdr:col>50</xdr:col>
      <xdr:colOff>165100</xdr:colOff>
      <xdr:row>98</xdr:row>
      <xdr:rowOff>120714</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9588500" y="16821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111841</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372111" y="16913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20486</xdr:rowOff>
    </xdr:from>
    <xdr:to>
      <xdr:col>46</xdr:col>
      <xdr:colOff>38100</xdr:colOff>
      <xdr:row>98</xdr:row>
      <xdr:rowOff>122086</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8699500" y="1682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113213</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483111" y="16915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138748</xdr:rowOff>
    </xdr:from>
    <xdr:to>
      <xdr:col>41</xdr:col>
      <xdr:colOff>101600</xdr:colOff>
      <xdr:row>96</xdr:row>
      <xdr:rowOff>68898</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7810500" y="1642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85425</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594111" y="16201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64224</xdr:rowOff>
    </xdr:from>
    <xdr:to>
      <xdr:col>36</xdr:col>
      <xdr:colOff>165100</xdr:colOff>
      <xdr:row>97</xdr:row>
      <xdr:rowOff>165824</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6921500" y="16694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156951</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705111" y="16787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a:extLst>
            <a:ext uri="{FF2B5EF4-FFF2-40B4-BE49-F238E27FC236}">
              <a16:creationId xmlns:a16="http://schemas.microsoft.com/office/drawing/2014/main" id="{00000000-0008-0000-06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94593</xdr:rowOff>
    </xdr:from>
    <xdr:to>
      <xdr:col>85</xdr:col>
      <xdr:colOff>126364</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6317595" y="5409543"/>
          <a:ext cx="1269" cy="1321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92775</xdr:rowOff>
    </xdr:from>
    <xdr:ext cx="249299" cy="259045"/>
    <xdr:sp macro="" textlink="">
      <xdr:nvSpPr>
        <xdr:cNvPr id="513" name="災害復旧事業費最小値テキスト">
          <a:extLst>
            <a:ext uri="{FF2B5EF4-FFF2-40B4-BE49-F238E27FC236}">
              <a16:creationId xmlns:a16="http://schemas.microsoft.com/office/drawing/2014/main" id="{00000000-0008-0000-0600-000001020000}"/>
            </a:ext>
          </a:extLst>
        </xdr:cNvPr>
        <xdr:cNvSpPr txBox="1"/>
      </xdr:nvSpPr>
      <xdr:spPr>
        <a:xfrm>
          <a:off x="16370300" y="67793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41270</xdr:rowOff>
    </xdr:from>
    <xdr:ext cx="599010" cy="259045"/>
    <xdr:sp macro="" textlink="">
      <xdr:nvSpPr>
        <xdr:cNvPr id="515" name="災害復旧事業費最大値テキスト">
          <a:extLst>
            <a:ext uri="{FF2B5EF4-FFF2-40B4-BE49-F238E27FC236}">
              <a16:creationId xmlns:a16="http://schemas.microsoft.com/office/drawing/2014/main" id="{00000000-0008-0000-0600-000003020000}"/>
            </a:ext>
          </a:extLst>
        </xdr:cNvPr>
        <xdr:cNvSpPr txBox="1"/>
      </xdr:nvSpPr>
      <xdr:spPr>
        <a:xfrm>
          <a:off x="16370300" y="5184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94593</xdr:rowOff>
    </xdr:from>
    <xdr:to>
      <xdr:col>86</xdr:col>
      <xdr:colOff>25400</xdr:colOff>
      <xdr:row>31</xdr:row>
      <xdr:rowOff>94593</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5409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10225</xdr:rowOff>
    </xdr:from>
    <xdr:ext cx="469744" cy="259045"/>
    <xdr:sp macro="" textlink="">
      <xdr:nvSpPr>
        <xdr:cNvPr id="518" name="災害復旧事業費平均値テキスト">
          <a:extLst>
            <a:ext uri="{FF2B5EF4-FFF2-40B4-BE49-F238E27FC236}">
              <a16:creationId xmlns:a16="http://schemas.microsoft.com/office/drawing/2014/main" id="{00000000-0008-0000-0600-000006020000}"/>
            </a:ext>
          </a:extLst>
        </xdr:cNvPr>
        <xdr:cNvSpPr txBox="1"/>
      </xdr:nvSpPr>
      <xdr:spPr>
        <a:xfrm>
          <a:off x="16370300" y="65253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158798</xdr:rowOff>
    </xdr:from>
    <xdr:to>
      <xdr:col>85</xdr:col>
      <xdr:colOff>177800</xdr:colOff>
      <xdr:row>39</xdr:row>
      <xdr:rowOff>88948</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6268700" y="667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42385</xdr:rowOff>
    </xdr:from>
    <xdr:to>
      <xdr:col>81</xdr:col>
      <xdr:colOff>50800</xdr:colOff>
      <xdr:row>39</xdr:row>
      <xdr:rowOff>44450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4592300" y="6728935"/>
          <a:ext cx="889000" cy="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157385</xdr:rowOff>
    </xdr:from>
    <xdr:to>
      <xdr:col>81</xdr:col>
      <xdr:colOff>101600</xdr:colOff>
      <xdr:row>39</xdr:row>
      <xdr:rowOff>87535</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5430500" y="667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104062</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5246428" y="6447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42385</xdr:rowOff>
    </xdr:from>
    <xdr:to>
      <xdr:col>76</xdr:col>
      <xdr:colOff>114300</xdr:colOff>
      <xdr:row>39</xdr:row>
      <xdr:rowOff>44428</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3703300" y="6728935"/>
          <a:ext cx="889000" cy="2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159408</xdr:rowOff>
    </xdr:from>
    <xdr:to>
      <xdr:col>76</xdr:col>
      <xdr:colOff>165100</xdr:colOff>
      <xdr:row>39</xdr:row>
      <xdr:rowOff>89558</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4541500" y="667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106085</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4357428" y="644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44355</xdr:rowOff>
    </xdr:from>
    <xdr:to>
      <xdr:col>71</xdr:col>
      <xdr:colOff>177800</xdr:colOff>
      <xdr:row>39</xdr:row>
      <xdr:rowOff>44428</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2814300" y="6730905"/>
          <a:ext cx="889000" cy="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162502</xdr:rowOff>
    </xdr:from>
    <xdr:to>
      <xdr:col>72</xdr:col>
      <xdr:colOff>38100</xdr:colOff>
      <xdr:row>39</xdr:row>
      <xdr:rowOff>92652</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3652500" y="667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109179</xdr:rowOff>
    </xdr:from>
    <xdr:ext cx="378565"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3514017" y="6452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158326</xdr:rowOff>
    </xdr:from>
    <xdr:to>
      <xdr:col>67</xdr:col>
      <xdr:colOff>101600</xdr:colOff>
      <xdr:row>39</xdr:row>
      <xdr:rowOff>88476</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2763500" y="667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105003</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579428" y="6448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137225</xdr:rowOff>
    </xdr:from>
    <xdr:ext cx="249299" cy="259045"/>
    <xdr:sp macro="" textlink="">
      <xdr:nvSpPr>
        <xdr:cNvPr id="537" name="災害復旧事業費該当値テキスト">
          <a:extLst>
            <a:ext uri="{FF2B5EF4-FFF2-40B4-BE49-F238E27FC236}">
              <a16:creationId xmlns:a16="http://schemas.microsoft.com/office/drawing/2014/main" id="{00000000-0008-0000-0600-000019020000}"/>
            </a:ext>
          </a:extLst>
        </xdr:cNvPr>
        <xdr:cNvSpPr txBox="1"/>
      </xdr:nvSpPr>
      <xdr:spPr>
        <a:xfrm>
          <a:off x="16370300" y="66523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163035</xdr:rowOff>
    </xdr:from>
    <xdr:to>
      <xdr:col>76</xdr:col>
      <xdr:colOff>165100</xdr:colOff>
      <xdr:row>39</xdr:row>
      <xdr:rowOff>93185</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4541500" y="667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84312</xdr:rowOff>
    </xdr:from>
    <xdr:ext cx="378565"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403017" y="67708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165078</xdr:rowOff>
    </xdr:from>
    <xdr:to>
      <xdr:col>72</xdr:col>
      <xdr:colOff>38100</xdr:colOff>
      <xdr:row>39</xdr:row>
      <xdr:rowOff>95228</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3652500" y="6680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86355</xdr:rowOff>
    </xdr:from>
    <xdr:ext cx="249299"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3578650" y="677290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165005</xdr:rowOff>
    </xdr:from>
    <xdr:to>
      <xdr:col>67</xdr:col>
      <xdr:colOff>101600</xdr:colOff>
      <xdr:row>39</xdr:row>
      <xdr:rowOff>95155</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2763500" y="6680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86282</xdr:rowOff>
    </xdr:from>
    <xdr:ext cx="313932"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657333" y="67728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2" name="失業対策事業費最小値テキスト">
          <a:extLst>
            <a:ext uri="{FF2B5EF4-FFF2-40B4-BE49-F238E27FC236}">
              <a16:creationId xmlns:a16="http://schemas.microsoft.com/office/drawing/2014/main" id="{00000000-0008-0000-0600-000032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4" name="失業対策事業費最大値テキスト">
          <a:extLst>
            <a:ext uri="{FF2B5EF4-FFF2-40B4-BE49-F238E27FC236}">
              <a16:creationId xmlns:a16="http://schemas.microsoft.com/office/drawing/2014/main" id="{00000000-0008-0000-0600-000034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7" name="失業対策事業費平均値テキスト">
          <a:extLst>
            <a:ext uri="{FF2B5EF4-FFF2-40B4-BE49-F238E27FC236}">
              <a16:creationId xmlns:a16="http://schemas.microsoft.com/office/drawing/2014/main" id="{00000000-0008-0000-0600-000037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6" name="失業対策事業費該当値テキスト">
          <a:extLst>
            <a:ext uri="{FF2B5EF4-FFF2-40B4-BE49-F238E27FC236}">
              <a16:creationId xmlns:a16="http://schemas.microsoft.com/office/drawing/2014/main" id="{00000000-0008-0000-0600-00004A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a:extLst>
            <a:ext uri="{FF2B5EF4-FFF2-40B4-BE49-F238E27FC236}">
              <a16:creationId xmlns:a16="http://schemas.microsoft.com/office/drawing/2014/main" id="{00000000-0008-0000-06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98046</xdr:rowOff>
    </xdr:from>
    <xdr:to>
      <xdr:col>85</xdr:col>
      <xdr:colOff>126364</xdr:colOff>
      <xdr:row>78</xdr:row>
      <xdr:rowOff>47264</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6317595" y="12099546"/>
          <a:ext cx="1269" cy="1320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51091</xdr:rowOff>
    </xdr:from>
    <xdr:ext cx="534377" cy="259045"/>
    <xdr:sp macro="" textlink="">
      <xdr:nvSpPr>
        <xdr:cNvPr id="621" name="公債費最小値テキスト">
          <a:extLst>
            <a:ext uri="{FF2B5EF4-FFF2-40B4-BE49-F238E27FC236}">
              <a16:creationId xmlns:a16="http://schemas.microsoft.com/office/drawing/2014/main" id="{00000000-0008-0000-0600-00006D020000}"/>
            </a:ext>
          </a:extLst>
        </xdr:cNvPr>
        <xdr:cNvSpPr txBox="1"/>
      </xdr:nvSpPr>
      <xdr:spPr>
        <a:xfrm>
          <a:off x="16370300" y="13424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47264</xdr:rowOff>
    </xdr:from>
    <xdr:to>
      <xdr:col>86</xdr:col>
      <xdr:colOff>25400</xdr:colOff>
      <xdr:row>78</xdr:row>
      <xdr:rowOff>47264</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3420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44723</xdr:rowOff>
    </xdr:from>
    <xdr:ext cx="534377" cy="259045"/>
    <xdr:sp macro="" textlink="">
      <xdr:nvSpPr>
        <xdr:cNvPr id="623" name="公債費最大値テキスト">
          <a:extLst>
            <a:ext uri="{FF2B5EF4-FFF2-40B4-BE49-F238E27FC236}">
              <a16:creationId xmlns:a16="http://schemas.microsoft.com/office/drawing/2014/main" id="{00000000-0008-0000-0600-00006F020000}"/>
            </a:ext>
          </a:extLst>
        </xdr:cNvPr>
        <xdr:cNvSpPr txBox="1"/>
      </xdr:nvSpPr>
      <xdr:spPr>
        <a:xfrm>
          <a:off x="16370300" y="11874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98046</xdr:rowOff>
    </xdr:from>
    <xdr:to>
      <xdr:col>86</xdr:col>
      <xdr:colOff>25400</xdr:colOff>
      <xdr:row>70</xdr:row>
      <xdr:rowOff>98046</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2099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64996</xdr:rowOff>
    </xdr:from>
    <xdr:to>
      <xdr:col>85</xdr:col>
      <xdr:colOff>127000</xdr:colOff>
      <xdr:row>76</xdr:row>
      <xdr:rowOff>80820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5481300" y="13095196"/>
          <a:ext cx="838200" cy="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31126</xdr:rowOff>
    </xdr:from>
    <xdr:ext cx="534377" cy="259045"/>
    <xdr:sp macro="" textlink="">
      <xdr:nvSpPr>
        <xdr:cNvPr id="626" name="公債費平均値テキスト">
          <a:extLst>
            <a:ext uri="{FF2B5EF4-FFF2-40B4-BE49-F238E27FC236}">
              <a16:creationId xmlns:a16="http://schemas.microsoft.com/office/drawing/2014/main" id="{00000000-0008-0000-0600-000072020000}"/>
            </a:ext>
          </a:extLst>
        </xdr:cNvPr>
        <xdr:cNvSpPr txBox="1"/>
      </xdr:nvSpPr>
      <xdr:spPr>
        <a:xfrm>
          <a:off x="16370300" y="130613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52699</xdr:rowOff>
    </xdr:from>
    <xdr:to>
      <xdr:col>85</xdr:col>
      <xdr:colOff>177800</xdr:colOff>
      <xdr:row>76</xdr:row>
      <xdr:rowOff>154299</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6268700" y="13082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80820</xdr:rowOff>
    </xdr:from>
    <xdr:to>
      <xdr:col>81</xdr:col>
      <xdr:colOff>50800</xdr:colOff>
      <xdr:row>76</xdr:row>
      <xdr:rowOff>93213</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4592300" y="13111020"/>
          <a:ext cx="889000" cy="12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45303</xdr:rowOff>
    </xdr:from>
    <xdr:to>
      <xdr:col>81</xdr:col>
      <xdr:colOff>101600</xdr:colOff>
      <xdr:row>76</xdr:row>
      <xdr:rowOff>146903</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5430500" y="1307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138030</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14111" y="13168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93213</xdr:rowOff>
    </xdr:from>
    <xdr:to>
      <xdr:col>76</xdr:col>
      <xdr:colOff>114300</xdr:colOff>
      <xdr:row>76</xdr:row>
      <xdr:rowOff>96788</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3703300" y="13123413"/>
          <a:ext cx="889000" cy="3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37776</xdr:rowOff>
    </xdr:from>
    <xdr:to>
      <xdr:col>76</xdr:col>
      <xdr:colOff>165100</xdr:colOff>
      <xdr:row>76</xdr:row>
      <xdr:rowOff>139376</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4541500" y="1306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155902</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325111" y="12843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33613</xdr:rowOff>
    </xdr:from>
    <xdr:to>
      <xdr:col>71</xdr:col>
      <xdr:colOff>177800</xdr:colOff>
      <xdr:row>76</xdr:row>
      <xdr:rowOff>96788</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2814300" y="13063813"/>
          <a:ext cx="889000" cy="63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41286</xdr:rowOff>
    </xdr:from>
    <xdr:to>
      <xdr:col>72</xdr:col>
      <xdr:colOff>38100</xdr:colOff>
      <xdr:row>76</xdr:row>
      <xdr:rowOff>142886</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3652500" y="1307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159413</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436111" y="12846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44062</xdr:rowOff>
    </xdr:from>
    <xdr:to>
      <xdr:col>67</xdr:col>
      <xdr:colOff>101600</xdr:colOff>
      <xdr:row>76</xdr:row>
      <xdr:rowOff>145662</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2763500" y="1307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136789</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547111" y="13166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14196</xdr:rowOff>
    </xdr:from>
    <xdr:to>
      <xdr:col>85</xdr:col>
      <xdr:colOff>177800</xdr:colOff>
      <xdr:row>76</xdr:row>
      <xdr:rowOff>115796</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6268700" y="1304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37074</xdr:rowOff>
    </xdr:from>
    <xdr:ext cx="534377" cy="259045"/>
    <xdr:sp macro="" textlink="">
      <xdr:nvSpPr>
        <xdr:cNvPr id="645" name="公債費該当値テキスト">
          <a:extLst>
            <a:ext uri="{FF2B5EF4-FFF2-40B4-BE49-F238E27FC236}">
              <a16:creationId xmlns:a16="http://schemas.microsoft.com/office/drawing/2014/main" id="{00000000-0008-0000-0600-000085020000}"/>
            </a:ext>
          </a:extLst>
        </xdr:cNvPr>
        <xdr:cNvSpPr txBox="1"/>
      </xdr:nvSpPr>
      <xdr:spPr>
        <a:xfrm>
          <a:off x="16370300" y="12895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30020</xdr:rowOff>
    </xdr:from>
    <xdr:to>
      <xdr:col>81</xdr:col>
      <xdr:colOff>101600</xdr:colOff>
      <xdr:row>76</xdr:row>
      <xdr:rowOff>131620</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5430500" y="1306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148146</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14111" y="12835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42413</xdr:rowOff>
    </xdr:from>
    <xdr:to>
      <xdr:col>76</xdr:col>
      <xdr:colOff>165100</xdr:colOff>
      <xdr:row>76</xdr:row>
      <xdr:rowOff>144013</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4541500" y="13072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135140</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325111" y="13165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45988</xdr:rowOff>
    </xdr:from>
    <xdr:to>
      <xdr:col>72</xdr:col>
      <xdr:colOff>38100</xdr:colOff>
      <xdr:row>76</xdr:row>
      <xdr:rowOff>147588</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3652500" y="13076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138715</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36111" y="13168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154263</xdr:rowOff>
    </xdr:from>
    <xdr:to>
      <xdr:col>67</xdr:col>
      <xdr:colOff>101600</xdr:colOff>
      <xdr:row>76</xdr:row>
      <xdr:rowOff>84413</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2763500" y="13013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100940</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47111" y="12788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a:extLst>
            <a:ext uri="{FF2B5EF4-FFF2-40B4-BE49-F238E27FC236}">
              <a16:creationId xmlns:a16="http://schemas.microsoft.com/office/drawing/2014/main" id="{00000000-0008-0000-0600-0000A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25574</xdr:rowOff>
    </xdr:from>
    <xdr:to>
      <xdr:col>85</xdr:col>
      <xdr:colOff>126364</xdr:colOff>
      <xdr:row>98</xdr:row>
      <xdr:rowOff>138923</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6317595" y="15456074"/>
          <a:ext cx="1269" cy="1484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142750</xdr:rowOff>
    </xdr:from>
    <xdr:ext cx="313932" cy="259045"/>
    <xdr:sp macro="" textlink="">
      <xdr:nvSpPr>
        <xdr:cNvPr id="676" name="積立金最小値テキスト">
          <a:extLst>
            <a:ext uri="{FF2B5EF4-FFF2-40B4-BE49-F238E27FC236}">
              <a16:creationId xmlns:a16="http://schemas.microsoft.com/office/drawing/2014/main" id="{00000000-0008-0000-0600-0000A4020000}"/>
            </a:ext>
          </a:extLst>
        </xdr:cNvPr>
        <xdr:cNvSpPr txBox="1"/>
      </xdr:nvSpPr>
      <xdr:spPr>
        <a:xfrm>
          <a:off x="16370300" y="169448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138923</xdr:rowOff>
    </xdr:from>
    <xdr:to>
      <xdr:col>86</xdr:col>
      <xdr:colOff>25400</xdr:colOff>
      <xdr:row>98</xdr:row>
      <xdr:rowOff>138923</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6941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143701</xdr:rowOff>
    </xdr:from>
    <xdr:ext cx="599010" cy="259045"/>
    <xdr:sp macro="" textlink="">
      <xdr:nvSpPr>
        <xdr:cNvPr id="678" name="積立金最大値テキスト">
          <a:extLst>
            <a:ext uri="{FF2B5EF4-FFF2-40B4-BE49-F238E27FC236}">
              <a16:creationId xmlns:a16="http://schemas.microsoft.com/office/drawing/2014/main" id="{00000000-0008-0000-0600-0000A6020000}"/>
            </a:ext>
          </a:extLst>
        </xdr:cNvPr>
        <xdr:cNvSpPr txBox="1"/>
      </xdr:nvSpPr>
      <xdr:spPr>
        <a:xfrm>
          <a:off x="16370300" y="15231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25574</xdr:rowOff>
    </xdr:from>
    <xdr:to>
      <xdr:col>86</xdr:col>
      <xdr:colOff>25400</xdr:colOff>
      <xdr:row>90</xdr:row>
      <xdr:rowOff>25574</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5456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137423</xdr:rowOff>
    </xdr:from>
    <xdr:to>
      <xdr:col>85</xdr:col>
      <xdr:colOff>127000</xdr:colOff>
      <xdr:row>98</xdr:row>
      <xdr:rowOff>81051</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5481300" y="16768073"/>
          <a:ext cx="838200" cy="115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85506</xdr:rowOff>
    </xdr:from>
    <xdr:ext cx="534377" cy="259045"/>
    <xdr:sp macro="" textlink="">
      <xdr:nvSpPr>
        <xdr:cNvPr id="681" name="積立金平均値テキスト">
          <a:extLst>
            <a:ext uri="{FF2B5EF4-FFF2-40B4-BE49-F238E27FC236}">
              <a16:creationId xmlns:a16="http://schemas.microsoft.com/office/drawing/2014/main" id="{00000000-0008-0000-0600-0000A9020000}"/>
            </a:ext>
          </a:extLst>
        </xdr:cNvPr>
        <xdr:cNvSpPr txBox="1"/>
      </xdr:nvSpPr>
      <xdr:spPr>
        <a:xfrm>
          <a:off x="16370300" y="167161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107079</xdr:rowOff>
    </xdr:from>
    <xdr:to>
      <xdr:col>85</xdr:col>
      <xdr:colOff>177800</xdr:colOff>
      <xdr:row>98</xdr:row>
      <xdr:rowOff>37229</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6268700" y="1673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81051</xdr:rowOff>
    </xdr:from>
    <xdr:to>
      <xdr:col>81</xdr:col>
      <xdr:colOff>50800</xdr:colOff>
      <xdr:row>98</xdr:row>
      <xdr:rowOff>118769</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4592300" y="16883151"/>
          <a:ext cx="889000" cy="37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146901</xdr:rowOff>
    </xdr:from>
    <xdr:to>
      <xdr:col>81</xdr:col>
      <xdr:colOff>101600</xdr:colOff>
      <xdr:row>98</xdr:row>
      <xdr:rowOff>77051</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5430500" y="16777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93578</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5214111" y="16552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118769</xdr:rowOff>
    </xdr:from>
    <xdr:to>
      <xdr:col>76</xdr:col>
      <xdr:colOff>114300</xdr:colOff>
      <xdr:row>98</xdr:row>
      <xdr:rowOff>123698</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3703300" y="16920869"/>
          <a:ext cx="889000" cy="4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73648</xdr:rowOff>
    </xdr:from>
    <xdr:to>
      <xdr:col>76</xdr:col>
      <xdr:colOff>165100</xdr:colOff>
      <xdr:row>98</xdr:row>
      <xdr:rowOff>3798</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4541500" y="16704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20325</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4325111" y="16479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123698</xdr:rowOff>
    </xdr:from>
    <xdr:to>
      <xdr:col>71</xdr:col>
      <xdr:colOff>177800</xdr:colOff>
      <xdr:row>98</xdr:row>
      <xdr:rowOff>128133</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2814300" y="16925798"/>
          <a:ext cx="889000" cy="4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112757</xdr:rowOff>
    </xdr:from>
    <xdr:to>
      <xdr:col>72</xdr:col>
      <xdr:colOff>38100</xdr:colOff>
      <xdr:row>98</xdr:row>
      <xdr:rowOff>42907</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3652500" y="16743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59434</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3436111" y="16518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131950</xdr:rowOff>
    </xdr:from>
    <xdr:to>
      <xdr:col>67</xdr:col>
      <xdr:colOff>101600</xdr:colOff>
      <xdr:row>98</xdr:row>
      <xdr:rowOff>62100</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2763500" y="1676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78627</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547111" y="16537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86623</xdr:rowOff>
    </xdr:from>
    <xdr:to>
      <xdr:col>85</xdr:col>
      <xdr:colOff>177800</xdr:colOff>
      <xdr:row>98</xdr:row>
      <xdr:rowOff>16773</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6268700" y="16717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109500</xdr:rowOff>
    </xdr:from>
    <xdr:ext cx="534377" cy="259045"/>
    <xdr:sp macro="" textlink="">
      <xdr:nvSpPr>
        <xdr:cNvPr id="700" name="積立金該当値テキスト">
          <a:extLst>
            <a:ext uri="{FF2B5EF4-FFF2-40B4-BE49-F238E27FC236}">
              <a16:creationId xmlns:a16="http://schemas.microsoft.com/office/drawing/2014/main" id="{00000000-0008-0000-0600-0000BC020000}"/>
            </a:ext>
          </a:extLst>
        </xdr:cNvPr>
        <xdr:cNvSpPr txBox="1"/>
      </xdr:nvSpPr>
      <xdr:spPr>
        <a:xfrm>
          <a:off x="16370300" y="16568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30251</xdr:rowOff>
    </xdr:from>
    <xdr:to>
      <xdr:col>81</xdr:col>
      <xdr:colOff>101600</xdr:colOff>
      <xdr:row>98</xdr:row>
      <xdr:rowOff>131851</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5430500" y="16832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122978</xdr:rowOff>
    </xdr:from>
    <xdr:ext cx="469744"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46428" y="16925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67969</xdr:rowOff>
    </xdr:from>
    <xdr:to>
      <xdr:col>76</xdr:col>
      <xdr:colOff>165100</xdr:colOff>
      <xdr:row>98</xdr:row>
      <xdr:rowOff>169569</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4541500" y="16870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160696</xdr:rowOff>
    </xdr:from>
    <xdr:ext cx="469744"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4357428" y="16962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72898</xdr:rowOff>
    </xdr:from>
    <xdr:to>
      <xdr:col>72</xdr:col>
      <xdr:colOff>38100</xdr:colOff>
      <xdr:row>99</xdr:row>
      <xdr:rowOff>3048</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3652500" y="16874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165625</xdr:rowOff>
    </xdr:from>
    <xdr:ext cx="469744"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3468428" y="16967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77333</xdr:rowOff>
    </xdr:from>
    <xdr:to>
      <xdr:col>67</xdr:col>
      <xdr:colOff>101600</xdr:colOff>
      <xdr:row>99</xdr:row>
      <xdr:rowOff>7483</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2763500" y="16879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170060</xdr:rowOff>
    </xdr:from>
    <xdr:ext cx="469744"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2579428" y="16972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a:extLst>
            <a:ext uri="{FF2B5EF4-FFF2-40B4-BE49-F238E27FC236}">
              <a16:creationId xmlns:a16="http://schemas.microsoft.com/office/drawing/2014/main" id="{00000000-0008-0000-0600-0000D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45882</xdr:rowOff>
    </xdr:from>
    <xdr:to>
      <xdr:col>116</xdr:col>
      <xdr:colOff>62864</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flipV="1">
          <a:off x="22159595" y="5189382"/>
          <a:ext cx="1269" cy="1465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1" name="投資及び出資金最小値テキスト">
          <a:extLst>
            <a:ext uri="{FF2B5EF4-FFF2-40B4-BE49-F238E27FC236}">
              <a16:creationId xmlns:a16="http://schemas.microsoft.com/office/drawing/2014/main" id="{00000000-0008-0000-0600-0000DB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164009</xdr:rowOff>
    </xdr:from>
    <xdr:ext cx="534377" cy="259045"/>
    <xdr:sp macro="" textlink="">
      <xdr:nvSpPr>
        <xdr:cNvPr id="733" name="投資及び出資金最大値テキスト">
          <a:extLst>
            <a:ext uri="{FF2B5EF4-FFF2-40B4-BE49-F238E27FC236}">
              <a16:creationId xmlns:a16="http://schemas.microsoft.com/office/drawing/2014/main" id="{00000000-0008-0000-0600-0000DD020000}"/>
            </a:ext>
          </a:extLst>
        </xdr:cNvPr>
        <xdr:cNvSpPr txBox="1"/>
      </xdr:nvSpPr>
      <xdr:spPr>
        <a:xfrm>
          <a:off x="22212300" y="4964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45882</xdr:rowOff>
    </xdr:from>
    <xdr:to>
      <xdr:col>116</xdr:col>
      <xdr:colOff>152400</xdr:colOff>
      <xdr:row>30</xdr:row>
      <xdr:rowOff>45882</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2072600" y="5189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126624</xdr:rowOff>
    </xdr:from>
    <xdr:to>
      <xdr:col>116</xdr:col>
      <xdr:colOff>63500</xdr:colOff>
      <xdr:row>38</xdr:row>
      <xdr:rowOff>139700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1323300" y="6641724"/>
          <a:ext cx="838200" cy="13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116715</xdr:rowOff>
    </xdr:from>
    <xdr:ext cx="469744" cy="259045"/>
    <xdr:sp macro="" textlink="">
      <xdr:nvSpPr>
        <xdr:cNvPr id="736" name="投資及び出資金平均値テキスト">
          <a:extLst>
            <a:ext uri="{FF2B5EF4-FFF2-40B4-BE49-F238E27FC236}">
              <a16:creationId xmlns:a16="http://schemas.microsoft.com/office/drawing/2014/main" id="{00000000-0008-0000-0600-0000E0020000}"/>
            </a:ext>
          </a:extLst>
        </xdr:cNvPr>
        <xdr:cNvSpPr txBox="1"/>
      </xdr:nvSpPr>
      <xdr:spPr>
        <a:xfrm>
          <a:off x="22212300" y="62889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93838</xdr:rowOff>
    </xdr:from>
    <xdr:to>
      <xdr:col>116</xdr:col>
      <xdr:colOff>114300</xdr:colOff>
      <xdr:row>38</xdr:row>
      <xdr:rowOff>23988</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2110700" y="643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126624</xdr:rowOff>
    </xdr:from>
    <xdr:to>
      <xdr:col>111</xdr:col>
      <xdr:colOff>177800</xdr:colOff>
      <xdr:row>38</xdr:row>
      <xdr:rowOff>139700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20434300" y="6641724"/>
          <a:ext cx="889000" cy="13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121819</xdr:rowOff>
    </xdr:from>
    <xdr:to>
      <xdr:col>112</xdr:col>
      <xdr:colOff>38100</xdr:colOff>
      <xdr:row>38</xdr:row>
      <xdr:rowOff>51969</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1272500" y="646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68496</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1088428" y="6240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155834</xdr:rowOff>
    </xdr:from>
    <xdr:to>
      <xdr:col>107</xdr:col>
      <xdr:colOff>101600</xdr:colOff>
      <xdr:row>38</xdr:row>
      <xdr:rowOff>85984</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0383500" y="649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102511</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0199428" y="6274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161869</xdr:rowOff>
    </xdr:from>
    <xdr:to>
      <xdr:col>102</xdr:col>
      <xdr:colOff>165100</xdr:colOff>
      <xdr:row>38</xdr:row>
      <xdr:rowOff>92019</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9494500" y="650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108546</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9310428" y="6280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9256</xdr:rowOff>
    </xdr:from>
    <xdr:to>
      <xdr:col>98</xdr:col>
      <xdr:colOff>38100</xdr:colOff>
      <xdr:row>38</xdr:row>
      <xdr:rowOff>110856</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18605500" y="652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127383</xdr:rowOff>
    </xdr:from>
    <xdr:ext cx="378565"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7017" y="6299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5" name="投資及び出資金該当値テキスト">
          <a:extLst>
            <a:ext uri="{FF2B5EF4-FFF2-40B4-BE49-F238E27FC236}">
              <a16:creationId xmlns:a16="http://schemas.microsoft.com/office/drawing/2014/main" id="{00000000-0008-0000-0600-0000F3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75824</xdr:rowOff>
    </xdr:from>
    <xdr:to>
      <xdr:col>112</xdr:col>
      <xdr:colOff>38100</xdr:colOff>
      <xdr:row>39</xdr:row>
      <xdr:rowOff>5974</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1272500" y="6590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168551</xdr:rowOff>
    </xdr:from>
    <xdr:ext cx="378565"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134017" y="66836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a:extLst>
            <a:ext uri="{FF2B5EF4-FFF2-40B4-BE49-F238E27FC236}">
              <a16:creationId xmlns:a16="http://schemas.microsoft.com/office/drawing/2014/main" id="{00000000-0008-0000-06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64491</xdr:rowOff>
    </xdr:from>
    <xdr:to>
      <xdr:col>116</xdr:col>
      <xdr:colOff>62864</xdr:colOff>
      <xdr:row>59</xdr:row>
      <xdr:rowOff>44450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flipV="1">
          <a:off x="22159595" y="8636991"/>
          <a:ext cx="1269" cy="1523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8" name="貸付金最小値テキスト">
          <a:extLst>
            <a:ext uri="{FF2B5EF4-FFF2-40B4-BE49-F238E27FC236}">
              <a16:creationId xmlns:a16="http://schemas.microsoft.com/office/drawing/2014/main" id="{00000000-0008-0000-0600-000014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11168</xdr:rowOff>
    </xdr:from>
    <xdr:ext cx="534377" cy="259045"/>
    <xdr:sp macro="" textlink="">
      <xdr:nvSpPr>
        <xdr:cNvPr id="790" name="貸付金最大値テキスト">
          <a:extLst>
            <a:ext uri="{FF2B5EF4-FFF2-40B4-BE49-F238E27FC236}">
              <a16:creationId xmlns:a16="http://schemas.microsoft.com/office/drawing/2014/main" id="{00000000-0008-0000-0600-000016030000}"/>
            </a:ext>
          </a:extLst>
        </xdr:cNvPr>
        <xdr:cNvSpPr txBox="1"/>
      </xdr:nvSpPr>
      <xdr:spPr>
        <a:xfrm>
          <a:off x="22212300" y="8412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64491</xdr:rowOff>
    </xdr:from>
    <xdr:to>
      <xdr:col>116</xdr:col>
      <xdr:colOff>152400</xdr:colOff>
      <xdr:row>50</xdr:row>
      <xdr:rowOff>64491</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8636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50</xdr:row>
      <xdr:rowOff>64491</xdr:rowOff>
    </xdr:from>
    <xdr:to>
      <xdr:col>116</xdr:col>
      <xdr:colOff>63500</xdr:colOff>
      <xdr:row>59</xdr:row>
      <xdr:rowOff>44450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1323300" y="8636991"/>
          <a:ext cx="838200" cy="1523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33266</xdr:rowOff>
    </xdr:from>
    <xdr:ext cx="469744" cy="259045"/>
    <xdr:sp macro="" textlink="">
      <xdr:nvSpPr>
        <xdr:cNvPr id="793" name="貸付金平均値テキスト">
          <a:extLst>
            <a:ext uri="{FF2B5EF4-FFF2-40B4-BE49-F238E27FC236}">
              <a16:creationId xmlns:a16="http://schemas.microsoft.com/office/drawing/2014/main" id="{00000000-0008-0000-0600-000019030000}"/>
            </a:ext>
          </a:extLst>
        </xdr:cNvPr>
        <xdr:cNvSpPr txBox="1"/>
      </xdr:nvSpPr>
      <xdr:spPr>
        <a:xfrm>
          <a:off x="22212300" y="9977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54839</xdr:rowOff>
    </xdr:from>
    <xdr:to>
      <xdr:col>116</xdr:col>
      <xdr:colOff>114300</xdr:colOff>
      <xdr:row>58</xdr:row>
      <xdr:rowOff>156439</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2110700" y="9998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44069</xdr:rowOff>
    </xdr:from>
    <xdr:to>
      <xdr:col>111</xdr:col>
      <xdr:colOff>177800</xdr:colOff>
      <xdr:row>59</xdr:row>
      <xdr:rowOff>44450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0434300" y="10159619"/>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62611</xdr:rowOff>
    </xdr:from>
    <xdr:to>
      <xdr:col>112</xdr:col>
      <xdr:colOff>38100</xdr:colOff>
      <xdr:row>58</xdr:row>
      <xdr:rowOff>164211</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1272500" y="1000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9288</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1088428" y="978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43231</xdr:rowOff>
    </xdr:from>
    <xdr:to>
      <xdr:col>107</xdr:col>
      <xdr:colOff>50800</xdr:colOff>
      <xdr:row>59</xdr:row>
      <xdr:rowOff>44069</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9545300" y="10158781"/>
          <a:ext cx="889000" cy="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59944</xdr:rowOff>
    </xdr:from>
    <xdr:to>
      <xdr:col>107</xdr:col>
      <xdr:colOff>101600</xdr:colOff>
      <xdr:row>58</xdr:row>
      <xdr:rowOff>161544</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0383500" y="1000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6621</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0199428" y="9779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43002</xdr:rowOff>
    </xdr:from>
    <xdr:to>
      <xdr:col>102</xdr:col>
      <xdr:colOff>114300</xdr:colOff>
      <xdr:row>59</xdr:row>
      <xdr:rowOff>43231</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8656300" y="10158552"/>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60934</xdr:rowOff>
    </xdr:from>
    <xdr:to>
      <xdr:col>102</xdr:col>
      <xdr:colOff>165100</xdr:colOff>
      <xdr:row>58</xdr:row>
      <xdr:rowOff>162534</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9494500" y="1000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7611</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9310428" y="9780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48590</xdr:rowOff>
    </xdr:from>
    <xdr:to>
      <xdr:col>98</xdr:col>
      <xdr:colOff>38100</xdr:colOff>
      <xdr:row>58</xdr:row>
      <xdr:rowOff>150190</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8605500" y="999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166717</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8421428" y="9767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50</xdr:row>
      <xdr:rowOff>13691</xdr:rowOff>
    </xdr:from>
    <xdr:to>
      <xdr:col>116</xdr:col>
      <xdr:colOff>114300</xdr:colOff>
      <xdr:row>50</xdr:row>
      <xdr:rowOff>115291</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2110700" y="8586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49</xdr:row>
      <xdr:rowOff>138168</xdr:rowOff>
    </xdr:from>
    <xdr:ext cx="534377" cy="259045"/>
    <xdr:sp macro="" textlink="">
      <xdr:nvSpPr>
        <xdr:cNvPr id="812" name="貸付金該当値テキスト">
          <a:extLst>
            <a:ext uri="{FF2B5EF4-FFF2-40B4-BE49-F238E27FC236}">
              <a16:creationId xmlns:a16="http://schemas.microsoft.com/office/drawing/2014/main" id="{00000000-0008-0000-0600-00002C030000}"/>
            </a:ext>
          </a:extLst>
        </xdr:cNvPr>
        <xdr:cNvSpPr txBox="1"/>
      </xdr:nvSpPr>
      <xdr:spPr>
        <a:xfrm>
          <a:off x="22212300" y="8539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164719</xdr:rowOff>
    </xdr:from>
    <xdr:to>
      <xdr:col>107</xdr:col>
      <xdr:colOff>101600</xdr:colOff>
      <xdr:row>59</xdr:row>
      <xdr:rowOff>94869</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0383500" y="10108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85996</xdr:rowOff>
    </xdr:from>
    <xdr:ext cx="249299"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309650" y="10201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163881</xdr:rowOff>
    </xdr:from>
    <xdr:to>
      <xdr:col>102</xdr:col>
      <xdr:colOff>165100</xdr:colOff>
      <xdr:row>59</xdr:row>
      <xdr:rowOff>94031</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9494500" y="10107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85158</xdr:rowOff>
    </xdr:from>
    <xdr:ext cx="313932"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88333" y="102007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163652</xdr:rowOff>
    </xdr:from>
    <xdr:to>
      <xdr:col>98</xdr:col>
      <xdr:colOff>38100</xdr:colOff>
      <xdr:row>59</xdr:row>
      <xdr:rowOff>93802</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8605500" y="1010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84929</xdr:rowOff>
    </xdr:from>
    <xdr:ext cx="313932"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499333" y="102004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21468</xdr:rowOff>
    </xdr:from>
    <xdr:to>
      <xdr:col>116</xdr:col>
      <xdr:colOff>62864</xdr:colOff>
      <xdr:row>78</xdr:row>
      <xdr:rowOff>86071</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2159595" y="12194418"/>
          <a:ext cx="1269" cy="1264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89898</xdr:rowOff>
    </xdr:from>
    <xdr:ext cx="534377" cy="259045"/>
    <xdr:sp macro="" textlink="">
      <xdr:nvSpPr>
        <xdr:cNvPr id="844" name="繰出金最小値テキスト">
          <a:extLst>
            <a:ext uri="{FF2B5EF4-FFF2-40B4-BE49-F238E27FC236}">
              <a16:creationId xmlns:a16="http://schemas.microsoft.com/office/drawing/2014/main" id="{00000000-0008-0000-0600-00004C030000}"/>
            </a:ext>
          </a:extLst>
        </xdr:cNvPr>
        <xdr:cNvSpPr txBox="1"/>
      </xdr:nvSpPr>
      <xdr:spPr>
        <a:xfrm>
          <a:off x="22212300" y="13462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86071</xdr:rowOff>
    </xdr:from>
    <xdr:to>
      <xdr:col>116</xdr:col>
      <xdr:colOff>152400</xdr:colOff>
      <xdr:row>78</xdr:row>
      <xdr:rowOff>86071</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3459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139595</xdr:rowOff>
    </xdr:from>
    <xdr:ext cx="534377" cy="259045"/>
    <xdr:sp macro="" textlink="">
      <xdr:nvSpPr>
        <xdr:cNvPr id="846" name="繰出金最大値テキスト">
          <a:extLst>
            <a:ext uri="{FF2B5EF4-FFF2-40B4-BE49-F238E27FC236}">
              <a16:creationId xmlns:a16="http://schemas.microsoft.com/office/drawing/2014/main" id="{00000000-0008-0000-0600-00004E030000}"/>
            </a:ext>
          </a:extLst>
        </xdr:cNvPr>
        <xdr:cNvSpPr txBox="1"/>
      </xdr:nvSpPr>
      <xdr:spPr>
        <a:xfrm>
          <a:off x="22212300" y="11969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21468</xdr:rowOff>
    </xdr:from>
    <xdr:to>
      <xdr:col>116</xdr:col>
      <xdr:colOff>152400</xdr:colOff>
      <xdr:row>71</xdr:row>
      <xdr:rowOff>21468</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2194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147541</xdr:rowOff>
    </xdr:from>
    <xdr:to>
      <xdr:col>116</xdr:col>
      <xdr:colOff>63500</xdr:colOff>
      <xdr:row>77</xdr:row>
      <xdr:rowOff>161965</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1323300" y="13349191"/>
          <a:ext cx="838200" cy="14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58970</xdr:rowOff>
    </xdr:from>
    <xdr:ext cx="534377" cy="259045"/>
    <xdr:sp macro="" textlink="">
      <xdr:nvSpPr>
        <xdr:cNvPr id="849" name="繰出金平均値テキスト">
          <a:extLst>
            <a:ext uri="{FF2B5EF4-FFF2-40B4-BE49-F238E27FC236}">
              <a16:creationId xmlns:a16="http://schemas.microsoft.com/office/drawing/2014/main" id="{00000000-0008-0000-0600-000051030000}"/>
            </a:ext>
          </a:extLst>
        </xdr:cNvPr>
        <xdr:cNvSpPr txBox="1"/>
      </xdr:nvSpPr>
      <xdr:spPr>
        <a:xfrm>
          <a:off x="22212300" y="129177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36094</xdr:rowOff>
    </xdr:from>
    <xdr:to>
      <xdr:col>116</xdr:col>
      <xdr:colOff>114300</xdr:colOff>
      <xdr:row>76</xdr:row>
      <xdr:rowOff>137694</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2110700" y="1306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161965</xdr:rowOff>
    </xdr:from>
    <xdr:to>
      <xdr:col>111</xdr:col>
      <xdr:colOff>177800</xdr:colOff>
      <xdr:row>77</xdr:row>
      <xdr:rowOff>162514</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0434300" y="13363615"/>
          <a:ext cx="889000" cy="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169687</xdr:rowOff>
    </xdr:from>
    <xdr:to>
      <xdr:col>112</xdr:col>
      <xdr:colOff>38100</xdr:colOff>
      <xdr:row>76</xdr:row>
      <xdr:rowOff>99837</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1272500" y="1302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116364</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056111" y="12803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162514</xdr:rowOff>
    </xdr:from>
    <xdr:to>
      <xdr:col>107</xdr:col>
      <xdr:colOff>50800</xdr:colOff>
      <xdr:row>78</xdr:row>
      <xdr:rowOff>16188</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9545300" y="13364164"/>
          <a:ext cx="889000" cy="25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138437</xdr:rowOff>
    </xdr:from>
    <xdr:to>
      <xdr:col>107</xdr:col>
      <xdr:colOff>101600</xdr:colOff>
      <xdr:row>76</xdr:row>
      <xdr:rowOff>68588</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0383500" y="129971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85114</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167111" y="12772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105958</xdr:rowOff>
    </xdr:from>
    <xdr:to>
      <xdr:col>102</xdr:col>
      <xdr:colOff>114300</xdr:colOff>
      <xdr:row>78</xdr:row>
      <xdr:rowOff>16188</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18656300" y="13136158"/>
          <a:ext cx="889000" cy="253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98616</xdr:rowOff>
    </xdr:from>
    <xdr:to>
      <xdr:col>102</xdr:col>
      <xdr:colOff>165100</xdr:colOff>
      <xdr:row>76</xdr:row>
      <xdr:rowOff>28766</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9494500" y="129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45293</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278111" y="12732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99164</xdr:rowOff>
    </xdr:from>
    <xdr:to>
      <xdr:col>98</xdr:col>
      <xdr:colOff>38100</xdr:colOff>
      <xdr:row>76</xdr:row>
      <xdr:rowOff>29314</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86055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45841</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389111" y="1273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96741</xdr:rowOff>
    </xdr:from>
    <xdr:to>
      <xdr:col>116</xdr:col>
      <xdr:colOff>114300</xdr:colOff>
      <xdr:row>78</xdr:row>
      <xdr:rowOff>26891</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2110700" y="13298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11668</xdr:rowOff>
    </xdr:from>
    <xdr:ext cx="534377" cy="259045"/>
    <xdr:sp macro="" textlink="">
      <xdr:nvSpPr>
        <xdr:cNvPr id="868" name="繰出金該当値テキスト">
          <a:extLst>
            <a:ext uri="{FF2B5EF4-FFF2-40B4-BE49-F238E27FC236}">
              <a16:creationId xmlns:a16="http://schemas.microsoft.com/office/drawing/2014/main" id="{00000000-0008-0000-0600-000064030000}"/>
            </a:ext>
          </a:extLst>
        </xdr:cNvPr>
        <xdr:cNvSpPr txBox="1"/>
      </xdr:nvSpPr>
      <xdr:spPr>
        <a:xfrm>
          <a:off x="22212300" y="13213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111165</xdr:rowOff>
    </xdr:from>
    <xdr:to>
      <xdr:col>112</xdr:col>
      <xdr:colOff>38100</xdr:colOff>
      <xdr:row>78</xdr:row>
      <xdr:rowOff>41315</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1272500" y="1331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32442</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056111" y="13405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111714</xdr:rowOff>
    </xdr:from>
    <xdr:to>
      <xdr:col>107</xdr:col>
      <xdr:colOff>101600</xdr:colOff>
      <xdr:row>78</xdr:row>
      <xdr:rowOff>41864</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0383500" y="13313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32991</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67111" y="13406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136838</xdr:rowOff>
    </xdr:from>
    <xdr:to>
      <xdr:col>102</xdr:col>
      <xdr:colOff>165100</xdr:colOff>
      <xdr:row>78</xdr:row>
      <xdr:rowOff>66988</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9494500" y="13338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58115</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78111" y="13431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55158</xdr:rowOff>
    </xdr:from>
    <xdr:to>
      <xdr:col>98</xdr:col>
      <xdr:colOff>38100</xdr:colOff>
      <xdr:row>76</xdr:row>
      <xdr:rowOff>156758</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8605500" y="1308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147885</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89111" y="13178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a:extLst>
            <a:ext uri="{FF2B5EF4-FFF2-40B4-BE49-F238E27FC236}">
              <a16:creationId xmlns:a16="http://schemas.microsoft.com/office/drawing/2014/main" id="{00000000-0008-0000-0600-00007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a:extLst>
            <a:ext uri="{FF2B5EF4-FFF2-40B4-BE49-F238E27FC236}">
              <a16:creationId xmlns:a16="http://schemas.microsoft.com/office/drawing/2014/main" id="{00000000-0008-0000-0600-00007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a:extLst>
            <a:ext uri="{FF2B5EF4-FFF2-40B4-BE49-F238E27FC236}">
              <a16:creationId xmlns:a16="http://schemas.microsoft.com/office/drawing/2014/main" id="{00000000-0008-0000-0600-00008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a:extLst>
            <a:ext uri="{FF2B5EF4-FFF2-40B4-BE49-F238E27FC236}">
              <a16:creationId xmlns:a16="http://schemas.microsoft.com/office/drawing/2014/main" id="{00000000-0008-0000-0600-00009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扶助費、補助費等、普通建設事業費、災害復旧事業費、繰出金については類似団体を大きく下回っている一方、物件費、維持補修費、公債費、積立金、貸付金については類似団体平均値を大きく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施設の老朽化による維持管理費で物件費と維持補修費が増加しているので、公共施設等総合管理計画等に基づいて施設の集約化・長寿命化を図り、増加している費用の平準化をしながら総支出額を抑制する。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今後も更なる事務事業の重点化と費用対効果を見ながら質的充実を図りながら経常経費の一層の削減に努める。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奈良県広陵町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35,025
34,783
16.30
17,638,901
17,096,854
336,345
7,787,844
11,106,362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61.4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109220</xdr:rowOff>
    </xdr:from>
    <xdr:to>
      <xdr:col>24</xdr:col>
      <xdr:colOff>62865</xdr:colOff>
      <xdr:row>38</xdr:row>
      <xdr:rowOff>20828</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52720"/>
          <a:ext cx="1270" cy="1283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24655</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3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20828</xdr:rowOff>
    </xdr:from>
    <xdr:to>
      <xdr:col>24</xdr:col>
      <xdr:colOff>152400</xdr:colOff>
      <xdr:row>38</xdr:row>
      <xdr:rowOff>20828</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3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55897</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27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5,880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109220</xdr:rowOff>
    </xdr:from>
    <xdr:to>
      <xdr:col>24</xdr:col>
      <xdr:colOff>152400</xdr:colOff>
      <xdr:row>30</xdr:row>
      <xdr:rowOff>109220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52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154940</xdr:rowOff>
    </xdr:from>
    <xdr:to>
      <xdr:col>24</xdr:col>
      <xdr:colOff>63500</xdr:colOff>
      <xdr:row>36</xdr:row>
      <xdr:rowOff>95504</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155690"/>
          <a:ext cx="838200" cy="112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53865</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8831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30988</xdr:rowOff>
    </xdr:from>
    <xdr:to>
      <xdr:col>24</xdr:col>
      <xdr:colOff>114300</xdr:colOff>
      <xdr:row>35</xdr:row>
      <xdr:rowOff>132588</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3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154940</xdr:rowOff>
    </xdr:from>
    <xdr:to>
      <xdr:col>19</xdr:col>
      <xdr:colOff>177800</xdr:colOff>
      <xdr:row>36</xdr:row>
      <xdr:rowOff>7112</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155690"/>
          <a:ext cx="889000" cy="2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161290</xdr:rowOff>
    </xdr:from>
    <xdr:to>
      <xdr:col>20</xdr:col>
      <xdr:colOff>38100</xdr:colOff>
      <xdr:row>35</xdr:row>
      <xdr:rowOff>91440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9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107967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765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85979</xdr:rowOff>
    </xdr:from>
    <xdr:to>
      <xdr:col>15</xdr:col>
      <xdr:colOff>50800</xdr:colOff>
      <xdr:row>36</xdr:row>
      <xdr:rowOff>7112</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915279"/>
          <a:ext cx="889000" cy="264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165100</xdr:rowOff>
    </xdr:from>
    <xdr:to>
      <xdr:col>15</xdr:col>
      <xdr:colOff>101600</xdr:colOff>
      <xdr:row>35</xdr:row>
      <xdr:rowOff>95250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111777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76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85979</xdr:rowOff>
    </xdr:from>
    <xdr:to>
      <xdr:col>10</xdr:col>
      <xdr:colOff>114300</xdr:colOff>
      <xdr:row>35</xdr:row>
      <xdr:rowOff>151511</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915279"/>
          <a:ext cx="889000" cy="236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155956</xdr:rowOff>
    </xdr:from>
    <xdr:to>
      <xdr:col>10</xdr:col>
      <xdr:colOff>165100</xdr:colOff>
      <xdr:row>35</xdr:row>
      <xdr:rowOff>86106</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77233</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077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148336</xdr:rowOff>
    </xdr:from>
    <xdr:to>
      <xdr:col>6</xdr:col>
      <xdr:colOff>38100</xdr:colOff>
      <xdr:row>35</xdr:row>
      <xdr:rowOff>78486</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95013</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752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44704</xdr:rowOff>
    </xdr:from>
    <xdr:to>
      <xdr:col>24</xdr:col>
      <xdr:colOff>114300</xdr:colOff>
      <xdr:row>36</xdr:row>
      <xdr:rowOff>146304</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216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23131</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195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104140</xdr:rowOff>
    </xdr:from>
    <xdr:to>
      <xdr:col>20</xdr:col>
      <xdr:colOff>38100</xdr:colOff>
      <xdr:row>36</xdr:row>
      <xdr:rowOff>34290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104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25417</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197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127762</xdr:rowOff>
    </xdr:from>
    <xdr:to>
      <xdr:col>15</xdr:col>
      <xdr:colOff>101600</xdr:colOff>
      <xdr:row>36</xdr:row>
      <xdr:rowOff>57912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12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49039</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221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35179</xdr:rowOff>
    </xdr:from>
    <xdr:to>
      <xdr:col>10</xdr:col>
      <xdr:colOff>165100</xdr:colOff>
      <xdr:row>34</xdr:row>
      <xdr:rowOff>136779</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864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153306</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639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100711</xdr:rowOff>
    </xdr:from>
    <xdr:to>
      <xdr:col>6</xdr:col>
      <xdr:colOff>38100</xdr:colOff>
      <xdr:row>36</xdr:row>
      <xdr:rowOff>30861</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10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21988</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194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117080</xdr:rowOff>
    </xdr:from>
    <xdr:to>
      <xdr:col>24</xdr:col>
      <xdr:colOff>62865</xdr:colOff>
      <xdr:row>56</xdr:row>
      <xdr:rowOff>61957</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861030"/>
          <a:ext cx="1270" cy="802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65784</xdr:rowOff>
    </xdr:from>
    <xdr:ext cx="599010"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9666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61957</xdr:rowOff>
    </xdr:from>
    <xdr:to>
      <xdr:col>24</xdr:col>
      <xdr:colOff>152400</xdr:colOff>
      <xdr:row>56</xdr:row>
      <xdr:rowOff>61957</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9663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63757</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636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340,937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117080</xdr:rowOff>
    </xdr:from>
    <xdr:to>
      <xdr:col>24</xdr:col>
      <xdr:colOff>152400</xdr:colOff>
      <xdr:row>51</xdr:row>
      <xdr:rowOff>117080</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861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154529</xdr:rowOff>
    </xdr:from>
    <xdr:to>
      <xdr:col>24</xdr:col>
      <xdr:colOff>63500</xdr:colOff>
      <xdr:row>58</xdr:row>
      <xdr:rowOff>79186</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9584279"/>
          <a:ext cx="838200" cy="439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90513</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3488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67636</xdr:rowOff>
    </xdr:from>
    <xdr:to>
      <xdr:col>24</xdr:col>
      <xdr:colOff>114300</xdr:colOff>
      <xdr:row>55</xdr:row>
      <xdr:rowOff>169236</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49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79186</xdr:rowOff>
    </xdr:from>
    <xdr:to>
      <xdr:col>19</xdr:col>
      <xdr:colOff>177800</xdr:colOff>
      <xdr:row>58</xdr:row>
      <xdr:rowOff>97649</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10023286"/>
          <a:ext cx="889000" cy="18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130509</xdr:rowOff>
    </xdr:from>
    <xdr:to>
      <xdr:col>20</xdr:col>
      <xdr:colOff>38100</xdr:colOff>
      <xdr:row>58</xdr:row>
      <xdr:rowOff>60659</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90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77186</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30111" y="967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97020</xdr:rowOff>
    </xdr:from>
    <xdr:to>
      <xdr:col>15</xdr:col>
      <xdr:colOff>50800</xdr:colOff>
      <xdr:row>58</xdr:row>
      <xdr:rowOff>97649</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019300" y="10041120"/>
          <a:ext cx="889000" cy="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88176</xdr:rowOff>
    </xdr:from>
    <xdr:to>
      <xdr:col>15</xdr:col>
      <xdr:colOff>101600</xdr:colOff>
      <xdr:row>58</xdr:row>
      <xdr:rowOff>18326</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86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34853</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41111" y="963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65927</xdr:rowOff>
    </xdr:from>
    <xdr:to>
      <xdr:col>10</xdr:col>
      <xdr:colOff>114300</xdr:colOff>
      <xdr:row>58</xdr:row>
      <xdr:rowOff>97020</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1130300" y="10010027"/>
          <a:ext cx="889000" cy="31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118774</xdr:rowOff>
    </xdr:from>
    <xdr:to>
      <xdr:col>10</xdr:col>
      <xdr:colOff>165100</xdr:colOff>
      <xdr:row>58</xdr:row>
      <xdr:rowOff>48924</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89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65451</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66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131438</xdr:rowOff>
    </xdr:from>
    <xdr:to>
      <xdr:col>6</xdr:col>
      <xdr:colOff>38100</xdr:colOff>
      <xdr:row>58</xdr:row>
      <xdr:rowOff>61588</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90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78115</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679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103729</xdr:rowOff>
    </xdr:from>
    <xdr:to>
      <xdr:col>24</xdr:col>
      <xdr:colOff>114300</xdr:colOff>
      <xdr:row>56</xdr:row>
      <xdr:rowOff>33879</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533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46064</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475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28386</xdr:rowOff>
    </xdr:from>
    <xdr:to>
      <xdr:col>20</xdr:col>
      <xdr:colOff>38100</xdr:colOff>
      <xdr:row>58</xdr:row>
      <xdr:rowOff>129986</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972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121113</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10065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46849</xdr:rowOff>
    </xdr:from>
    <xdr:to>
      <xdr:col>15</xdr:col>
      <xdr:colOff>101600</xdr:colOff>
      <xdr:row>58</xdr:row>
      <xdr:rowOff>148449</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990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139576</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10083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46220</xdr:rowOff>
    </xdr:from>
    <xdr:to>
      <xdr:col>10</xdr:col>
      <xdr:colOff>165100</xdr:colOff>
      <xdr:row>58</xdr:row>
      <xdr:rowOff>147820</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99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138947</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10083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15127</xdr:rowOff>
    </xdr:from>
    <xdr:to>
      <xdr:col>6</xdr:col>
      <xdr:colOff>38100</xdr:colOff>
      <xdr:row>58</xdr:row>
      <xdr:rowOff>116727</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959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107854</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10051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84248</xdr:rowOff>
    </xdr:from>
    <xdr:to>
      <xdr:col>24</xdr:col>
      <xdr:colOff>62865</xdr:colOff>
      <xdr:row>78</xdr:row>
      <xdr:rowOff>165281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1914298"/>
          <a:ext cx="1270" cy="1624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169108</xdr:rowOff>
    </xdr:from>
    <xdr:ext cx="534377"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54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165281</xdr:rowOff>
    </xdr:from>
    <xdr:to>
      <xdr:col>24</xdr:col>
      <xdr:colOff>152400</xdr:colOff>
      <xdr:row>78</xdr:row>
      <xdr:rowOff>165281</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538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30925</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689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248,844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84248</xdr:rowOff>
    </xdr:from>
    <xdr:to>
      <xdr:col>24</xdr:col>
      <xdr:colOff>152400</xdr:colOff>
      <xdr:row>69</xdr:row>
      <xdr:rowOff>84248</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1914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94971</xdr:rowOff>
    </xdr:from>
    <xdr:to>
      <xdr:col>24</xdr:col>
      <xdr:colOff>63500</xdr:colOff>
      <xdr:row>77</xdr:row>
      <xdr:rowOff>152381</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3296621"/>
          <a:ext cx="838200" cy="57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90223</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9489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67346</xdr:rowOff>
    </xdr:from>
    <xdr:to>
      <xdr:col>24</xdr:col>
      <xdr:colOff>114300</xdr:colOff>
      <xdr:row>76</xdr:row>
      <xdr:rowOff>168946</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3097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152381</xdr:rowOff>
    </xdr:from>
    <xdr:to>
      <xdr:col>19</xdr:col>
      <xdr:colOff>177800</xdr:colOff>
      <xdr:row>78</xdr:row>
      <xdr:rowOff>10040</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354031"/>
          <a:ext cx="889000" cy="29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130711</xdr:rowOff>
    </xdr:from>
    <xdr:to>
      <xdr:col>20</xdr:col>
      <xdr:colOff>38100</xdr:colOff>
      <xdr:row>77</xdr:row>
      <xdr:rowOff>60861</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316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77389</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936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56773</xdr:rowOff>
    </xdr:from>
    <xdr:to>
      <xdr:col>15</xdr:col>
      <xdr:colOff>50800</xdr:colOff>
      <xdr:row>78</xdr:row>
      <xdr:rowOff>10040</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a:off x="2019300" y="13258423"/>
          <a:ext cx="889000" cy="124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23194</xdr:rowOff>
    </xdr:from>
    <xdr:to>
      <xdr:col>15</xdr:col>
      <xdr:colOff>101600</xdr:colOff>
      <xdr:row>77</xdr:row>
      <xdr:rowOff>124794</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22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141321</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000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56773</xdr:rowOff>
    </xdr:from>
    <xdr:to>
      <xdr:col>10</xdr:col>
      <xdr:colOff>114300</xdr:colOff>
      <xdr:row>78</xdr:row>
      <xdr:rowOff>103440</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258423"/>
          <a:ext cx="889000" cy="218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15149</xdr:rowOff>
    </xdr:from>
    <xdr:to>
      <xdr:col>10</xdr:col>
      <xdr:colOff>165100</xdr:colOff>
      <xdr:row>77</xdr:row>
      <xdr:rowOff>116749</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2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107876</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3309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43148</xdr:rowOff>
    </xdr:from>
    <xdr:to>
      <xdr:col>6</xdr:col>
      <xdr:colOff>38100</xdr:colOff>
      <xdr:row>77</xdr:row>
      <xdr:rowOff>144748</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2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161275</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020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44171</xdr:rowOff>
    </xdr:from>
    <xdr:to>
      <xdr:col>24</xdr:col>
      <xdr:colOff>114300</xdr:colOff>
      <xdr:row>77</xdr:row>
      <xdr:rowOff>145771</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245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22598</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224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101581</xdr:rowOff>
    </xdr:from>
    <xdr:to>
      <xdr:col>20</xdr:col>
      <xdr:colOff>38100</xdr:colOff>
      <xdr:row>78</xdr:row>
      <xdr:rowOff>31731</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303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22858</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395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130690</xdr:rowOff>
    </xdr:from>
    <xdr:to>
      <xdr:col>15</xdr:col>
      <xdr:colOff>101600</xdr:colOff>
      <xdr:row>78</xdr:row>
      <xdr:rowOff>60840</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33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51967</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425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5973</xdr:rowOff>
    </xdr:from>
    <xdr:to>
      <xdr:col>10</xdr:col>
      <xdr:colOff>165100</xdr:colOff>
      <xdr:row>77</xdr:row>
      <xdr:rowOff>107573</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207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124100</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2982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52640</xdr:rowOff>
    </xdr:from>
    <xdr:to>
      <xdr:col>6</xdr:col>
      <xdr:colOff>38100</xdr:colOff>
      <xdr:row>78</xdr:row>
      <xdr:rowOff>154240</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42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145367</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518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167323</xdr:rowOff>
    </xdr:from>
    <xdr:to>
      <xdr:col>24</xdr:col>
      <xdr:colOff>62865</xdr:colOff>
      <xdr:row>97</xdr:row>
      <xdr:rowOff>138455</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426373"/>
          <a:ext cx="1270" cy="1342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142282</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772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138455</xdr:rowOff>
    </xdr:from>
    <xdr:to>
      <xdr:col>24</xdr:col>
      <xdr:colOff>152400</xdr:colOff>
      <xdr:row>97</xdr:row>
      <xdr:rowOff>138455</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769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114000</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01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125,325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167323</xdr:rowOff>
    </xdr:from>
    <xdr:to>
      <xdr:col>24</xdr:col>
      <xdr:colOff>152400</xdr:colOff>
      <xdr:row>89</xdr:row>
      <xdr:rowOff>167323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426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68554</xdr:rowOff>
    </xdr:from>
    <xdr:to>
      <xdr:col>24</xdr:col>
      <xdr:colOff>63500</xdr:colOff>
      <xdr:row>96</xdr:row>
      <xdr:rowOff>83350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527754"/>
          <a:ext cx="838200" cy="14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49826</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509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71399</xdr:rowOff>
    </xdr:from>
    <xdr:to>
      <xdr:col>24</xdr:col>
      <xdr:colOff>114300</xdr:colOff>
      <xdr:row>97</xdr:row>
      <xdr:rowOff>1549</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530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57111</xdr:rowOff>
    </xdr:from>
    <xdr:to>
      <xdr:col>19</xdr:col>
      <xdr:colOff>177800</xdr:colOff>
      <xdr:row>96</xdr:row>
      <xdr:rowOff>83350</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908300" y="16516311"/>
          <a:ext cx="889000" cy="26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102197</xdr:rowOff>
    </xdr:from>
    <xdr:to>
      <xdr:col>20</xdr:col>
      <xdr:colOff>38100</xdr:colOff>
      <xdr:row>97</xdr:row>
      <xdr:rowOff>32347</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56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23474</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654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50698</xdr:rowOff>
    </xdr:from>
    <xdr:to>
      <xdr:col>15</xdr:col>
      <xdr:colOff>50800</xdr:colOff>
      <xdr:row>96</xdr:row>
      <xdr:rowOff>57111</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019300" y="16509898"/>
          <a:ext cx="889000" cy="6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111519</xdr:rowOff>
    </xdr:from>
    <xdr:to>
      <xdr:col>15</xdr:col>
      <xdr:colOff>101600</xdr:colOff>
      <xdr:row>97</xdr:row>
      <xdr:rowOff>41669</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570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32796</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663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41884</xdr:rowOff>
    </xdr:from>
    <xdr:to>
      <xdr:col>10</xdr:col>
      <xdr:colOff>114300</xdr:colOff>
      <xdr:row>96</xdr:row>
      <xdr:rowOff>50698</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6501084"/>
          <a:ext cx="889000" cy="8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81457</xdr:rowOff>
    </xdr:from>
    <xdr:to>
      <xdr:col>10</xdr:col>
      <xdr:colOff>165100</xdr:colOff>
      <xdr:row>97</xdr:row>
      <xdr:rowOff>11607</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54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2734</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63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34582</xdr:rowOff>
    </xdr:from>
    <xdr:to>
      <xdr:col>6</xdr:col>
      <xdr:colOff>38100</xdr:colOff>
      <xdr:row>96</xdr:row>
      <xdr:rowOff>136182</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49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127309</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586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17754</xdr:rowOff>
    </xdr:from>
    <xdr:to>
      <xdr:col>24</xdr:col>
      <xdr:colOff>114300</xdr:colOff>
      <xdr:row>96</xdr:row>
      <xdr:rowOff>119354</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476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40631</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328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32550</xdr:rowOff>
    </xdr:from>
    <xdr:to>
      <xdr:col>20</xdr:col>
      <xdr:colOff>38100</xdr:colOff>
      <xdr:row>96</xdr:row>
      <xdr:rowOff>134150</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49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150677</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266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6311</xdr:rowOff>
    </xdr:from>
    <xdr:to>
      <xdr:col>15</xdr:col>
      <xdr:colOff>101600</xdr:colOff>
      <xdr:row>96</xdr:row>
      <xdr:rowOff>107911</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465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124438</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240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171348</xdr:rowOff>
    </xdr:from>
    <xdr:to>
      <xdr:col>10</xdr:col>
      <xdr:colOff>165100</xdr:colOff>
      <xdr:row>96</xdr:row>
      <xdr:rowOff>101498</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459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118025</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23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162534</xdr:rowOff>
    </xdr:from>
    <xdr:to>
      <xdr:col>6</xdr:col>
      <xdr:colOff>38100</xdr:colOff>
      <xdr:row>96</xdr:row>
      <xdr:rowOff>92684</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450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109211</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225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46355</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189855"/>
          <a:ext cx="1270" cy="1541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164482</xdr:rowOff>
    </xdr:from>
    <xdr:ext cx="469744"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4965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4,045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46355</xdr:rowOff>
    </xdr:from>
    <xdr:to>
      <xdr:col>55</xdr:col>
      <xdr:colOff>88900</xdr:colOff>
      <xdr:row>30</xdr:row>
      <xdr:rowOff>46355</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189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115316</xdr:rowOff>
    </xdr:from>
    <xdr:to>
      <xdr:col>55</xdr:col>
      <xdr:colOff>0</xdr:colOff>
      <xdr:row>38</xdr:row>
      <xdr:rowOff>115316</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63041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35196</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37884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12319</xdr:rowOff>
    </xdr:from>
    <xdr:to>
      <xdr:col>55</xdr:col>
      <xdr:colOff>50800</xdr:colOff>
      <xdr:row>38</xdr:row>
      <xdr:rowOff>113919</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52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115316</xdr:rowOff>
    </xdr:from>
    <xdr:to>
      <xdr:col>50</xdr:col>
      <xdr:colOff>114300</xdr:colOff>
      <xdr:row>38</xdr:row>
      <xdr:rowOff>115316</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6304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168910</xdr:rowOff>
    </xdr:from>
    <xdr:to>
      <xdr:col>50</xdr:col>
      <xdr:colOff>165100</xdr:colOff>
      <xdr:row>38</xdr:row>
      <xdr:rowOff>99060</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5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115587</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287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115316</xdr:rowOff>
    </xdr:from>
    <xdr:to>
      <xdr:col>45</xdr:col>
      <xdr:colOff>177800</xdr:colOff>
      <xdr:row>38</xdr:row>
      <xdr:rowOff>115316</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6304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6985</xdr:rowOff>
    </xdr:from>
    <xdr:to>
      <xdr:col>46</xdr:col>
      <xdr:colOff>38100</xdr:colOff>
      <xdr:row>38</xdr:row>
      <xdr:rowOff>108585</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125112</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62973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115316</xdr:rowOff>
    </xdr:from>
    <xdr:to>
      <xdr:col>41</xdr:col>
      <xdr:colOff>50800</xdr:colOff>
      <xdr:row>38</xdr:row>
      <xdr:rowOff>116840</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6972300" y="6630416"/>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155575</xdr:rowOff>
    </xdr:from>
    <xdr:to>
      <xdr:col>41</xdr:col>
      <xdr:colOff>101600</xdr:colOff>
      <xdr:row>38</xdr:row>
      <xdr:rowOff>85725</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4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102252</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2017" y="62744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157099</xdr:rowOff>
    </xdr:from>
    <xdr:to>
      <xdr:col>36</xdr:col>
      <xdr:colOff>165100</xdr:colOff>
      <xdr:row>38</xdr:row>
      <xdr:rowOff>87249</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103776</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3017" y="6275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64516</xdr:rowOff>
    </xdr:from>
    <xdr:to>
      <xdr:col>55</xdr:col>
      <xdr:colOff>50800</xdr:colOff>
      <xdr:row>38</xdr:row>
      <xdr:rowOff>166116</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579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162196</xdr:rowOff>
    </xdr:from>
    <xdr:ext cx="378565"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5058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64516</xdr:rowOff>
    </xdr:from>
    <xdr:to>
      <xdr:col>50</xdr:col>
      <xdr:colOff>165100</xdr:colOff>
      <xdr:row>38</xdr:row>
      <xdr:rowOff>166116</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579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157243</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50017" y="66723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64516</xdr:rowOff>
    </xdr:from>
    <xdr:to>
      <xdr:col>46</xdr:col>
      <xdr:colOff>38100</xdr:colOff>
      <xdr:row>38</xdr:row>
      <xdr:rowOff>166116</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579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157243</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61017" y="66723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64516</xdr:rowOff>
    </xdr:from>
    <xdr:to>
      <xdr:col>41</xdr:col>
      <xdr:colOff>101600</xdr:colOff>
      <xdr:row>38</xdr:row>
      <xdr:rowOff>166116</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579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157243</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72017" y="66723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66040</xdr:rowOff>
    </xdr:from>
    <xdr:to>
      <xdr:col>36</xdr:col>
      <xdr:colOff>165100</xdr:colOff>
      <xdr:row>38</xdr:row>
      <xdr:rowOff>167640</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58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158767</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83017" y="66738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34220</xdr:rowOff>
    </xdr:from>
    <xdr:to>
      <xdr:col>54</xdr:col>
      <xdr:colOff>189865</xdr:colOff>
      <xdr:row>59</xdr:row>
      <xdr:rowOff>34716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778170"/>
          <a:ext cx="1270" cy="1372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38543</xdr:rowOff>
    </xdr:from>
    <xdr:ext cx="378565"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1540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34716</xdr:rowOff>
    </xdr:from>
    <xdr:to>
      <xdr:col>55</xdr:col>
      <xdr:colOff>88900</xdr:colOff>
      <xdr:row>59</xdr:row>
      <xdr:rowOff>34716</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50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152347</xdr:rowOff>
    </xdr:from>
    <xdr:ext cx="534377"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553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72,537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34220</xdr:rowOff>
    </xdr:from>
    <xdr:to>
      <xdr:col>55</xdr:col>
      <xdr:colOff>88900</xdr:colOff>
      <xdr:row>51</xdr:row>
      <xdr:rowOff>34220</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778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146329</xdr:rowOff>
    </xdr:from>
    <xdr:to>
      <xdr:col>55</xdr:col>
      <xdr:colOff>0</xdr:colOff>
      <xdr:row>58</xdr:row>
      <xdr:rowOff>146863</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9639300" y="10090429"/>
          <a:ext cx="838200" cy="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157249</xdr:rowOff>
    </xdr:from>
    <xdr:ext cx="534377"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7584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134372</xdr:rowOff>
    </xdr:from>
    <xdr:to>
      <xdr:col>55</xdr:col>
      <xdr:colOff>50800</xdr:colOff>
      <xdr:row>58</xdr:row>
      <xdr:rowOff>64522</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90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57671</xdr:rowOff>
    </xdr:from>
    <xdr:to>
      <xdr:col>50</xdr:col>
      <xdr:colOff>114300</xdr:colOff>
      <xdr:row>58</xdr:row>
      <xdr:rowOff>146863</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8750300" y="10001771"/>
          <a:ext cx="889000" cy="8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142545</xdr:rowOff>
    </xdr:from>
    <xdr:to>
      <xdr:col>50</xdr:col>
      <xdr:colOff>165100</xdr:colOff>
      <xdr:row>58</xdr:row>
      <xdr:rowOff>72695</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91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89222</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72111" y="969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57671</xdr:rowOff>
    </xdr:from>
    <xdr:to>
      <xdr:col>45</xdr:col>
      <xdr:colOff>177800</xdr:colOff>
      <xdr:row>58</xdr:row>
      <xdr:rowOff>159855</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7861300" y="10001771"/>
          <a:ext cx="889000" cy="102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118390</xdr:rowOff>
    </xdr:from>
    <xdr:to>
      <xdr:col>46</xdr:col>
      <xdr:colOff>38100</xdr:colOff>
      <xdr:row>58</xdr:row>
      <xdr:rowOff>48540</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891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65067</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83111" y="9666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159855</xdr:rowOff>
    </xdr:from>
    <xdr:to>
      <xdr:col>41</xdr:col>
      <xdr:colOff>50800</xdr:colOff>
      <xdr:row>58</xdr:row>
      <xdr:rowOff>165703</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6972300" y="10103955"/>
          <a:ext cx="889000" cy="5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128048</xdr:rowOff>
    </xdr:from>
    <xdr:to>
      <xdr:col>41</xdr:col>
      <xdr:colOff>101600</xdr:colOff>
      <xdr:row>58</xdr:row>
      <xdr:rowOff>58198</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900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74725</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94111" y="9675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133020</xdr:rowOff>
    </xdr:from>
    <xdr:to>
      <xdr:col>36</xdr:col>
      <xdr:colOff>165100</xdr:colOff>
      <xdr:row>58</xdr:row>
      <xdr:rowOff>63170</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9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79697</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68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95529</xdr:rowOff>
    </xdr:from>
    <xdr:to>
      <xdr:col>55</xdr:col>
      <xdr:colOff>50800</xdr:colOff>
      <xdr:row>59</xdr:row>
      <xdr:rowOff>25679</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1003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10456</xdr:rowOff>
    </xdr:from>
    <xdr:ext cx="469744"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954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96063</xdr:rowOff>
    </xdr:from>
    <xdr:to>
      <xdr:col>50</xdr:col>
      <xdr:colOff>165100</xdr:colOff>
      <xdr:row>59</xdr:row>
      <xdr:rowOff>26213</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10040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17340</xdr:rowOff>
    </xdr:from>
    <xdr:ext cx="469744"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404428" y="10132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6871</xdr:rowOff>
    </xdr:from>
    <xdr:to>
      <xdr:col>46</xdr:col>
      <xdr:colOff>38100</xdr:colOff>
      <xdr:row>58</xdr:row>
      <xdr:rowOff>108471</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950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99598</xdr:rowOff>
    </xdr:from>
    <xdr:ext cx="469744"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515428" y="10043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109055</xdr:rowOff>
    </xdr:from>
    <xdr:to>
      <xdr:col>41</xdr:col>
      <xdr:colOff>101600</xdr:colOff>
      <xdr:row>59</xdr:row>
      <xdr:rowOff>39205</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10053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30332</xdr:rowOff>
    </xdr:from>
    <xdr:ext cx="469744"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626428" y="10145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114903</xdr:rowOff>
    </xdr:from>
    <xdr:to>
      <xdr:col>36</xdr:col>
      <xdr:colOff>165100</xdr:colOff>
      <xdr:row>59</xdr:row>
      <xdr:rowOff>45053</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10059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36180</xdr:rowOff>
    </xdr:from>
    <xdr:ext cx="469744"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37428" y="10151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100781</xdr:rowOff>
    </xdr:from>
    <xdr:to>
      <xdr:col>54</xdr:col>
      <xdr:colOff>189865</xdr:colOff>
      <xdr:row>79</xdr:row>
      <xdr:rowOff>349</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273731"/>
          <a:ext cx="1270" cy="1271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4176</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548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349</xdr:rowOff>
    </xdr:from>
    <xdr:to>
      <xdr:col>55</xdr:col>
      <xdr:colOff>88900</xdr:colOff>
      <xdr:row>79</xdr:row>
      <xdr:rowOff>349</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544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47458</xdr:rowOff>
    </xdr:from>
    <xdr:ext cx="534377"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2048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69,043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100781</xdr:rowOff>
    </xdr:from>
    <xdr:to>
      <xdr:col>55</xdr:col>
      <xdr:colOff>88900</xdr:colOff>
      <xdr:row>71</xdr:row>
      <xdr:rowOff>100781</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273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110916</xdr:rowOff>
    </xdr:from>
    <xdr:to>
      <xdr:col>55</xdr:col>
      <xdr:colOff>0</xdr:colOff>
      <xdr:row>78</xdr:row>
      <xdr:rowOff>124213</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9639300" y="13484016"/>
          <a:ext cx="838200" cy="13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146657</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1768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123780</xdr:rowOff>
    </xdr:from>
    <xdr:to>
      <xdr:col>55</xdr:col>
      <xdr:colOff>50800</xdr:colOff>
      <xdr:row>78</xdr:row>
      <xdr:rowOff>53930</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32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124213</xdr:rowOff>
    </xdr:from>
    <xdr:to>
      <xdr:col>50</xdr:col>
      <xdr:colOff>114300</xdr:colOff>
      <xdr:row>78</xdr:row>
      <xdr:rowOff>159798</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8750300" y="13497313"/>
          <a:ext cx="889000" cy="35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34341</xdr:rowOff>
    </xdr:from>
    <xdr:to>
      <xdr:col>50</xdr:col>
      <xdr:colOff>165100</xdr:colOff>
      <xdr:row>78</xdr:row>
      <xdr:rowOff>135941</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407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152468</xdr:rowOff>
    </xdr:from>
    <xdr:ext cx="469744"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404428" y="13182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159798</xdr:rowOff>
    </xdr:from>
    <xdr:to>
      <xdr:col>45</xdr:col>
      <xdr:colOff>177800</xdr:colOff>
      <xdr:row>78</xdr:row>
      <xdr:rowOff>162427</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7861300" y="13532898"/>
          <a:ext cx="889000" cy="2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36513</xdr:rowOff>
    </xdr:from>
    <xdr:to>
      <xdr:col>46</xdr:col>
      <xdr:colOff>38100</xdr:colOff>
      <xdr:row>78</xdr:row>
      <xdr:rowOff>138113</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40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154640</xdr:rowOff>
    </xdr:from>
    <xdr:ext cx="469744"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15428" y="13184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155835</xdr:rowOff>
    </xdr:from>
    <xdr:to>
      <xdr:col>41</xdr:col>
      <xdr:colOff>50800</xdr:colOff>
      <xdr:row>78</xdr:row>
      <xdr:rowOff>162427</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6972300" y="13528935"/>
          <a:ext cx="889000" cy="6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48876</xdr:rowOff>
    </xdr:from>
    <xdr:to>
      <xdr:col>41</xdr:col>
      <xdr:colOff>101600</xdr:colOff>
      <xdr:row>78</xdr:row>
      <xdr:rowOff>150476</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42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167003</xdr:rowOff>
    </xdr:from>
    <xdr:ext cx="469744"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626428" y="13197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48571</xdr:rowOff>
    </xdr:from>
    <xdr:to>
      <xdr:col>36</xdr:col>
      <xdr:colOff>165100</xdr:colOff>
      <xdr:row>78</xdr:row>
      <xdr:rowOff>150171</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421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166698</xdr:rowOff>
    </xdr:from>
    <xdr:ext cx="469744"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37428" y="13196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60116</xdr:rowOff>
    </xdr:from>
    <xdr:to>
      <xdr:col>55</xdr:col>
      <xdr:colOff>50800</xdr:colOff>
      <xdr:row>78</xdr:row>
      <xdr:rowOff>161716</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433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146493</xdr:rowOff>
    </xdr:from>
    <xdr:ext cx="469744"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348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73413</xdr:rowOff>
    </xdr:from>
    <xdr:to>
      <xdr:col>50</xdr:col>
      <xdr:colOff>165100</xdr:colOff>
      <xdr:row>79</xdr:row>
      <xdr:rowOff>3563</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446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166140</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404428" y="13539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108998</xdr:rowOff>
    </xdr:from>
    <xdr:to>
      <xdr:col>46</xdr:col>
      <xdr:colOff>38100</xdr:colOff>
      <xdr:row>79</xdr:row>
      <xdr:rowOff>39148</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482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30275</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515428" y="13574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111627</xdr:rowOff>
    </xdr:from>
    <xdr:to>
      <xdr:col>41</xdr:col>
      <xdr:colOff>101600</xdr:colOff>
      <xdr:row>79</xdr:row>
      <xdr:rowOff>41777</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484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32904</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626428" y="13577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105035</xdr:rowOff>
    </xdr:from>
    <xdr:to>
      <xdr:col>36</xdr:col>
      <xdr:colOff>165100</xdr:colOff>
      <xdr:row>79</xdr:row>
      <xdr:rowOff>35185</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47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26312</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37428" y="13570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51864</xdr:rowOff>
    </xdr:from>
    <xdr:to>
      <xdr:col>54</xdr:col>
      <xdr:colOff>189865</xdr:colOff>
      <xdr:row>98</xdr:row>
      <xdr:rowOff>110483</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653814"/>
          <a:ext cx="1270" cy="1258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114310</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691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110483</xdr:rowOff>
    </xdr:from>
    <xdr:to>
      <xdr:col>55</xdr:col>
      <xdr:colOff>88900</xdr:colOff>
      <xdr:row>98</xdr:row>
      <xdr:rowOff>110483</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6912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169991</xdr:rowOff>
    </xdr:from>
    <xdr:ext cx="599010"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429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130,319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51864</xdr:rowOff>
    </xdr:from>
    <xdr:to>
      <xdr:col>55</xdr:col>
      <xdr:colOff>88900</xdr:colOff>
      <xdr:row>91</xdr:row>
      <xdr:rowOff>51864</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653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60539</xdr:rowOff>
    </xdr:from>
    <xdr:to>
      <xdr:col>55</xdr:col>
      <xdr:colOff>0</xdr:colOff>
      <xdr:row>97</xdr:row>
      <xdr:rowOff>143379</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9639300" y="16348289"/>
          <a:ext cx="838200" cy="42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106222</xdr:rowOff>
    </xdr:from>
    <xdr:ext cx="534377"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565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127795</xdr:rowOff>
    </xdr:from>
    <xdr:to>
      <xdr:col>55</xdr:col>
      <xdr:colOff>50800</xdr:colOff>
      <xdr:row>97</xdr:row>
      <xdr:rowOff>57945</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58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143379</xdr:rowOff>
    </xdr:from>
    <xdr:to>
      <xdr:col>50</xdr:col>
      <xdr:colOff>114300</xdr:colOff>
      <xdr:row>98</xdr:row>
      <xdr:rowOff>11912</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8750300" y="16774029"/>
          <a:ext cx="889000" cy="39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137843</xdr:rowOff>
    </xdr:from>
    <xdr:to>
      <xdr:col>50</xdr:col>
      <xdr:colOff>165100</xdr:colOff>
      <xdr:row>97</xdr:row>
      <xdr:rowOff>67993</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59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84520</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72111" y="1637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162789</xdr:rowOff>
    </xdr:from>
    <xdr:to>
      <xdr:col>45</xdr:col>
      <xdr:colOff>177800</xdr:colOff>
      <xdr:row>98</xdr:row>
      <xdr:rowOff>11912</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7861300" y="16793439"/>
          <a:ext cx="889000" cy="20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129656</xdr:rowOff>
    </xdr:from>
    <xdr:to>
      <xdr:col>46</xdr:col>
      <xdr:colOff>38100</xdr:colOff>
      <xdr:row>97</xdr:row>
      <xdr:rowOff>59806</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588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76333</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83111" y="16364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162789</xdr:rowOff>
    </xdr:from>
    <xdr:to>
      <xdr:col>41</xdr:col>
      <xdr:colOff>50800</xdr:colOff>
      <xdr:row>98</xdr:row>
      <xdr:rowOff>5969</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flipV="1">
          <a:off x="6972300" y="16793439"/>
          <a:ext cx="889000" cy="1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117377</xdr:rowOff>
    </xdr:from>
    <xdr:to>
      <xdr:col>41</xdr:col>
      <xdr:colOff>101600</xdr:colOff>
      <xdr:row>97</xdr:row>
      <xdr:rowOff>47527</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576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64054</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94111" y="1635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129471</xdr:rowOff>
    </xdr:from>
    <xdr:to>
      <xdr:col>36</xdr:col>
      <xdr:colOff>165100</xdr:colOff>
      <xdr:row>97</xdr:row>
      <xdr:rowOff>59621</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76148</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05111" y="1636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9739</xdr:rowOff>
    </xdr:from>
    <xdr:to>
      <xdr:col>55</xdr:col>
      <xdr:colOff>50800</xdr:colOff>
      <xdr:row>95</xdr:row>
      <xdr:rowOff>111339</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297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32616</xdr:rowOff>
    </xdr:from>
    <xdr:ext cx="534377"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148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92579</xdr:rowOff>
    </xdr:from>
    <xdr:to>
      <xdr:col>50</xdr:col>
      <xdr:colOff>165100</xdr:colOff>
      <xdr:row>98</xdr:row>
      <xdr:rowOff>22729</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723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13856</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72111" y="16815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132562</xdr:rowOff>
    </xdr:from>
    <xdr:to>
      <xdr:col>46</xdr:col>
      <xdr:colOff>38100</xdr:colOff>
      <xdr:row>98</xdr:row>
      <xdr:rowOff>62712</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763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53839</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83111" y="16855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111989</xdr:rowOff>
    </xdr:from>
    <xdr:to>
      <xdr:col>41</xdr:col>
      <xdr:colOff>101600</xdr:colOff>
      <xdr:row>98</xdr:row>
      <xdr:rowOff>42139</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74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33266</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94111" y="16835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126619</xdr:rowOff>
    </xdr:from>
    <xdr:to>
      <xdr:col>36</xdr:col>
      <xdr:colOff>165100</xdr:colOff>
      <xdr:row>98</xdr:row>
      <xdr:rowOff>56769</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757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47896</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705111" y="16849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163036</xdr:rowOff>
    </xdr:from>
    <xdr:to>
      <xdr:col>85</xdr:col>
      <xdr:colOff>126364</xdr:colOff>
      <xdr:row>38</xdr:row>
      <xdr:rowOff>27191</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306536"/>
          <a:ext cx="1269" cy="1235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31018</xdr:rowOff>
    </xdr:from>
    <xdr:ext cx="469744"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546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27191</xdr:rowOff>
    </xdr:from>
    <xdr:to>
      <xdr:col>86</xdr:col>
      <xdr:colOff>25400</xdr:colOff>
      <xdr:row>38</xdr:row>
      <xdr:rowOff>27191</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542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109713</xdr:rowOff>
    </xdr:from>
    <xdr:ext cx="534377"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508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74,775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163036</xdr:rowOff>
    </xdr:from>
    <xdr:to>
      <xdr:col>86</xdr:col>
      <xdr:colOff>25400</xdr:colOff>
      <xdr:row>30</xdr:row>
      <xdr:rowOff>163036</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306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80207</xdr:rowOff>
    </xdr:from>
    <xdr:to>
      <xdr:col>85</xdr:col>
      <xdr:colOff>127000</xdr:colOff>
      <xdr:row>37</xdr:row>
      <xdr:rowOff>136709</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5481300" y="6423857"/>
          <a:ext cx="838200" cy="56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19175</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61913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167748</xdr:rowOff>
    </xdr:from>
    <xdr:to>
      <xdr:col>85</xdr:col>
      <xdr:colOff>177800</xdr:colOff>
      <xdr:row>37</xdr:row>
      <xdr:rowOff>97898</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6339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115640</xdr:rowOff>
    </xdr:from>
    <xdr:to>
      <xdr:col>81</xdr:col>
      <xdr:colOff>50800</xdr:colOff>
      <xdr:row>37</xdr:row>
      <xdr:rowOff>136709</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4592300" y="6459290"/>
          <a:ext cx="889000" cy="21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5118</xdr:rowOff>
    </xdr:from>
    <xdr:to>
      <xdr:col>81</xdr:col>
      <xdr:colOff>101600</xdr:colOff>
      <xdr:row>37</xdr:row>
      <xdr:rowOff>106718</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634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123245</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4111" y="6123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115640</xdr:rowOff>
    </xdr:from>
    <xdr:to>
      <xdr:col>76</xdr:col>
      <xdr:colOff>114300</xdr:colOff>
      <xdr:row>37</xdr:row>
      <xdr:rowOff>137890</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3703300" y="6459290"/>
          <a:ext cx="889000" cy="22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16491</xdr:rowOff>
    </xdr:from>
    <xdr:to>
      <xdr:col>76</xdr:col>
      <xdr:colOff>165100</xdr:colOff>
      <xdr:row>37</xdr:row>
      <xdr:rowOff>118091</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6360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134618</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6135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79616</xdr:rowOff>
    </xdr:from>
    <xdr:to>
      <xdr:col>71</xdr:col>
      <xdr:colOff>177800</xdr:colOff>
      <xdr:row>37</xdr:row>
      <xdr:rowOff>137890</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2814300" y="6423266"/>
          <a:ext cx="889000" cy="58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31826</xdr:rowOff>
    </xdr:from>
    <xdr:to>
      <xdr:col>72</xdr:col>
      <xdr:colOff>38100</xdr:colOff>
      <xdr:row>37</xdr:row>
      <xdr:rowOff>133426</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637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149953</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615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22054</xdr:rowOff>
    </xdr:from>
    <xdr:to>
      <xdr:col>67</xdr:col>
      <xdr:colOff>101600</xdr:colOff>
      <xdr:row>37</xdr:row>
      <xdr:rowOff>123654</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6365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140181</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6140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29407</xdr:rowOff>
    </xdr:from>
    <xdr:to>
      <xdr:col>85</xdr:col>
      <xdr:colOff>177800</xdr:colOff>
      <xdr:row>37</xdr:row>
      <xdr:rowOff>131007</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637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146175</xdr:rowOff>
    </xdr:from>
    <xdr:ext cx="534377"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6318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85909</xdr:rowOff>
    </xdr:from>
    <xdr:to>
      <xdr:col>81</xdr:col>
      <xdr:colOff>101600</xdr:colOff>
      <xdr:row>38</xdr:row>
      <xdr:rowOff>16059</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6429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7186</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14111" y="6522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64840</xdr:rowOff>
    </xdr:from>
    <xdr:to>
      <xdr:col>76</xdr:col>
      <xdr:colOff>165100</xdr:colOff>
      <xdr:row>37</xdr:row>
      <xdr:rowOff>166439</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64084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157567</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325111" y="6501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87090</xdr:rowOff>
    </xdr:from>
    <xdr:to>
      <xdr:col>72</xdr:col>
      <xdr:colOff>38100</xdr:colOff>
      <xdr:row>38</xdr:row>
      <xdr:rowOff>17241</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643074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8367</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36111" y="6523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28816</xdr:rowOff>
    </xdr:from>
    <xdr:to>
      <xdr:col>67</xdr:col>
      <xdr:colOff>101600</xdr:colOff>
      <xdr:row>37</xdr:row>
      <xdr:rowOff>130416</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637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121543</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47111" y="6465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139700</xdr:rowOff>
    </xdr:from>
    <xdr:to>
      <xdr:col>89</xdr:col>
      <xdr:colOff>177800</xdr:colOff>
      <xdr:row>59</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168927</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25400</xdr:rowOff>
    </xdr:from>
    <xdr:to>
      <xdr:col>89</xdr:col>
      <xdr:colOff>177800</xdr:colOff>
      <xdr:row>58</xdr:row>
      <xdr:rowOff>25400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54627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82550</xdr:rowOff>
    </xdr:from>
    <xdr:to>
      <xdr:col>89</xdr:col>
      <xdr:colOff>177800</xdr:colOff>
      <xdr:row>56</xdr:row>
      <xdr:rowOff>82550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111777</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25400</xdr:rowOff>
    </xdr:from>
    <xdr:to>
      <xdr:col>89</xdr:col>
      <xdr:colOff>177800</xdr:colOff>
      <xdr:row>53</xdr:row>
      <xdr:rowOff>25400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54627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50</xdr:row>
      <xdr:rowOff>111777</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49</xdr:row>
      <xdr:rowOff>139700</xdr:rowOff>
    </xdr:from>
    <xdr:to>
      <xdr:col>89</xdr:col>
      <xdr:colOff>177800</xdr:colOff>
      <xdr:row>49</xdr:row>
      <xdr:rowOff>139700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48</xdr:row>
      <xdr:rowOff>168927</xdr:rowOff>
    </xdr:from>
    <xdr:ext cx="59541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850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8" name="教育費グラフ枠">
          <a:extLst>
            <a:ext uri="{FF2B5EF4-FFF2-40B4-BE49-F238E27FC236}">
              <a16:creationId xmlns:a16="http://schemas.microsoft.com/office/drawing/2014/main" id="{00000000-0008-0000-0700-00004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135100</xdr:rowOff>
    </xdr:from>
    <xdr:to>
      <xdr:col>85</xdr:col>
      <xdr:colOff>126364</xdr:colOff>
      <xdr:row>58</xdr:row>
      <xdr:rowOff>165718</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6317595" y="8707600"/>
          <a:ext cx="1269" cy="1402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169545</xdr:rowOff>
    </xdr:from>
    <xdr:ext cx="534377" cy="259045"/>
    <xdr:sp macro="" textlink="">
      <xdr:nvSpPr>
        <xdr:cNvPr id="580" name="教育費最小値テキスト">
          <a:extLst>
            <a:ext uri="{FF2B5EF4-FFF2-40B4-BE49-F238E27FC236}">
              <a16:creationId xmlns:a16="http://schemas.microsoft.com/office/drawing/2014/main" id="{00000000-0008-0000-0700-000044020000}"/>
            </a:ext>
          </a:extLst>
        </xdr:cNvPr>
        <xdr:cNvSpPr txBox="1"/>
      </xdr:nvSpPr>
      <xdr:spPr>
        <a:xfrm>
          <a:off x="16370300" y="10113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165718</xdr:rowOff>
    </xdr:from>
    <xdr:to>
      <xdr:col>86</xdr:col>
      <xdr:colOff>25400</xdr:colOff>
      <xdr:row>58</xdr:row>
      <xdr:rowOff>165718</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6230600" y="10109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81777</xdr:rowOff>
    </xdr:from>
    <xdr:ext cx="599010" cy="259045"/>
    <xdr:sp macro="" textlink="">
      <xdr:nvSpPr>
        <xdr:cNvPr id="582" name="教育費最大値テキスト">
          <a:extLst>
            <a:ext uri="{FF2B5EF4-FFF2-40B4-BE49-F238E27FC236}">
              <a16:creationId xmlns:a16="http://schemas.microsoft.com/office/drawing/2014/main" id="{00000000-0008-0000-0700-000046020000}"/>
            </a:ext>
          </a:extLst>
        </xdr:cNvPr>
        <xdr:cNvSpPr txBox="1"/>
      </xdr:nvSpPr>
      <xdr:spPr>
        <a:xfrm>
          <a:off x="16370300" y="8482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128,322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135100</xdr:rowOff>
    </xdr:from>
    <xdr:to>
      <xdr:col>86</xdr:col>
      <xdr:colOff>25400</xdr:colOff>
      <xdr:row>50</xdr:row>
      <xdr:rowOff>135100</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6230600" y="870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86822</xdr:rowOff>
    </xdr:from>
    <xdr:to>
      <xdr:col>85</xdr:col>
      <xdr:colOff>127000</xdr:colOff>
      <xdr:row>58</xdr:row>
      <xdr:rowOff>40245</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5481300" y="9859472"/>
          <a:ext cx="838200" cy="124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102290</xdr:rowOff>
    </xdr:from>
    <xdr:ext cx="534377" cy="259045"/>
    <xdr:sp macro="" textlink="">
      <xdr:nvSpPr>
        <xdr:cNvPr id="585" name="教育費平均値テキスト">
          <a:extLst>
            <a:ext uri="{FF2B5EF4-FFF2-40B4-BE49-F238E27FC236}">
              <a16:creationId xmlns:a16="http://schemas.microsoft.com/office/drawing/2014/main" id="{00000000-0008-0000-0700-000049020000}"/>
            </a:ext>
          </a:extLst>
        </xdr:cNvPr>
        <xdr:cNvSpPr txBox="1"/>
      </xdr:nvSpPr>
      <xdr:spPr>
        <a:xfrm>
          <a:off x="16370300" y="95320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79413</xdr:rowOff>
    </xdr:from>
    <xdr:to>
      <xdr:col>85</xdr:col>
      <xdr:colOff>177800</xdr:colOff>
      <xdr:row>57</xdr:row>
      <xdr:rowOff>9563</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6268700" y="968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40245</xdr:rowOff>
    </xdr:from>
    <xdr:to>
      <xdr:col>81</xdr:col>
      <xdr:colOff>50800</xdr:colOff>
      <xdr:row>58</xdr:row>
      <xdr:rowOff>52546</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4592300" y="9984345"/>
          <a:ext cx="889000" cy="12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166981</xdr:rowOff>
    </xdr:from>
    <xdr:to>
      <xdr:col>81</xdr:col>
      <xdr:colOff>101600</xdr:colOff>
      <xdr:row>57</xdr:row>
      <xdr:rowOff>97131</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5430500" y="9768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113658</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14111" y="9543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95166</xdr:rowOff>
    </xdr:from>
    <xdr:to>
      <xdr:col>76</xdr:col>
      <xdr:colOff>114300</xdr:colOff>
      <xdr:row>58</xdr:row>
      <xdr:rowOff>52546</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a:off x="13703300" y="9696366"/>
          <a:ext cx="889000" cy="300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60796</xdr:rowOff>
    </xdr:from>
    <xdr:to>
      <xdr:col>76</xdr:col>
      <xdr:colOff>165100</xdr:colOff>
      <xdr:row>57</xdr:row>
      <xdr:rowOff>162396</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4541500" y="9833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7473</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325111" y="9608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157874</xdr:rowOff>
    </xdr:from>
    <xdr:to>
      <xdr:col>71</xdr:col>
      <xdr:colOff>177800</xdr:colOff>
      <xdr:row>56</xdr:row>
      <xdr:rowOff>95166</xdr:rowOff>
    </xdr:to>
    <xdr:cxnSp macro="">
      <xdr:nvCxnSpPr>
        <xdr:cNvPr id="593" name="直線コネクタ 592">
          <a:extLst>
            <a:ext uri="{FF2B5EF4-FFF2-40B4-BE49-F238E27FC236}">
              <a16:creationId xmlns:a16="http://schemas.microsoft.com/office/drawing/2014/main" id="{00000000-0008-0000-0700-000051020000}"/>
            </a:ext>
          </a:extLst>
        </xdr:cNvPr>
        <xdr:cNvCxnSpPr/>
      </xdr:nvCxnSpPr>
      <xdr:spPr>
        <a:xfrm>
          <a:off x="12814300" y="9587624"/>
          <a:ext cx="889000" cy="108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30807</xdr:rowOff>
    </xdr:from>
    <xdr:to>
      <xdr:col>72</xdr:col>
      <xdr:colOff>38100</xdr:colOff>
      <xdr:row>57</xdr:row>
      <xdr:rowOff>132407</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3652500" y="9803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123534</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436111" y="9896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84271</xdr:rowOff>
    </xdr:from>
    <xdr:to>
      <xdr:col>67</xdr:col>
      <xdr:colOff>101600</xdr:colOff>
      <xdr:row>58</xdr:row>
      <xdr:rowOff>14421</xdr:rowOff>
    </xdr:to>
    <xdr:sp macro="" textlink="">
      <xdr:nvSpPr>
        <xdr:cNvPr id="596" name="フローチャート: 判断 595">
          <a:extLst>
            <a:ext uri="{FF2B5EF4-FFF2-40B4-BE49-F238E27FC236}">
              <a16:creationId xmlns:a16="http://schemas.microsoft.com/office/drawing/2014/main" id="{00000000-0008-0000-0700-000054020000}"/>
            </a:ext>
          </a:extLst>
        </xdr:cNvPr>
        <xdr:cNvSpPr/>
      </xdr:nvSpPr>
      <xdr:spPr>
        <a:xfrm>
          <a:off x="12763500" y="985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5548</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547111" y="9949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36022</xdr:rowOff>
    </xdr:from>
    <xdr:to>
      <xdr:col>85</xdr:col>
      <xdr:colOff>177800</xdr:colOff>
      <xdr:row>57</xdr:row>
      <xdr:rowOff>137622</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6268700" y="980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14449</xdr:rowOff>
    </xdr:from>
    <xdr:ext cx="534377" cy="259045"/>
    <xdr:sp macro="" textlink="">
      <xdr:nvSpPr>
        <xdr:cNvPr id="604" name="教育費該当値テキスト">
          <a:extLst>
            <a:ext uri="{FF2B5EF4-FFF2-40B4-BE49-F238E27FC236}">
              <a16:creationId xmlns:a16="http://schemas.microsoft.com/office/drawing/2014/main" id="{00000000-0008-0000-0700-00005C020000}"/>
            </a:ext>
          </a:extLst>
        </xdr:cNvPr>
        <xdr:cNvSpPr txBox="1"/>
      </xdr:nvSpPr>
      <xdr:spPr>
        <a:xfrm>
          <a:off x="16370300" y="9787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160895</xdr:rowOff>
    </xdr:from>
    <xdr:to>
      <xdr:col>81</xdr:col>
      <xdr:colOff>101600</xdr:colOff>
      <xdr:row>58</xdr:row>
      <xdr:rowOff>91045</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5430500" y="9933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82172</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5214111" y="10026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1746</xdr:rowOff>
    </xdr:from>
    <xdr:to>
      <xdr:col>76</xdr:col>
      <xdr:colOff>165100</xdr:colOff>
      <xdr:row>58</xdr:row>
      <xdr:rowOff>103346</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4541500" y="9945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94473</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4325111" y="10038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44366</xdr:rowOff>
    </xdr:from>
    <xdr:to>
      <xdr:col>72</xdr:col>
      <xdr:colOff>38100</xdr:colOff>
      <xdr:row>56</xdr:row>
      <xdr:rowOff>145966</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3652500" y="964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162493</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3436111" y="9420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107074</xdr:rowOff>
    </xdr:from>
    <xdr:to>
      <xdr:col>67</xdr:col>
      <xdr:colOff>101600</xdr:colOff>
      <xdr:row>56</xdr:row>
      <xdr:rowOff>37224</xdr:rowOff>
    </xdr:to>
    <xdr:sp macro="" textlink="">
      <xdr:nvSpPr>
        <xdr:cNvPr id="611" name="楕円 610">
          <a:extLst>
            <a:ext uri="{FF2B5EF4-FFF2-40B4-BE49-F238E27FC236}">
              <a16:creationId xmlns:a16="http://schemas.microsoft.com/office/drawing/2014/main" id="{00000000-0008-0000-0700-000063020000}"/>
            </a:ext>
          </a:extLst>
        </xdr:cNvPr>
        <xdr:cNvSpPr/>
      </xdr:nvSpPr>
      <xdr:spPr>
        <a:xfrm>
          <a:off x="12763500" y="953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53751</xdr:rowOff>
    </xdr:from>
    <xdr:ext cx="534377"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547111" y="9312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5" name="災害復旧費グラフ枠">
          <a:extLst>
            <a:ext uri="{FF2B5EF4-FFF2-40B4-BE49-F238E27FC236}">
              <a16:creationId xmlns:a16="http://schemas.microsoft.com/office/drawing/2014/main" id="{00000000-0008-0000-0700-00007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94593</xdr:rowOff>
    </xdr:from>
    <xdr:to>
      <xdr:col>85</xdr:col>
      <xdr:colOff>126364</xdr:colOff>
      <xdr:row>79</xdr:row>
      <xdr:rowOff>44450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6317595" y="12267543"/>
          <a:ext cx="1269" cy="1321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92775</xdr:rowOff>
    </xdr:from>
    <xdr:ext cx="249299" cy="259045"/>
    <xdr:sp macro="" textlink="">
      <xdr:nvSpPr>
        <xdr:cNvPr id="637" name="災害復旧費最小値テキスト">
          <a:extLst>
            <a:ext uri="{FF2B5EF4-FFF2-40B4-BE49-F238E27FC236}">
              <a16:creationId xmlns:a16="http://schemas.microsoft.com/office/drawing/2014/main" id="{00000000-0008-0000-0700-00007D020000}"/>
            </a:ext>
          </a:extLst>
        </xdr:cNvPr>
        <xdr:cNvSpPr txBox="1"/>
      </xdr:nvSpPr>
      <xdr:spPr>
        <a:xfrm>
          <a:off x="16370300" y="136373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41270</xdr:rowOff>
    </xdr:from>
    <xdr:ext cx="599010" cy="259045"/>
    <xdr:sp macro="" textlink="">
      <xdr:nvSpPr>
        <xdr:cNvPr id="639" name="災害復旧費最大値テキスト">
          <a:extLst>
            <a:ext uri="{FF2B5EF4-FFF2-40B4-BE49-F238E27FC236}">
              <a16:creationId xmlns:a16="http://schemas.microsoft.com/office/drawing/2014/main" id="{00000000-0008-0000-0700-00007F020000}"/>
            </a:ext>
          </a:extLst>
        </xdr:cNvPr>
        <xdr:cNvSpPr txBox="1"/>
      </xdr:nvSpPr>
      <xdr:spPr>
        <a:xfrm>
          <a:off x="16370300" y="12042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346,839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94593</xdr:rowOff>
    </xdr:from>
    <xdr:to>
      <xdr:col>86</xdr:col>
      <xdr:colOff>25400</xdr:colOff>
      <xdr:row>71</xdr:row>
      <xdr:rowOff>94593</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6230600" y="12267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10225</xdr:rowOff>
    </xdr:from>
    <xdr:ext cx="469744" cy="259045"/>
    <xdr:sp macro="" textlink="">
      <xdr:nvSpPr>
        <xdr:cNvPr id="642" name="災害復旧費平均値テキスト">
          <a:extLst>
            <a:ext uri="{FF2B5EF4-FFF2-40B4-BE49-F238E27FC236}">
              <a16:creationId xmlns:a16="http://schemas.microsoft.com/office/drawing/2014/main" id="{00000000-0008-0000-0700-000082020000}"/>
            </a:ext>
          </a:extLst>
        </xdr:cNvPr>
        <xdr:cNvSpPr txBox="1"/>
      </xdr:nvSpPr>
      <xdr:spPr>
        <a:xfrm>
          <a:off x="16370300" y="133833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158798</xdr:rowOff>
    </xdr:from>
    <xdr:to>
      <xdr:col>85</xdr:col>
      <xdr:colOff>177800</xdr:colOff>
      <xdr:row>79</xdr:row>
      <xdr:rowOff>88948</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6268700" y="13531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42385</xdr:rowOff>
    </xdr:from>
    <xdr:to>
      <xdr:col>81</xdr:col>
      <xdr:colOff>50800</xdr:colOff>
      <xdr:row>79</xdr:row>
      <xdr:rowOff>44450</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4592300" y="13586935"/>
          <a:ext cx="889000" cy="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157384</xdr:rowOff>
    </xdr:from>
    <xdr:to>
      <xdr:col>81</xdr:col>
      <xdr:colOff>101600</xdr:colOff>
      <xdr:row>79</xdr:row>
      <xdr:rowOff>87534</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5430500" y="1353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104061</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246428" y="13305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42385</xdr:rowOff>
    </xdr:from>
    <xdr:to>
      <xdr:col>76</xdr:col>
      <xdr:colOff>114300</xdr:colOff>
      <xdr:row>79</xdr:row>
      <xdr:rowOff>44427</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flipV="1">
          <a:off x="13703300" y="13586935"/>
          <a:ext cx="889000" cy="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159407</xdr:rowOff>
    </xdr:from>
    <xdr:to>
      <xdr:col>76</xdr:col>
      <xdr:colOff>165100</xdr:colOff>
      <xdr:row>79</xdr:row>
      <xdr:rowOff>89557</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4541500" y="1353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106084</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357428" y="13307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44355</xdr:rowOff>
    </xdr:from>
    <xdr:to>
      <xdr:col>71</xdr:col>
      <xdr:colOff>177800</xdr:colOff>
      <xdr:row>79</xdr:row>
      <xdr:rowOff>44427</xdr:rowOff>
    </xdr:to>
    <xdr:cxnSp macro="">
      <xdr:nvCxnSpPr>
        <xdr:cNvPr id="650" name="直線コネクタ 649">
          <a:extLst>
            <a:ext uri="{FF2B5EF4-FFF2-40B4-BE49-F238E27FC236}">
              <a16:creationId xmlns:a16="http://schemas.microsoft.com/office/drawing/2014/main" id="{00000000-0008-0000-0700-00008A020000}"/>
            </a:ext>
          </a:extLst>
        </xdr:cNvPr>
        <xdr:cNvCxnSpPr/>
      </xdr:nvCxnSpPr>
      <xdr:spPr>
        <a:xfrm>
          <a:off x="12814300" y="13588905"/>
          <a:ext cx="889000" cy="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162497</xdr:rowOff>
    </xdr:from>
    <xdr:to>
      <xdr:col>72</xdr:col>
      <xdr:colOff>38100</xdr:colOff>
      <xdr:row>79</xdr:row>
      <xdr:rowOff>92647</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3652500" y="1353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109174</xdr:rowOff>
    </xdr:from>
    <xdr:ext cx="378565"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14017" y="13310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158325</xdr:rowOff>
    </xdr:from>
    <xdr:to>
      <xdr:col>67</xdr:col>
      <xdr:colOff>101600</xdr:colOff>
      <xdr:row>79</xdr:row>
      <xdr:rowOff>88475</xdr:rowOff>
    </xdr:to>
    <xdr:sp macro="" textlink="">
      <xdr:nvSpPr>
        <xdr:cNvPr id="653" name="フローチャート: 判断 652">
          <a:extLst>
            <a:ext uri="{FF2B5EF4-FFF2-40B4-BE49-F238E27FC236}">
              <a16:creationId xmlns:a16="http://schemas.microsoft.com/office/drawing/2014/main" id="{00000000-0008-0000-0700-00008D020000}"/>
            </a:ext>
          </a:extLst>
        </xdr:cNvPr>
        <xdr:cNvSpPr/>
      </xdr:nvSpPr>
      <xdr:spPr>
        <a:xfrm>
          <a:off x="12763500" y="135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105002</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579428" y="1330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137225</xdr:rowOff>
    </xdr:from>
    <xdr:ext cx="249299" cy="259045"/>
    <xdr:sp macro="" textlink="">
      <xdr:nvSpPr>
        <xdr:cNvPr id="661" name="災害復旧費該当値テキスト">
          <a:extLst>
            <a:ext uri="{FF2B5EF4-FFF2-40B4-BE49-F238E27FC236}">
              <a16:creationId xmlns:a16="http://schemas.microsoft.com/office/drawing/2014/main" id="{00000000-0008-0000-0700-000095020000}"/>
            </a:ext>
          </a:extLst>
        </xdr:cNvPr>
        <xdr:cNvSpPr txBox="1"/>
      </xdr:nvSpPr>
      <xdr:spPr>
        <a:xfrm>
          <a:off x="16370300" y="135103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163035</xdr:rowOff>
    </xdr:from>
    <xdr:to>
      <xdr:col>76</xdr:col>
      <xdr:colOff>165100</xdr:colOff>
      <xdr:row>79</xdr:row>
      <xdr:rowOff>93185</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4541500" y="13536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84312</xdr:rowOff>
    </xdr:from>
    <xdr:ext cx="378565"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4403017" y="136288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165077</xdr:rowOff>
    </xdr:from>
    <xdr:to>
      <xdr:col>72</xdr:col>
      <xdr:colOff>38100</xdr:colOff>
      <xdr:row>79</xdr:row>
      <xdr:rowOff>95227</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3652500" y="13538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86354</xdr:rowOff>
    </xdr:from>
    <xdr:ext cx="24929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3578650" y="1363090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165005</xdr:rowOff>
    </xdr:from>
    <xdr:to>
      <xdr:col>67</xdr:col>
      <xdr:colOff>101600</xdr:colOff>
      <xdr:row>79</xdr:row>
      <xdr:rowOff>95155</xdr:rowOff>
    </xdr:to>
    <xdr:sp macro="" textlink="">
      <xdr:nvSpPr>
        <xdr:cNvPr id="668" name="楕円 667">
          <a:extLst>
            <a:ext uri="{FF2B5EF4-FFF2-40B4-BE49-F238E27FC236}">
              <a16:creationId xmlns:a16="http://schemas.microsoft.com/office/drawing/2014/main" id="{00000000-0008-0000-0700-00009C020000}"/>
            </a:ext>
          </a:extLst>
        </xdr:cNvPr>
        <xdr:cNvSpPr/>
      </xdr:nvSpPr>
      <xdr:spPr>
        <a:xfrm>
          <a:off x="12763500" y="1353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86282</xdr:rowOff>
    </xdr:from>
    <xdr:ext cx="313932"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657333" y="136308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4" name="公債費グラフ枠">
          <a:extLst>
            <a:ext uri="{FF2B5EF4-FFF2-40B4-BE49-F238E27FC236}">
              <a16:creationId xmlns:a16="http://schemas.microsoft.com/office/drawing/2014/main" id="{00000000-0008-0000-0700-0000B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98045</xdr:rowOff>
    </xdr:from>
    <xdr:to>
      <xdr:col>85</xdr:col>
      <xdr:colOff>126364</xdr:colOff>
      <xdr:row>98</xdr:row>
      <xdr:rowOff>47264</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6317595" y="15528545"/>
          <a:ext cx="1269" cy="13208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51091</xdr:rowOff>
    </xdr:from>
    <xdr:ext cx="534377" cy="259045"/>
    <xdr:sp macro="" textlink="">
      <xdr:nvSpPr>
        <xdr:cNvPr id="696" name="公債費最小値テキスト">
          <a:extLst>
            <a:ext uri="{FF2B5EF4-FFF2-40B4-BE49-F238E27FC236}">
              <a16:creationId xmlns:a16="http://schemas.microsoft.com/office/drawing/2014/main" id="{00000000-0008-0000-0700-0000B8020000}"/>
            </a:ext>
          </a:extLst>
        </xdr:cNvPr>
        <xdr:cNvSpPr txBox="1"/>
      </xdr:nvSpPr>
      <xdr:spPr>
        <a:xfrm>
          <a:off x="16370300" y="16853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47264</xdr:rowOff>
    </xdr:from>
    <xdr:to>
      <xdr:col>86</xdr:col>
      <xdr:colOff>25400</xdr:colOff>
      <xdr:row>98</xdr:row>
      <xdr:rowOff>47264</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6230600" y="16849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44722</xdr:rowOff>
    </xdr:from>
    <xdr:ext cx="534377" cy="259045"/>
    <xdr:sp macro="" textlink="">
      <xdr:nvSpPr>
        <xdr:cNvPr id="698" name="公債費最大値テキスト">
          <a:extLst>
            <a:ext uri="{FF2B5EF4-FFF2-40B4-BE49-F238E27FC236}">
              <a16:creationId xmlns:a16="http://schemas.microsoft.com/office/drawing/2014/main" id="{00000000-0008-0000-0700-0000BA020000}"/>
            </a:ext>
          </a:extLst>
        </xdr:cNvPr>
        <xdr:cNvSpPr txBox="1"/>
      </xdr:nvSpPr>
      <xdr:spPr>
        <a:xfrm>
          <a:off x="16370300" y="15303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94,551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98045</xdr:rowOff>
    </xdr:from>
    <xdr:to>
      <xdr:col>86</xdr:col>
      <xdr:colOff>25400</xdr:colOff>
      <xdr:row>90</xdr:row>
      <xdr:rowOff>98045</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6230600" y="15528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64996</xdr:rowOff>
    </xdr:from>
    <xdr:to>
      <xdr:col>85</xdr:col>
      <xdr:colOff>127000</xdr:colOff>
      <xdr:row>96</xdr:row>
      <xdr:rowOff>80820</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5481300" y="16524196"/>
          <a:ext cx="838200" cy="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31126</xdr:rowOff>
    </xdr:from>
    <xdr:ext cx="534377" cy="259045"/>
    <xdr:sp macro="" textlink="">
      <xdr:nvSpPr>
        <xdr:cNvPr id="701" name="公債費平均値テキスト">
          <a:extLst>
            <a:ext uri="{FF2B5EF4-FFF2-40B4-BE49-F238E27FC236}">
              <a16:creationId xmlns:a16="http://schemas.microsoft.com/office/drawing/2014/main" id="{00000000-0008-0000-0700-0000BD020000}"/>
            </a:ext>
          </a:extLst>
        </xdr:cNvPr>
        <xdr:cNvSpPr txBox="1"/>
      </xdr:nvSpPr>
      <xdr:spPr>
        <a:xfrm>
          <a:off x="16370300" y="164903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52699</xdr:rowOff>
    </xdr:from>
    <xdr:to>
      <xdr:col>85</xdr:col>
      <xdr:colOff>177800</xdr:colOff>
      <xdr:row>96</xdr:row>
      <xdr:rowOff>154299</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6268700" y="16511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80820</xdr:rowOff>
    </xdr:from>
    <xdr:to>
      <xdr:col>81</xdr:col>
      <xdr:colOff>50800</xdr:colOff>
      <xdr:row>96</xdr:row>
      <xdr:rowOff>93213</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flipV="1">
          <a:off x="14592300" y="16540020"/>
          <a:ext cx="889000" cy="12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45287</xdr:rowOff>
    </xdr:from>
    <xdr:to>
      <xdr:col>81</xdr:col>
      <xdr:colOff>101600</xdr:colOff>
      <xdr:row>96</xdr:row>
      <xdr:rowOff>146887</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5430500" y="1650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138014</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14111" y="16597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93213</xdr:rowOff>
    </xdr:from>
    <xdr:to>
      <xdr:col>76</xdr:col>
      <xdr:colOff>114300</xdr:colOff>
      <xdr:row>96</xdr:row>
      <xdr:rowOff>96788</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flipV="1">
          <a:off x="13703300" y="16552413"/>
          <a:ext cx="889000" cy="3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37759</xdr:rowOff>
    </xdr:from>
    <xdr:to>
      <xdr:col>76</xdr:col>
      <xdr:colOff>165100</xdr:colOff>
      <xdr:row>96</xdr:row>
      <xdr:rowOff>139359</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4541500" y="1649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155886</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325111" y="16272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33613</xdr:rowOff>
    </xdr:from>
    <xdr:to>
      <xdr:col>71</xdr:col>
      <xdr:colOff>177800</xdr:colOff>
      <xdr:row>96</xdr:row>
      <xdr:rowOff>96788</xdr:rowOff>
    </xdr:to>
    <xdr:cxnSp macro="">
      <xdr:nvCxnSpPr>
        <xdr:cNvPr id="709" name="直線コネクタ 708">
          <a:extLst>
            <a:ext uri="{FF2B5EF4-FFF2-40B4-BE49-F238E27FC236}">
              <a16:creationId xmlns:a16="http://schemas.microsoft.com/office/drawing/2014/main" id="{00000000-0008-0000-0700-0000C5020000}"/>
            </a:ext>
          </a:extLst>
        </xdr:cNvPr>
        <xdr:cNvCxnSpPr/>
      </xdr:nvCxnSpPr>
      <xdr:spPr>
        <a:xfrm>
          <a:off x="12814300" y="16492813"/>
          <a:ext cx="889000" cy="63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41286</xdr:rowOff>
    </xdr:from>
    <xdr:to>
      <xdr:col>72</xdr:col>
      <xdr:colOff>38100</xdr:colOff>
      <xdr:row>96</xdr:row>
      <xdr:rowOff>142886</xdr:rowOff>
    </xdr:to>
    <xdr:sp macro="" textlink="">
      <xdr:nvSpPr>
        <xdr:cNvPr id="710" name="フローチャート: 判断 709">
          <a:extLst>
            <a:ext uri="{FF2B5EF4-FFF2-40B4-BE49-F238E27FC236}">
              <a16:creationId xmlns:a16="http://schemas.microsoft.com/office/drawing/2014/main" id="{00000000-0008-0000-0700-0000C6020000}"/>
            </a:ext>
          </a:extLst>
        </xdr:cNvPr>
        <xdr:cNvSpPr/>
      </xdr:nvSpPr>
      <xdr:spPr>
        <a:xfrm>
          <a:off x="13652500" y="1650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159413</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3436111" y="16275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44062</xdr:rowOff>
    </xdr:from>
    <xdr:to>
      <xdr:col>67</xdr:col>
      <xdr:colOff>101600</xdr:colOff>
      <xdr:row>96</xdr:row>
      <xdr:rowOff>145662</xdr:rowOff>
    </xdr:to>
    <xdr:sp macro="" textlink="">
      <xdr:nvSpPr>
        <xdr:cNvPr id="712" name="フローチャート: 判断 711">
          <a:extLst>
            <a:ext uri="{FF2B5EF4-FFF2-40B4-BE49-F238E27FC236}">
              <a16:creationId xmlns:a16="http://schemas.microsoft.com/office/drawing/2014/main" id="{00000000-0008-0000-0700-0000C8020000}"/>
            </a:ext>
          </a:extLst>
        </xdr:cNvPr>
        <xdr:cNvSpPr/>
      </xdr:nvSpPr>
      <xdr:spPr>
        <a:xfrm>
          <a:off x="12763500" y="1650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136789</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547111" y="1659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14196</xdr:rowOff>
    </xdr:from>
    <xdr:to>
      <xdr:col>85</xdr:col>
      <xdr:colOff>177800</xdr:colOff>
      <xdr:row>96</xdr:row>
      <xdr:rowOff>115796</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6268700" y="16473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37073</xdr:rowOff>
    </xdr:from>
    <xdr:ext cx="534377" cy="259045"/>
    <xdr:sp macro="" textlink="">
      <xdr:nvSpPr>
        <xdr:cNvPr id="720" name="公債費該当値テキスト">
          <a:extLst>
            <a:ext uri="{FF2B5EF4-FFF2-40B4-BE49-F238E27FC236}">
              <a16:creationId xmlns:a16="http://schemas.microsoft.com/office/drawing/2014/main" id="{00000000-0008-0000-0700-0000D0020000}"/>
            </a:ext>
          </a:extLst>
        </xdr:cNvPr>
        <xdr:cNvSpPr txBox="1"/>
      </xdr:nvSpPr>
      <xdr:spPr>
        <a:xfrm>
          <a:off x="16370300" y="16324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30020</xdr:rowOff>
    </xdr:from>
    <xdr:to>
      <xdr:col>81</xdr:col>
      <xdr:colOff>101600</xdr:colOff>
      <xdr:row>96</xdr:row>
      <xdr:rowOff>131620</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5430500" y="1648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148147</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5214111" y="16264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42413</xdr:rowOff>
    </xdr:from>
    <xdr:to>
      <xdr:col>76</xdr:col>
      <xdr:colOff>165100</xdr:colOff>
      <xdr:row>96</xdr:row>
      <xdr:rowOff>144013</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4541500" y="16501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135140</xdr:rowOff>
    </xdr:from>
    <xdr:ext cx="534377"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4325111" y="16594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45988</xdr:rowOff>
    </xdr:from>
    <xdr:to>
      <xdr:col>72</xdr:col>
      <xdr:colOff>38100</xdr:colOff>
      <xdr:row>96</xdr:row>
      <xdr:rowOff>147588</xdr:rowOff>
    </xdr:to>
    <xdr:sp macro="" textlink="">
      <xdr:nvSpPr>
        <xdr:cNvPr id="725" name="楕円 724">
          <a:extLst>
            <a:ext uri="{FF2B5EF4-FFF2-40B4-BE49-F238E27FC236}">
              <a16:creationId xmlns:a16="http://schemas.microsoft.com/office/drawing/2014/main" id="{00000000-0008-0000-0700-0000D5020000}"/>
            </a:ext>
          </a:extLst>
        </xdr:cNvPr>
        <xdr:cNvSpPr/>
      </xdr:nvSpPr>
      <xdr:spPr>
        <a:xfrm>
          <a:off x="13652500" y="16505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138715</xdr:rowOff>
    </xdr:from>
    <xdr:ext cx="534377"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3436111" y="16597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154263</xdr:rowOff>
    </xdr:from>
    <xdr:to>
      <xdr:col>67</xdr:col>
      <xdr:colOff>101600</xdr:colOff>
      <xdr:row>96</xdr:row>
      <xdr:rowOff>84413</xdr:rowOff>
    </xdr:to>
    <xdr:sp macro="" textlink="">
      <xdr:nvSpPr>
        <xdr:cNvPr id="727" name="楕円 726">
          <a:extLst>
            <a:ext uri="{FF2B5EF4-FFF2-40B4-BE49-F238E27FC236}">
              <a16:creationId xmlns:a16="http://schemas.microsoft.com/office/drawing/2014/main" id="{00000000-0008-0000-0700-0000D7020000}"/>
            </a:ext>
          </a:extLst>
        </xdr:cNvPr>
        <xdr:cNvSpPr/>
      </xdr:nvSpPr>
      <xdr:spPr>
        <a:xfrm>
          <a:off x="12763500" y="1644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100940</xdr:rowOff>
    </xdr:from>
    <xdr:ext cx="534377"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2547111" y="16217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3" name="諸支出金グラフ枠">
          <a:extLst>
            <a:ext uri="{FF2B5EF4-FFF2-40B4-BE49-F238E27FC236}">
              <a16:creationId xmlns:a16="http://schemas.microsoft.com/office/drawing/2014/main" id="{00000000-0008-0000-0700-0000F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18869</xdr:rowOff>
    </xdr:from>
    <xdr:to>
      <xdr:col>116</xdr:col>
      <xdr:colOff>62864</xdr:colOff>
      <xdr:row>39</xdr:row>
      <xdr:rowOff>98878</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flipV="1">
          <a:off x="22159595" y="5162369"/>
          <a:ext cx="1269" cy="1623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113228</xdr:rowOff>
    </xdr:from>
    <xdr:ext cx="249299" cy="259045"/>
    <xdr:sp macro="" textlink="">
      <xdr:nvSpPr>
        <xdr:cNvPr id="755" name="諸支出金最小値テキスト">
          <a:extLst>
            <a:ext uri="{FF2B5EF4-FFF2-40B4-BE49-F238E27FC236}">
              <a16:creationId xmlns:a16="http://schemas.microsoft.com/office/drawing/2014/main" id="{00000000-0008-0000-0700-0000F3020000}"/>
            </a:ext>
          </a:extLst>
        </xdr:cNvPr>
        <xdr:cNvSpPr txBox="1"/>
      </xdr:nvSpPr>
      <xdr:spPr>
        <a:xfrm>
          <a:off x="22212300" y="67997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136996</xdr:rowOff>
    </xdr:from>
    <xdr:ext cx="469744" cy="259045"/>
    <xdr:sp macro="" textlink="">
      <xdr:nvSpPr>
        <xdr:cNvPr id="757" name="諸支出金最大値テキスト">
          <a:extLst>
            <a:ext uri="{FF2B5EF4-FFF2-40B4-BE49-F238E27FC236}">
              <a16:creationId xmlns:a16="http://schemas.microsoft.com/office/drawing/2014/main" id="{00000000-0008-0000-0700-0000F5020000}"/>
            </a:ext>
          </a:extLst>
        </xdr:cNvPr>
        <xdr:cNvSpPr txBox="1"/>
      </xdr:nvSpPr>
      <xdr:spPr>
        <a:xfrm>
          <a:off x="22212300" y="4937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1,491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18869</xdr:rowOff>
    </xdr:from>
    <xdr:to>
      <xdr:col>116</xdr:col>
      <xdr:colOff>152400</xdr:colOff>
      <xdr:row>30</xdr:row>
      <xdr:rowOff>18869</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22072600" y="5162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30678</xdr:rowOff>
    </xdr:from>
    <xdr:ext cx="313932" cy="259045"/>
    <xdr:sp macro="" textlink="">
      <xdr:nvSpPr>
        <xdr:cNvPr id="760" name="諸支出金平均値テキスト">
          <a:extLst>
            <a:ext uri="{FF2B5EF4-FFF2-40B4-BE49-F238E27FC236}">
              <a16:creationId xmlns:a16="http://schemas.microsoft.com/office/drawing/2014/main" id="{00000000-0008-0000-0700-0000F8020000}"/>
            </a:ext>
          </a:extLst>
        </xdr:cNvPr>
        <xdr:cNvSpPr txBox="1"/>
      </xdr:nvSpPr>
      <xdr:spPr>
        <a:xfrm>
          <a:off x="22212300" y="654577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7801</xdr:rowOff>
    </xdr:from>
    <xdr:to>
      <xdr:col>116</xdr:col>
      <xdr:colOff>114300</xdr:colOff>
      <xdr:row>39</xdr:row>
      <xdr:rowOff>109401</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22110700" y="6694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131354</xdr:rowOff>
    </xdr:from>
    <xdr:to>
      <xdr:col>112</xdr:col>
      <xdr:colOff>38100</xdr:colOff>
      <xdr:row>39</xdr:row>
      <xdr:rowOff>61504</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21272500" y="664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78031</xdr:rowOff>
    </xdr:from>
    <xdr:ext cx="313932"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166333" y="64216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5" name="直線コネクタ 764">
          <a:extLst>
            <a:ext uri="{FF2B5EF4-FFF2-40B4-BE49-F238E27FC236}">
              <a16:creationId xmlns:a16="http://schemas.microsoft.com/office/drawing/2014/main" id="{00000000-0008-0000-0700-0000FD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19776</xdr:rowOff>
    </xdr:from>
    <xdr:to>
      <xdr:col>107</xdr:col>
      <xdr:colOff>101600</xdr:colOff>
      <xdr:row>39</xdr:row>
      <xdr:rowOff>121376</xdr:rowOff>
    </xdr:to>
    <xdr:sp macro="" textlink="">
      <xdr:nvSpPr>
        <xdr:cNvPr id="766" name="フローチャート: 判断 765">
          <a:extLst>
            <a:ext uri="{FF2B5EF4-FFF2-40B4-BE49-F238E27FC236}">
              <a16:creationId xmlns:a16="http://schemas.microsoft.com/office/drawing/2014/main" id="{00000000-0008-0000-0700-0000FE020000}"/>
            </a:ext>
          </a:extLst>
        </xdr:cNvPr>
        <xdr:cNvSpPr/>
      </xdr:nvSpPr>
      <xdr:spPr>
        <a:xfrm>
          <a:off x="20383500" y="6706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137903</xdr:rowOff>
    </xdr:from>
    <xdr:ext cx="313932"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277333" y="64815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8" name="直線コネクタ 767">
          <a:extLst>
            <a:ext uri="{FF2B5EF4-FFF2-40B4-BE49-F238E27FC236}">
              <a16:creationId xmlns:a16="http://schemas.microsoft.com/office/drawing/2014/main" id="{00000000-0008-0000-0700-00000003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162923</xdr:rowOff>
    </xdr:from>
    <xdr:to>
      <xdr:col>102</xdr:col>
      <xdr:colOff>165100</xdr:colOff>
      <xdr:row>39</xdr:row>
      <xdr:rowOff>93073</xdr:rowOff>
    </xdr:to>
    <xdr:sp macro="" textlink="">
      <xdr:nvSpPr>
        <xdr:cNvPr id="769" name="フローチャート: 判断 768">
          <a:extLst>
            <a:ext uri="{FF2B5EF4-FFF2-40B4-BE49-F238E27FC236}">
              <a16:creationId xmlns:a16="http://schemas.microsoft.com/office/drawing/2014/main" id="{00000000-0008-0000-0700-000001030000}"/>
            </a:ext>
          </a:extLst>
        </xdr:cNvPr>
        <xdr:cNvSpPr/>
      </xdr:nvSpPr>
      <xdr:spPr>
        <a:xfrm>
          <a:off x="19494500" y="6678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109600</xdr:rowOff>
    </xdr:from>
    <xdr:ext cx="313932"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388333" y="64532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156391</xdr:rowOff>
    </xdr:from>
    <xdr:to>
      <xdr:col>98</xdr:col>
      <xdr:colOff>38100</xdr:colOff>
      <xdr:row>39</xdr:row>
      <xdr:rowOff>86541</xdr:rowOff>
    </xdr:to>
    <xdr:sp macro="" textlink="">
      <xdr:nvSpPr>
        <xdr:cNvPr id="771" name="フローチャート: 判断 770">
          <a:extLst>
            <a:ext uri="{FF2B5EF4-FFF2-40B4-BE49-F238E27FC236}">
              <a16:creationId xmlns:a16="http://schemas.microsoft.com/office/drawing/2014/main" id="{00000000-0008-0000-0700-000003030000}"/>
            </a:ext>
          </a:extLst>
        </xdr:cNvPr>
        <xdr:cNvSpPr/>
      </xdr:nvSpPr>
      <xdr:spPr>
        <a:xfrm>
          <a:off x="18605500" y="667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103069</xdr:rowOff>
    </xdr:from>
    <xdr:ext cx="313932"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499333" y="64467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157678</xdr:rowOff>
    </xdr:from>
    <xdr:ext cx="249299" cy="259045"/>
    <xdr:sp macro="" textlink="">
      <xdr:nvSpPr>
        <xdr:cNvPr id="779" name="諸支出金該当値テキスト">
          <a:extLst>
            <a:ext uri="{FF2B5EF4-FFF2-40B4-BE49-F238E27FC236}">
              <a16:creationId xmlns:a16="http://schemas.microsoft.com/office/drawing/2014/main" id="{00000000-0008-0000-0700-00000B030000}"/>
            </a:ext>
          </a:extLst>
        </xdr:cNvPr>
        <xdr:cNvSpPr txBox="1"/>
      </xdr:nvSpPr>
      <xdr:spPr>
        <a:xfrm>
          <a:off x="22212300" y="66727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82" name="楕円 781">
          <a:extLst>
            <a:ext uri="{FF2B5EF4-FFF2-40B4-BE49-F238E27FC236}">
              <a16:creationId xmlns:a16="http://schemas.microsoft.com/office/drawing/2014/main" id="{00000000-0008-0000-0700-00000E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84" name="楕円 783">
          <a:extLst>
            <a:ext uri="{FF2B5EF4-FFF2-40B4-BE49-F238E27FC236}">
              <a16:creationId xmlns:a16="http://schemas.microsoft.com/office/drawing/2014/main" id="{00000000-0008-0000-0700-000010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6" name="楕円 785">
          <a:extLst>
            <a:ext uri="{FF2B5EF4-FFF2-40B4-BE49-F238E27FC236}">
              <a16:creationId xmlns:a16="http://schemas.microsoft.com/office/drawing/2014/main" id="{00000000-0008-0000-0700-000012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5" name="正方形/長方形 794">
          <a:extLst>
            <a:ext uri="{FF2B5EF4-FFF2-40B4-BE49-F238E27FC236}">
              <a16:creationId xmlns:a16="http://schemas.microsoft.com/office/drawing/2014/main" id="{00000000-0008-0000-0700-00001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2" name="前年度繰上充用金グラフ枠">
          <a:extLst>
            <a:ext uri="{FF2B5EF4-FFF2-40B4-BE49-F238E27FC236}">
              <a16:creationId xmlns:a16="http://schemas.microsoft.com/office/drawing/2014/main" id="{00000000-0008-0000-0700-00002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4" name="前年度繰上充用金最小値テキスト">
          <a:extLst>
            <a:ext uri="{FF2B5EF4-FFF2-40B4-BE49-F238E27FC236}">
              <a16:creationId xmlns:a16="http://schemas.microsoft.com/office/drawing/2014/main" id="{00000000-0008-0000-0700-000024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6" name="前年度繰上充用金最大値テキスト">
          <a:extLst>
            <a:ext uri="{FF2B5EF4-FFF2-40B4-BE49-F238E27FC236}">
              <a16:creationId xmlns:a16="http://schemas.microsoft.com/office/drawing/2014/main" id="{00000000-0008-0000-0700-000026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9" name="前年度繰上充用金平均値テキスト">
          <a:extLst>
            <a:ext uri="{FF2B5EF4-FFF2-40B4-BE49-F238E27FC236}">
              <a16:creationId xmlns:a16="http://schemas.microsoft.com/office/drawing/2014/main" id="{00000000-0008-0000-0700-000029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4" name="直線コネクタ 813">
          <a:extLst>
            <a:ext uri="{FF2B5EF4-FFF2-40B4-BE49-F238E27FC236}">
              <a16:creationId xmlns:a16="http://schemas.microsoft.com/office/drawing/2014/main" id="{00000000-0008-0000-0700-00002E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7" name="直線コネクタ 816">
          <a:extLst>
            <a:ext uri="{FF2B5EF4-FFF2-40B4-BE49-F238E27FC236}">
              <a16:creationId xmlns:a16="http://schemas.microsoft.com/office/drawing/2014/main" id="{00000000-0008-0000-0700-000031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8" name="フローチャート: 判断 817">
          <a:extLst>
            <a:ext uri="{FF2B5EF4-FFF2-40B4-BE49-F238E27FC236}">
              <a16:creationId xmlns:a16="http://schemas.microsoft.com/office/drawing/2014/main" id="{00000000-0008-0000-0700-000032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フローチャート: 判断 819">
          <a:extLst>
            <a:ext uri="{FF2B5EF4-FFF2-40B4-BE49-F238E27FC236}">
              <a16:creationId xmlns:a16="http://schemas.microsoft.com/office/drawing/2014/main" id="{00000000-0008-0000-0700-000034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8" name="前年度繰上充用金該当値テキスト">
          <a:extLst>
            <a:ext uri="{FF2B5EF4-FFF2-40B4-BE49-F238E27FC236}">
              <a16:creationId xmlns:a16="http://schemas.microsoft.com/office/drawing/2014/main" id="{00000000-0008-0000-0700-00003C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1" name="楕円 830">
          <a:extLst>
            <a:ext uri="{FF2B5EF4-FFF2-40B4-BE49-F238E27FC236}">
              <a16:creationId xmlns:a16="http://schemas.microsoft.com/office/drawing/2014/main" id="{00000000-0008-0000-0700-00003F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3" name="楕円 832">
          <a:extLst>
            <a:ext uri="{FF2B5EF4-FFF2-40B4-BE49-F238E27FC236}">
              <a16:creationId xmlns:a16="http://schemas.microsoft.com/office/drawing/2014/main" id="{00000000-0008-0000-0700-000041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5" name="楕円 834">
          <a:extLst>
            <a:ext uri="{FF2B5EF4-FFF2-40B4-BE49-F238E27FC236}">
              <a16:creationId xmlns:a16="http://schemas.microsoft.com/office/drawing/2014/main" id="{00000000-0008-0000-0700-000043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6" name="テキスト ボックス 835">
          <a:extLst>
            <a:ext uri="{FF2B5EF4-FFF2-40B4-BE49-F238E27FC236}">
              <a16:creationId xmlns:a16="http://schemas.microsoft.com/office/drawing/2014/main" id="{00000000-0008-0000-0700-000044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7" name="正方形/長方形 836">
          <a:extLst>
            <a:ext uri="{FF2B5EF4-FFF2-40B4-BE49-F238E27FC236}">
              <a16:creationId xmlns:a16="http://schemas.microsoft.com/office/drawing/2014/main" id="{00000000-0008-0000-0700-00004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8" name="正方形/長方形 837">
          <a:extLst>
            <a:ext uri="{FF2B5EF4-FFF2-40B4-BE49-F238E27FC236}">
              <a16:creationId xmlns:a16="http://schemas.microsoft.com/office/drawing/2014/main" id="{00000000-0008-0000-0700-00004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9" name="テキスト ボックス 838">
          <a:extLst>
            <a:ext uri="{FF2B5EF4-FFF2-40B4-BE49-F238E27FC236}">
              <a16:creationId xmlns:a16="http://schemas.microsoft.com/office/drawing/2014/main" id="{00000000-0008-0000-0700-00004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衛生費、土木費、公債費は類似団体平均値を上回っているものの、それ以外については下回っている。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衛生費については、クリーンセンターに係る経費が多額になっており、今後も近隣市町村と広域化することで維持管理費は安価になることが予想されるが、公債費は増加が見込まれる。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また土木費は普通建設事業の増加により激増している。緊急性、費用対効果等を考慮し、事業の総量を抑制する。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公債費においてもピークは過ぎたものの、新清掃施設建設に伴う起債が増えるので、今後は投資的事業を抑制する必要がある。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奈良県広陵町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ここ数年大規模な事業が立て続けに整備され、財源確保のため基金を取り崩しているので、実質単年度収支は赤字となっている。今後は費用対効果を考慮した各事務事業の見直し等の取り組みを推進し、実質単年度収支の改善を図り、基金に頼らない財政構造の構築を目指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奈良県広陵町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全体的には黒字であるが、黒字額が年々減少傾向となっている。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その要因として、水道管の老朽化による耐震化事業を実施したことにより、水道事業会計の黒字額が減少してきていることが挙げられる。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50" t="s">
        <v>80</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51" t="s">
        <v>82</v>
      </c>
      <c r="C3" s="652"/>
      <c r="D3" s="652"/>
      <c r="E3" s="653"/>
      <c r="F3" s="653"/>
      <c r="G3" s="653"/>
      <c r="H3" s="653"/>
      <c r="I3" s="653"/>
      <c r="J3" s="653"/>
      <c r="K3" s="653"/>
      <c r="L3" s="653" t="s">
        <v>83</v>
      </c>
      <c r="M3" s="653"/>
      <c r="N3" s="653"/>
      <c r="O3" s="653"/>
      <c r="P3" s="653"/>
      <c r="Q3" s="653"/>
      <c r="R3" s="656"/>
      <c r="S3" s="656"/>
      <c r="T3" s="656"/>
      <c r="U3" s="656"/>
      <c r="V3" s="657"/>
      <c r="W3" s="547" t="s">
        <v>84</v>
      </c>
      <c r="X3" s="548"/>
      <c r="Y3" s="548"/>
      <c r="Z3" s="548"/>
      <c r="AA3" s="548"/>
      <c r="AB3" s="652"/>
      <c r="AC3" s="656" t="s">
        <v>85</v>
      </c>
      <c r="AD3" s="548"/>
      <c r="AE3" s="548"/>
      <c r="AF3" s="548"/>
      <c r="AG3" s="548"/>
      <c r="AH3" s="548"/>
      <c r="AI3" s="548"/>
      <c r="AJ3" s="548"/>
      <c r="AK3" s="548"/>
      <c r="AL3" s="618"/>
      <c r="AM3" s="547" t="s">
        <v>86</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87</v>
      </c>
      <c r="BO3" s="548"/>
      <c r="BP3" s="548"/>
      <c r="BQ3" s="548"/>
      <c r="BR3" s="548"/>
      <c r="BS3" s="548"/>
      <c r="BT3" s="548"/>
      <c r="BU3" s="618"/>
      <c r="BV3" s="547" t="s">
        <v>88</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89</v>
      </c>
      <c r="CU3" s="548"/>
      <c r="CV3" s="548"/>
      <c r="CW3" s="548"/>
      <c r="CX3" s="548"/>
      <c r="CY3" s="548"/>
      <c r="CZ3" s="548"/>
      <c r="DA3" s="618"/>
      <c r="DB3" s="547" t="s">
        <v>90</v>
      </c>
      <c r="DC3" s="548"/>
      <c r="DD3" s="548"/>
      <c r="DE3" s="548"/>
      <c r="DF3" s="548"/>
      <c r="DG3" s="548"/>
      <c r="DH3" s="548"/>
      <c r="DI3" s="618"/>
      <c r="DJ3" s="186"/>
      <c r="DK3" s="186"/>
      <c r="DL3" s="186"/>
      <c r="DM3" s="186"/>
      <c r="DN3" s="186"/>
      <c r="DO3" s="186"/>
    </row>
    <row r="4" spans="1:119" ht="18.75" customHeight="1" x14ac:dyDescent="0.15">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91</v>
      </c>
      <c r="AZ4" s="461"/>
      <c r="BA4" s="461"/>
      <c r="BB4" s="461"/>
      <c r="BC4" s="461"/>
      <c r="BD4" s="461"/>
      <c r="BE4" s="461"/>
      <c r="BF4" s="461"/>
      <c r="BG4" s="461"/>
      <c r="BH4" s="461"/>
      <c r="BI4" s="461"/>
      <c r="BJ4" s="461"/>
      <c r="BK4" s="461"/>
      <c r="BL4" s="461"/>
      <c r="BM4" s="462"/>
      <c r="BN4" s="463">
        <v>17638901</v>
      </c>
      <c r="BO4" s="464"/>
      <c r="BP4" s="464"/>
      <c r="BQ4" s="464"/>
      <c r="BR4" s="464"/>
      <c r="BS4" s="464"/>
      <c r="BT4" s="464"/>
      <c r="BU4" s="465"/>
      <c r="BV4" s="463">
        <v>11545951</v>
      </c>
      <c r="BW4" s="464"/>
      <c r="BX4" s="464"/>
      <c r="BY4" s="464"/>
      <c r="BZ4" s="464"/>
      <c r="CA4" s="464"/>
      <c r="CB4" s="464"/>
      <c r="CC4" s="465"/>
      <c r="CD4" s="644" t="s">
        <v>92</v>
      </c>
      <c r="CE4" s="645"/>
      <c r="CF4" s="645"/>
      <c r="CG4" s="645"/>
      <c r="CH4" s="645"/>
      <c r="CI4" s="645"/>
      <c r="CJ4" s="645"/>
      <c r="CK4" s="645"/>
      <c r="CL4" s="645"/>
      <c r="CM4" s="645"/>
      <c r="CN4" s="645"/>
      <c r="CO4" s="645"/>
      <c r="CP4" s="645"/>
      <c r="CQ4" s="645"/>
      <c r="CR4" s="645"/>
      <c r="CS4" s="646"/>
      <c r="CT4" s="647">
        <v>4.3</v>
      </c>
      <c r="CU4" s="648"/>
      <c r="CV4" s="648"/>
      <c r="CW4" s="648"/>
      <c r="CX4" s="648"/>
      <c r="CY4" s="648"/>
      <c r="CZ4" s="648"/>
      <c r="DA4" s="649"/>
      <c r="DB4" s="647">
        <v>4.5</v>
      </c>
      <c r="DC4" s="648"/>
      <c r="DD4" s="648"/>
      <c r="DE4" s="648"/>
      <c r="DF4" s="648"/>
      <c r="DG4" s="648"/>
      <c r="DH4" s="648"/>
      <c r="DI4" s="649"/>
      <c r="DJ4" s="186"/>
      <c r="DK4" s="186"/>
      <c r="DL4" s="186"/>
      <c r="DM4" s="186"/>
      <c r="DN4" s="186"/>
      <c r="DO4" s="186"/>
    </row>
    <row r="5" spans="1:119" ht="18.75" customHeight="1" x14ac:dyDescent="0.15">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93</v>
      </c>
      <c r="AN5" s="442"/>
      <c r="AO5" s="442"/>
      <c r="AP5" s="442"/>
      <c r="AQ5" s="442"/>
      <c r="AR5" s="442"/>
      <c r="AS5" s="442"/>
      <c r="AT5" s="443"/>
      <c r="AU5" s="525" t="s">
        <v>94</v>
      </c>
      <c r="AV5" s="526"/>
      <c r="AW5" s="526"/>
      <c r="AX5" s="526"/>
      <c r="AY5" s="448" t="s">
        <v>95</v>
      </c>
      <c r="AZ5" s="449"/>
      <c r="BA5" s="449"/>
      <c r="BB5" s="449"/>
      <c r="BC5" s="449"/>
      <c r="BD5" s="449"/>
      <c r="BE5" s="449"/>
      <c r="BF5" s="449"/>
      <c r="BG5" s="449"/>
      <c r="BH5" s="449"/>
      <c r="BI5" s="449"/>
      <c r="BJ5" s="449"/>
      <c r="BK5" s="449"/>
      <c r="BL5" s="449"/>
      <c r="BM5" s="450"/>
      <c r="BN5" s="468">
        <v>17096854</v>
      </c>
      <c r="BO5" s="469"/>
      <c r="BP5" s="469"/>
      <c r="BQ5" s="469"/>
      <c r="BR5" s="469"/>
      <c r="BS5" s="469"/>
      <c r="BT5" s="469"/>
      <c r="BU5" s="470"/>
      <c r="BV5" s="468">
        <v>11017320</v>
      </c>
      <c r="BW5" s="469"/>
      <c r="BX5" s="469"/>
      <c r="BY5" s="469"/>
      <c r="BZ5" s="469"/>
      <c r="CA5" s="469"/>
      <c r="CB5" s="469"/>
      <c r="CC5" s="470"/>
      <c r="CD5" s="477" t="s">
        <v>96</v>
      </c>
      <c r="CE5" s="478"/>
      <c r="CF5" s="478"/>
      <c r="CG5" s="478"/>
      <c r="CH5" s="478"/>
      <c r="CI5" s="478"/>
      <c r="CJ5" s="478"/>
      <c r="CK5" s="478"/>
      <c r="CL5" s="478"/>
      <c r="CM5" s="478"/>
      <c r="CN5" s="478"/>
      <c r="CO5" s="478"/>
      <c r="CP5" s="478"/>
      <c r="CQ5" s="478"/>
      <c r="CR5" s="478"/>
      <c r="CS5" s="479"/>
      <c r="CT5" s="438">
        <v>94.5</v>
      </c>
      <c r="CU5" s="439"/>
      <c r="CV5" s="439"/>
      <c r="CW5" s="439"/>
      <c r="CX5" s="439"/>
      <c r="CY5" s="439"/>
      <c r="CZ5" s="439"/>
      <c r="DA5" s="440"/>
      <c r="DB5" s="438">
        <v>94.9</v>
      </c>
      <c r="DC5" s="439"/>
      <c r="DD5" s="439"/>
      <c r="DE5" s="439"/>
      <c r="DF5" s="439"/>
      <c r="DG5" s="439"/>
      <c r="DH5" s="439"/>
      <c r="DI5" s="440"/>
      <c r="DJ5" s="186"/>
      <c r="DK5" s="186"/>
      <c r="DL5" s="186"/>
      <c r="DM5" s="186"/>
      <c r="DN5" s="186"/>
      <c r="DO5" s="186"/>
    </row>
    <row r="6" spans="1:119" ht="18.75" customHeight="1" x14ac:dyDescent="0.15">
      <c r="A6" s="187"/>
      <c r="B6" s="624" t="s">
        <v>97</v>
      </c>
      <c r="C6" s="482"/>
      <c r="D6" s="482"/>
      <c r="E6" s="625"/>
      <c r="F6" s="625"/>
      <c r="G6" s="625"/>
      <c r="H6" s="625"/>
      <c r="I6" s="625"/>
      <c r="J6" s="625"/>
      <c r="K6" s="625"/>
      <c r="L6" s="625" t="s">
        <v>98</v>
      </c>
      <c r="M6" s="625"/>
      <c r="N6" s="625"/>
      <c r="O6" s="625"/>
      <c r="P6" s="625"/>
      <c r="Q6" s="625"/>
      <c r="R6" s="506"/>
      <c r="S6" s="506"/>
      <c r="T6" s="506"/>
      <c r="U6" s="506"/>
      <c r="V6" s="631"/>
      <c r="W6" s="559" t="s">
        <v>99</v>
      </c>
      <c r="X6" s="481"/>
      <c r="Y6" s="481"/>
      <c r="Z6" s="481"/>
      <c r="AA6" s="481"/>
      <c r="AB6" s="482"/>
      <c r="AC6" s="636" t="s">
        <v>100</v>
      </c>
      <c r="AD6" s="637"/>
      <c r="AE6" s="637"/>
      <c r="AF6" s="637"/>
      <c r="AG6" s="637"/>
      <c r="AH6" s="637"/>
      <c r="AI6" s="637"/>
      <c r="AJ6" s="637"/>
      <c r="AK6" s="637"/>
      <c r="AL6" s="638"/>
      <c r="AM6" s="537" t="s">
        <v>101</v>
      </c>
      <c r="AN6" s="442"/>
      <c r="AO6" s="442"/>
      <c r="AP6" s="442"/>
      <c r="AQ6" s="442"/>
      <c r="AR6" s="442"/>
      <c r="AS6" s="442"/>
      <c r="AT6" s="443"/>
      <c r="AU6" s="525" t="s">
        <v>94</v>
      </c>
      <c r="AV6" s="526"/>
      <c r="AW6" s="526"/>
      <c r="AX6" s="526"/>
      <c r="AY6" s="448" t="s">
        <v>102</v>
      </c>
      <c r="AZ6" s="449"/>
      <c r="BA6" s="449"/>
      <c r="BB6" s="449"/>
      <c r="BC6" s="449"/>
      <c r="BD6" s="449"/>
      <c r="BE6" s="449"/>
      <c r="BF6" s="449"/>
      <c r="BG6" s="449"/>
      <c r="BH6" s="449"/>
      <c r="BI6" s="449"/>
      <c r="BJ6" s="449"/>
      <c r="BK6" s="449"/>
      <c r="BL6" s="449"/>
      <c r="BM6" s="450"/>
      <c r="BN6" s="468">
        <v>542047</v>
      </c>
      <c r="BO6" s="469"/>
      <c r="BP6" s="469"/>
      <c r="BQ6" s="469"/>
      <c r="BR6" s="469"/>
      <c r="BS6" s="469"/>
      <c r="BT6" s="469"/>
      <c r="BU6" s="470"/>
      <c r="BV6" s="468">
        <v>528631</v>
      </c>
      <c r="BW6" s="469"/>
      <c r="BX6" s="469"/>
      <c r="BY6" s="469"/>
      <c r="BZ6" s="469"/>
      <c r="CA6" s="469"/>
      <c r="CB6" s="469"/>
      <c r="CC6" s="470"/>
      <c r="CD6" s="477" t="s">
        <v>103</v>
      </c>
      <c r="CE6" s="478"/>
      <c r="CF6" s="478"/>
      <c r="CG6" s="478"/>
      <c r="CH6" s="478"/>
      <c r="CI6" s="478"/>
      <c r="CJ6" s="478"/>
      <c r="CK6" s="478"/>
      <c r="CL6" s="478"/>
      <c r="CM6" s="478"/>
      <c r="CN6" s="478"/>
      <c r="CO6" s="478"/>
      <c r="CP6" s="478"/>
      <c r="CQ6" s="478"/>
      <c r="CR6" s="478"/>
      <c r="CS6" s="479"/>
      <c r="CT6" s="621">
        <v>99.9</v>
      </c>
      <c r="CU6" s="622"/>
      <c r="CV6" s="622"/>
      <c r="CW6" s="622"/>
      <c r="CX6" s="622"/>
      <c r="CY6" s="622"/>
      <c r="CZ6" s="622"/>
      <c r="DA6" s="623"/>
      <c r="DB6" s="621">
        <v>99.8</v>
      </c>
      <c r="DC6" s="622"/>
      <c r="DD6" s="622"/>
      <c r="DE6" s="622"/>
      <c r="DF6" s="622"/>
      <c r="DG6" s="622"/>
      <c r="DH6" s="622"/>
      <c r="DI6" s="623"/>
      <c r="DJ6" s="186"/>
      <c r="DK6" s="186"/>
      <c r="DL6" s="186"/>
      <c r="DM6" s="186"/>
      <c r="DN6" s="186"/>
      <c r="DO6" s="186"/>
    </row>
    <row r="7" spans="1:119" ht="18.75" customHeight="1" x14ac:dyDescent="0.15">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104</v>
      </c>
      <c r="AN7" s="442"/>
      <c r="AO7" s="442"/>
      <c r="AP7" s="442"/>
      <c r="AQ7" s="442"/>
      <c r="AR7" s="442"/>
      <c r="AS7" s="442"/>
      <c r="AT7" s="443"/>
      <c r="AU7" s="525" t="s">
        <v>105</v>
      </c>
      <c r="AV7" s="526"/>
      <c r="AW7" s="526"/>
      <c r="AX7" s="526"/>
      <c r="AY7" s="448" t="s">
        <v>106</v>
      </c>
      <c r="AZ7" s="449"/>
      <c r="BA7" s="449"/>
      <c r="BB7" s="449"/>
      <c r="BC7" s="449"/>
      <c r="BD7" s="449"/>
      <c r="BE7" s="449"/>
      <c r="BF7" s="449"/>
      <c r="BG7" s="449"/>
      <c r="BH7" s="449"/>
      <c r="BI7" s="449"/>
      <c r="BJ7" s="449"/>
      <c r="BK7" s="449"/>
      <c r="BL7" s="449"/>
      <c r="BM7" s="450"/>
      <c r="BN7" s="468">
        <v>205702</v>
      </c>
      <c r="BO7" s="469"/>
      <c r="BP7" s="469"/>
      <c r="BQ7" s="469"/>
      <c r="BR7" s="469"/>
      <c r="BS7" s="469"/>
      <c r="BT7" s="469"/>
      <c r="BU7" s="470"/>
      <c r="BV7" s="468">
        <v>197881</v>
      </c>
      <c r="BW7" s="469"/>
      <c r="BX7" s="469"/>
      <c r="BY7" s="469"/>
      <c r="BZ7" s="469"/>
      <c r="CA7" s="469"/>
      <c r="CB7" s="469"/>
      <c r="CC7" s="470"/>
      <c r="CD7" s="477" t="s">
        <v>107</v>
      </c>
      <c r="CE7" s="478"/>
      <c r="CF7" s="478"/>
      <c r="CG7" s="478"/>
      <c r="CH7" s="478"/>
      <c r="CI7" s="478"/>
      <c r="CJ7" s="478"/>
      <c r="CK7" s="478"/>
      <c r="CL7" s="478"/>
      <c r="CM7" s="478"/>
      <c r="CN7" s="478"/>
      <c r="CO7" s="478"/>
      <c r="CP7" s="478"/>
      <c r="CQ7" s="478"/>
      <c r="CR7" s="478"/>
      <c r="CS7" s="479"/>
      <c r="CT7" s="468">
        <v>7787844</v>
      </c>
      <c r="CU7" s="469"/>
      <c r="CV7" s="469"/>
      <c r="CW7" s="469"/>
      <c r="CX7" s="469"/>
      <c r="CY7" s="469"/>
      <c r="CZ7" s="469"/>
      <c r="DA7" s="470"/>
      <c r="DB7" s="468">
        <v>7386564</v>
      </c>
      <c r="DC7" s="469"/>
      <c r="DD7" s="469"/>
      <c r="DE7" s="469"/>
      <c r="DF7" s="469"/>
      <c r="DG7" s="469"/>
      <c r="DH7" s="469"/>
      <c r="DI7" s="470"/>
      <c r="DJ7" s="186"/>
      <c r="DK7" s="186"/>
      <c r="DL7" s="186"/>
      <c r="DM7" s="186"/>
      <c r="DN7" s="186"/>
      <c r="DO7" s="186"/>
    </row>
    <row r="8" spans="1:119" ht="18.75" customHeight="1" thickBot="1" x14ac:dyDescent="0.2">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108</v>
      </c>
      <c r="AN8" s="442"/>
      <c r="AO8" s="442"/>
      <c r="AP8" s="442"/>
      <c r="AQ8" s="442"/>
      <c r="AR8" s="442"/>
      <c r="AS8" s="442"/>
      <c r="AT8" s="443"/>
      <c r="AU8" s="525" t="s">
        <v>109</v>
      </c>
      <c r="AV8" s="526"/>
      <c r="AW8" s="526"/>
      <c r="AX8" s="526"/>
      <c r="AY8" s="448" t="s">
        <v>110</v>
      </c>
      <c r="AZ8" s="449"/>
      <c r="BA8" s="449"/>
      <c r="BB8" s="449"/>
      <c r="BC8" s="449"/>
      <c r="BD8" s="449"/>
      <c r="BE8" s="449"/>
      <c r="BF8" s="449"/>
      <c r="BG8" s="449"/>
      <c r="BH8" s="449"/>
      <c r="BI8" s="449"/>
      <c r="BJ8" s="449"/>
      <c r="BK8" s="449"/>
      <c r="BL8" s="449"/>
      <c r="BM8" s="450"/>
      <c r="BN8" s="468">
        <v>336345</v>
      </c>
      <c r="BO8" s="469"/>
      <c r="BP8" s="469"/>
      <c r="BQ8" s="469"/>
      <c r="BR8" s="469"/>
      <c r="BS8" s="469"/>
      <c r="BT8" s="469"/>
      <c r="BU8" s="470"/>
      <c r="BV8" s="468">
        <v>330750</v>
      </c>
      <c r="BW8" s="469"/>
      <c r="BX8" s="469"/>
      <c r="BY8" s="469"/>
      <c r="BZ8" s="469"/>
      <c r="CA8" s="469"/>
      <c r="CB8" s="469"/>
      <c r="CC8" s="470"/>
      <c r="CD8" s="477" t="s">
        <v>111</v>
      </c>
      <c r="CE8" s="478"/>
      <c r="CF8" s="478"/>
      <c r="CG8" s="478"/>
      <c r="CH8" s="478"/>
      <c r="CI8" s="478"/>
      <c r="CJ8" s="478"/>
      <c r="CK8" s="478"/>
      <c r="CL8" s="478"/>
      <c r="CM8" s="478"/>
      <c r="CN8" s="478"/>
      <c r="CO8" s="478"/>
      <c r="CP8" s="478"/>
      <c r="CQ8" s="478"/>
      <c r="CR8" s="478"/>
      <c r="CS8" s="479"/>
      <c r="CT8" s="581">
        <v>0.63</v>
      </c>
      <c r="CU8" s="582"/>
      <c r="CV8" s="582"/>
      <c r="CW8" s="582"/>
      <c r="CX8" s="582"/>
      <c r="CY8" s="582"/>
      <c r="CZ8" s="582"/>
      <c r="DA8" s="583"/>
      <c r="DB8" s="581">
        <v>0.63</v>
      </c>
      <c r="DC8" s="582"/>
      <c r="DD8" s="582"/>
      <c r="DE8" s="582"/>
      <c r="DF8" s="582"/>
      <c r="DG8" s="582"/>
      <c r="DH8" s="582"/>
      <c r="DI8" s="583"/>
      <c r="DJ8" s="186"/>
      <c r="DK8" s="186"/>
      <c r="DL8" s="186"/>
      <c r="DM8" s="186"/>
      <c r="DN8" s="186"/>
      <c r="DO8" s="186"/>
    </row>
    <row r="9" spans="1:119" ht="18.75" customHeight="1" thickBot="1" x14ac:dyDescent="0.2">
      <c r="A9" s="187"/>
      <c r="B9" s="610" t="s">
        <v>112</v>
      </c>
      <c r="C9" s="611"/>
      <c r="D9" s="611"/>
      <c r="E9" s="611"/>
      <c r="F9" s="611"/>
      <c r="G9" s="611"/>
      <c r="H9" s="611"/>
      <c r="I9" s="611"/>
      <c r="J9" s="611"/>
      <c r="K9" s="531"/>
      <c r="L9" s="612" t="s">
        <v>113</v>
      </c>
      <c r="M9" s="613"/>
      <c r="N9" s="613"/>
      <c r="O9" s="613"/>
      <c r="P9" s="613"/>
      <c r="Q9" s="614"/>
      <c r="R9" s="615">
        <v>33810</v>
      </c>
      <c r="S9" s="616"/>
      <c r="T9" s="616"/>
      <c r="U9" s="616"/>
      <c r="V9" s="617"/>
      <c r="W9" s="547" t="s">
        <v>114</v>
      </c>
      <c r="X9" s="548"/>
      <c r="Y9" s="548"/>
      <c r="Z9" s="548"/>
      <c r="AA9" s="548"/>
      <c r="AB9" s="548"/>
      <c r="AC9" s="548"/>
      <c r="AD9" s="548"/>
      <c r="AE9" s="548"/>
      <c r="AF9" s="548"/>
      <c r="AG9" s="548"/>
      <c r="AH9" s="548"/>
      <c r="AI9" s="548"/>
      <c r="AJ9" s="548"/>
      <c r="AK9" s="548"/>
      <c r="AL9" s="618"/>
      <c r="AM9" s="537" t="s">
        <v>115</v>
      </c>
      <c r="AN9" s="442"/>
      <c r="AO9" s="442"/>
      <c r="AP9" s="442"/>
      <c r="AQ9" s="442"/>
      <c r="AR9" s="442"/>
      <c r="AS9" s="442"/>
      <c r="AT9" s="443"/>
      <c r="AU9" s="525" t="s">
        <v>94</v>
      </c>
      <c r="AV9" s="526"/>
      <c r="AW9" s="526"/>
      <c r="AX9" s="526"/>
      <c r="AY9" s="448" t="s">
        <v>116</v>
      </c>
      <c r="AZ9" s="449"/>
      <c r="BA9" s="449"/>
      <c r="BB9" s="449"/>
      <c r="BC9" s="449"/>
      <c r="BD9" s="449"/>
      <c r="BE9" s="449"/>
      <c r="BF9" s="449"/>
      <c r="BG9" s="449"/>
      <c r="BH9" s="449"/>
      <c r="BI9" s="449"/>
      <c r="BJ9" s="449"/>
      <c r="BK9" s="449"/>
      <c r="BL9" s="449"/>
      <c r="BM9" s="450"/>
      <c r="BN9" s="468">
        <v>5595</v>
      </c>
      <c r="BO9" s="469"/>
      <c r="BP9" s="469"/>
      <c r="BQ9" s="469"/>
      <c r="BR9" s="469"/>
      <c r="BS9" s="469"/>
      <c r="BT9" s="469"/>
      <c r="BU9" s="470"/>
      <c r="BV9" s="468">
        <v>48494</v>
      </c>
      <c r="BW9" s="469"/>
      <c r="BX9" s="469"/>
      <c r="BY9" s="469"/>
      <c r="BZ9" s="469"/>
      <c r="CA9" s="469"/>
      <c r="CB9" s="469"/>
      <c r="CC9" s="470"/>
      <c r="CD9" s="477" t="s">
        <v>117</v>
      </c>
      <c r="CE9" s="478"/>
      <c r="CF9" s="478"/>
      <c r="CG9" s="478"/>
      <c r="CH9" s="478"/>
      <c r="CI9" s="478"/>
      <c r="CJ9" s="478"/>
      <c r="CK9" s="478"/>
      <c r="CL9" s="478"/>
      <c r="CM9" s="478"/>
      <c r="CN9" s="478"/>
      <c r="CO9" s="478"/>
      <c r="CP9" s="478"/>
      <c r="CQ9" s="478"/>
      <c r="CR9" s="478"/>
      <c r="CS9" s="479"/>
      <c r="CT9" s="438">
        <v>11.4</v>
      </c>
      <c r="CU9" s="439"/>
      <c r="CV9" s="439"/>
      <c r="CW9" s="439"/>
      <c r="CX9" s="439"/>
      <c r="CY9" s="439"/>
      <c r="CZ9" s="439"/>
      <c r="DA9" s="440"/>
      <c r="DB9" s="438">
        <v>13.3</v>
      </c>
      <c r="DC9" s="439"/>
      <c r="DD9" s="439"/>
      <c r="DE9" s="439"/>
      <c r="DF9" s="439"/>
      <c r="DG9" s="439"/>
      <c r="DH9" s="439"/>
      <c r="DI9" s="440"/>
      <c r="DJ9" s="186"/>
      <c r="DK9" s="186"/>
      <c r="DL9" s="186"/>
      <c r="DM9" s="186"/>
      <c r="DN9" s="186"/>
      <c r="DO9" s="186"/>
    </row>
    <row r="10" spans="1:119" ht="18.75" customHeight="1" thickBot="1" x14ac:dyDescent="0.2">
      <c r="A10" s="187"/>
      <c r="B10" s="610"/>
      <c r="C10" s="611"/>
      <c r="D10" s="611"/>
      <c r="E10" s="611"/>
      <c r="F10" s="611"/>
      <c r="G10" s="611"/>
      <c r="H10" s="611"/>
      <c r="I10" s="611"/>
      <c r="J10" s="611"/>
      <c r="K10" s="531"/>
      <c r="L10" s="441" t="s">
        <v>118</v>
      </c>
      <c r="M10" s="442"/>
      <c r="N10" s="442"/>
      <c r="O10" s="442"/>
      <c r="P10" s="442"/>
      <c r="Q10" s="443"/>
      <c r="R10" s="444">
        <v>33487</v>
      </c>
      <c r="S10" s="445"/>
      <c r="T10" s="445"/>
      <c r="U10" s="445"/>
      <c r="V10" s="447"/>
      <c r="W10" s="619"/>
      <c r="X10" s="430"/>
      <c r="Y10" s="430"/>
      <c r="Z10" s="430"/>
      <c r="AA10" s="430"/>
      <c r="AB10" s="430"/>
      <c r="AC10" s="430"/>
      <c r="AD10" s="430"/>
      <c r="AE10" s="430"/>
      <c r="AF10" s="430"/>
      <c r="AG10" s="430"/>
      <c r="AH10" s="430"/>
      <c r="AI10" s="430"/>
      <c r="AJ10" s="430"/>
      <c r="AK10" s="430"/>
      <c r="AL10" s="620"/>
      <c r="AM10" s="537" t="s">
        <v>119</v>
      </c>
      <c r="AN10" s="442"/>
      <c r="AO10" s="442"/>
      <c r="AP10" s="442"/>
      <c r="AQ10" s="442"/>
      <c r="AR10" s="442"/>
      <c r="AS10" s="442"/>
      <c r="AT10" s="443"/>
      <c r="AU10" s="525" t="s">
        <v>120</v>
      </c>
      <c r="AV10" s="526"/>
      <c r="AW10" s="526"/>
      <c r="AX10" s="526"/>
      <c r="AY10" s="448" t="s">
        <v>121</v>
      </c>
      <c r="AZ10" s="449"/>
      <c r="BA10" s="449"/>
      <c r="BB10" s="449"/>
      <c r="BC10" s="449"/>
      <c r="BD10" s="449"/>
      <c r="BE10" s="449"/>
      <c r="BF10" s="449"/>
      <c r="BG10" s="449"/>
      <c r="BH10" s="449"/>
      <c r="BI10" s="449"/>
      <c r="BJ10" s="449"/>
      <c r="BK10" s="449"/>
      <c r="BL10" s="449"/>
      <c r="BM10" s="450"/>
      <c r="BN10" s="468">
        <v>605546</v>
      </c>
      <c r="BO10" s="469"/>
      <c r="BP10" s="469"/>
      <c r="BQ10" s="469"/>
      <c r="BR10" s="469"/>
      <c r="BS10" s="469"/>
      <c r="BT10" s="469"/>
      <c r="BU10" s="470"/>
      <c r="BV10" s="468">
        <v>142350</v>
      </c>
      <c r="BW10" s="469"/>
      <c r="BX10" s="469"/>
      <c r="BY10" s="469"/>
      <c r="BZ10" s="469"/>
      <c r="CA10" s="469"/>
      <c r="CB10" s="469"/>
      <c r="CC10" s="470"/>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10"/>
      <c r="C11" s="611"/>
      <c r="D11" s="611"/>
      <c r="E11" s="611"/>
      <c r="F11" s="611"/>
      <c r="G11" s="611"/>
      <c r="H11" s="611"/>
      <c r="I11" s="611"/>
      <c r="J11" s="611"/>
      <c r="K11" s="531"/>
      <c r="L11" s="514" t="s">
        <v>123</v>
      </c>
      <c r="M11" s="515"/>
      <c r="N11" s="515"/>
      <c r="O11" s="515"/>
      <c r="P11" s="515"/>
      <c r="Q11" s="516"/>
      <c r="R11" s="607" t="s">
        <v>124</v>
      </c>
      <c r="S11" s="608"/>
      <c r="T11" s="608"/>
      <c r="U11" s="608"/>
      <c r="V11" s="609"/>
      <c r="W11" s="619"/>
      <c r="X11" s="430"/>
      <c r="Y11" s="430"/>
      <c r="Z11" s="430"/>
      <c r="AA11" s="430"/>
      <c r="AB11" s="430"/>
      <c r="AC11" s="430"/>
      <c r="AD11" s="430"/>
      <c r="AE11" s="430"/>
      <c r="AF11" s="430"/>
      <c r="AG11" s="430"/>
      <c r="AH11" s="430"/>
      <c r="AI11" s="430"/>
      <c r="AJ11" s="430"/>
      <c r="AK11" s="430"/>
      <c r="AL11" s="620"/>
      <c r="AM11" s="537" t="s">
        <v>125</v>
      </c>
      <c r="AN11" s="442"/>
      <c r="AO11" s="442"/>
      <c r="AP11" s="442"/>
      <c r="AQ11" s="442"/>
      <c r="AR11" s="442"/>
      <c r="AS11" s="442"/>
      <c r="AT11" s="443"/>
      <c r="AU11" s="525" t="s">
        <v>94</v>
      </c>
      <c r="AV11" s="526"/>
      <c r="AW11" s="526"/>
      <c r="AX11" s="526"/>
      <c r="AY11" s="448" t="s">
        <v>126</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127</v>
      </c>
      <c r="CE11" s="478"/>
      <c r="CF11" s="478"/>
      <c r="CG11" s="478"/>
      <c r="CH11" s="478"/>
      <c r="CI11" s="478"/>
      <c r="CJ11" s="478"/>
      <c r="CK11" s="478"/>
      <c r="CL11" s="478"/>
      <c r="CM11" s="478"/>
      <c r="CN11" s="478"/>
      <c r="CO11" s="478"/>
      <c r="CP11" s="478"/>
      <c r="CQ11" s="478"/>
      <c r="CR11" s="478"/>
      <c r="CS11" s="479"/>
      <c r="CT11" s="581" t="s">
        <v>128</v>
      </c>
      <c r="CU11" s="582"/>
      <c r="CV11" s="582"/>
      <c r="CW11" s="582"/>
      <c r="CX11" s="582"/>
      <c r="CY11" s="582"/>
      <c r="CZ11" s="582"/>
      <c r="DA11" s="583"/>
      <c r="DB11" s="581" t="s">
        <v>128</v>
      </c>
      <c r="DC11" s="582"/>
      <c r="DD11" s="582"/>
      <c r="DE11" s="582"/>
      <c r="DF11" s="582"/>
      <c r="DG11" s="582"/>
      <c r="DH11" s="582"/>
      <c r="DI11" s="583"/>
      <c r="DJ11" s="186"/>
      <c r="DK11" s="186"/>
      <c r="DL11" s="186"/>
      <c r="DM11" s="186"/>
      <c r="DN11" s="186"/>
      <c r="DO11" s="186"/>
    </row>
    <row r="12" spans="1:119" ht="18.75" customHeight="1" x14ac:dyDescent="0.15">
      <c r="A12" s="187"/>
      <c r="B12" s="584" t="s">
        <v>129</v>
      </c>
      <c r="C12" s="585"/>
      <c r="D12" s="585"/>
      <c r="E12" s="585"/>
      <c r="F12" s="585"/>
      <c r="G12" s="585"/>
      <c r="H12" s="585"/>
      <c r="I12" s="585"/>
      <c r="J12" s="585"/>
      <c r="K12" s="586"/>
      <c r="L12" s="593" t="s">
        <v>130</v>
      </c>
      <c r="M12" s="594"/>
      <c r="N12" s="594"/>
      <c r="O12" s="594"/>
      <c r="P12" s="594"/>
      <c r="Q12" s="595"/>
      <c r="R12" s="596">
        <v>35025</v>
      </c>
      <c r="S12" s="597"/>
      <c r="T12" s="597"/>
      <c r="U12" s="597"/>
      <c r="V12" s="598"/>
      <c r="W12" s="599" t="s">
        <v>1</v>
      </c>
      <c r="X12" s="526"/>
      <c r="Y12" s="526"/>
      <c r="Z12" s="526"/>
      <c r="AA12" s="526"/>
      <c r="AB12" s="600"/>
      <c r="AC12" s="601" t="s">
        <v>131</v>
      </c>
      <c r="AD12" s="602"/>
      <c r="AE12" s="602"/>
      <c r="AF12" s="602"/>
      <c r="AG12" s="603"/>
      <c r="AH12" s="601" t="s">
        <v>132</v>
      </c>
      <c r="AI12" s="602"/>
      <c r="AJ12" s="602"/>
      <c r="AK12" s="602"/>
      <c r="AL12" s="604"/>
      <c r="AM12" s="537" t="s">
        <v>133</v>
      </c>
      <c r="AN12" s="442"/>
      <c r="AO12" s="442"/>
      <c r="AP12" s="442"/>
      <c r="AQ12" s="442"/>
      <c r="AR12" s="442"/>
      <c r="AS12" s="442"/>
      <c r="AT12" s="443"/>
      <c r="AU12" s="525" t="s">
        <v>134</v>
      </c>
      <c r="AV12" s="526"/>
      <c r="AW12" s="526"/>
      <c r="AX12" s="526"/>
      <c r="AY12" s="448" t="s">
        <v>135</v>
      </c>
      <c r="AZ12" s="449"/>
      <c r="BA12" s="449"/>
      <c r="BB12" s="449"/>
      <c r="BC12" s="449"/>
      <c r="BD12" s="449"/>
      <c r="BE12" s="449"/>
      <c r="BF12" s="449"/>
      <c r="BG12" s="449"/>
      <c r="BH12" s="449"/>
      <c r="BI12" s="449"/>
      <c r="BJ12" s="449"/>
      <c r="BK12" s="449"/>
      <c r="BL12" s="449"/>
      <c r="BM12" s="450"/>
      <c r="BN12" s="468">
        <v>700000</v>
      </c>
      <c r="BO12" s="469"/>
      <c r="BP12" s="469"/>
      <c r="BQ12" s="469"/>
      <c r="BR12" s="469"/>
      <c r="BS12" s="469"/>
      <c r="BT12" s="469"/>
      <c r="BU12" s="470"/>
      <c r="BV12" s="468">
        <v>350000</v>
      </c>
      <c r="BW12" s="469"/>
      <c r="BX12" s="469"/>
      <c r="BY12" s="469"/>
      <c r="BZ12" s="469"/>
      <c r="CA12" s="469"/>
      <c r="CB12" s="469"/>
      <c r="CC12" s="470"/>
      <c r="CD12" s="477" t="s">
        <v>136</v>
      </c>
      <c r="CE12" s="478"/>
      <c r="CF12" s="478"/>
      <c r="CG12" s="478"/>
      <c r="CH12" s="478"/>
      <c r="CI12" s="478"/>
      <c r="CJ12" s="478"/>
      <c r="CK12" s="478"/>
      <c r="CL12" s="478"/>
      <c r="CM12" s="478"/>
      <c r="CN12" s="478"/>
      <c r="CO12" s="478"/>
      <c r="CP12" s="478"/>
      <c r="CQ12" s="478"/>
      <c r="CR12" s="478"/>
      <c r="CS12" s="479"/>
      <c r="CT12" s="581" t="s">
        <v>137</v>
      </c>
      <c r="CU12" s="582"/>
      <c r="CV12" s="582"/>
      <c r="CW12" s="582"/>
      <c r="CX12" s="582"/>
      <c r="CY12" s="582"/>
      <c r="CZ12" s="582"/>
      <c r="DA12" s="583"/>
      <c r="DB12" s="581" t="s">
        <v>137</v>
      </c>
      <c r="DC12" s="582"/>
      <c r="DD12" s="582"/>
      <c r="DE12" s="582"/>
      <c r="DF12" s="582"/>
      <c r="DG12" s="582"/>
      <c r="DH12" s="582"/>
      <c r="DI12" s="583"/>
      <c r="DJ12" s="186"/>
      <c r="DK12" s="186"/>
      <c r="DL12" s="186"/>
      <c r="DM12" s="186"/>
      <c r="DN12" s="186"/>
      <c r="DO12" s="186"/>
    </row>
    <row r="13" spans="1:119" ht="18.75" customHeight="1" x14ac:dyDescent="0.15">
      <c r="A13" s="187"/>
      <c r="B13" s="587"/>
      <c r="C13" s="588"/>
      <c r="D13" s="588"/>
      <c r="E13" s="588"/>
      <c r="F13" s="588"/>
      <c r="G13" s="588"/>
      <c r="H13" s="588"/>
      <c r="I13" s="588"/>
      <c r="J13" s="588"/>
      <c r="K13" s="589"/>
      <c r="L13" s="197"/>
      <c r="M13" s="568" t="s">
        <v>138</v>
      </c>
      <c r="N13" s="569"/>
      <c r="O13" s="569"/>
      <c r="P13" s="569"/>
      <c r="Q13" s="570"/>
      <c r="R13" s="571">
        <v>34783</v>
      </c>
      <c r="S13" s="572"/>
      <c r="T13" s="572"/>
      <c r="U13" s="572"/>
      <c r="V13" s="573"/>
      <c r="W13" s="559" t="s">
        <v>139</v>
      </c>
      <c r="X13" s="481"/>
      <c r="Y13" s="481"/>
      <c r="Z13" s="481"/>
      <c r="AA13" s="481"/>
      <c r="AB13" s="482"/>
      <c r="AC13" s="444">
        <v>265</v>
      </c>
      <c r="AD13" s="445"/>
      <c r="AE13" s="445"/>
      <c r="AF13" s="445"/>
      <c r="AG13" s="446"/>
      <c r="AH13" s="444">
        <v>257</v>
      </c>
      <c r="AI13" s="445"/>
      <c r="AJ13" s="445"/>
      <c r="AK13" s="445"/>
      <c r="AL13" s="447"/>
      <c r="AM13" s="537" t="s">
        <v>140</v>
      </c>
      <c r="AN13" s="442"/>
      <c r="AO13" s="442"/>
      <c r="AP13" s="442"/>
      <c r="AQ13" s="442"/>
      <c r="AR13" s="442"/>
      <c r="AS13" s="442"/>
      <c r="AT13" s="443"/>
      <c r="AU13" s="525" t="s">
        <v>109</v>
      </c>
      <c r="AV13" s="526"/>
      <c r="AW13" s="526"/>
      <c r="AX13" s="526"/>
      <c r="AY13" s="448" t="s">
        <v>141</v>
      </c>
      <c r="AZ13" s="449"/>
      <c r="BA13" s="449"/>
      <c r="BB13" s="449"/>
      <c r="BC13" s="449"/>
      <c r="BD13" s="449"/>
      <c r="BE13" s="449"/>
      <c r="BF13" s="449"/>
      <c r="BG13" s="449"/>
      <c r="BH13" s="449"/>
      <c r="BI13" s="449"/>
      <c r="BJ13" s="449"/>
      <c r="BK13" s="449"/>
      <c r="BL13" s="449"/>
      <c r="BM13" s="450"/>
      <c r="BN13" s="468">
        <v>-88859</v>
      </c>
      <c r="BO13" s="469"/>
      <c r="BP13" s="469"/>
      <c r="BQ13" s="469"/>
      <c r="BR13" s="469"/>
      <c r="BS13" s="469"/>
      <c r="BT13" s="469"/>
      <c r="BU13" s="470"/>
      <c r="BV13" s="468">
        <v>-159156</v>
      </c>
      <c r="BW13" s="469"/>
      <c r="BX13" s="469"/>
      <c r="BY13" s="469"/>
      <c r="BZ13" s="469"/>
      <c r="CA13" s="469"/>
      <c r="CB13" s="469"/>
      <c r="CC13" s="470"/>
      <c r="CD13" s="477" t="s">
        <v>142</v>
      </c>
      <c r="CE13" s="478"/>
      <c r="CF13" s="478"/>
      <c r="CG13" s="478"/>
      <c r="CH13" s="478"/>
      <c r="CI13" s="478"/>
      <c r="CJ13" s="478"/>
      <c r="CK13" s="478"/>
      <c r="CL13" s="478"/>
      <c r="CM13" s="478"/>
      <c r="CN13" s="478"/>
      <c r="CO13" s="478"/>
      <c r="CP13" s="478"/>
      <c r="CQ13" s="478"/>
      <c r="CR13" s="478"/>
      <c r="CS13" s="479"/>
      <c r="CT13" s="438">
        <v>7.8</v>
      </c>
      <c r="CU13" s="439"/>
      <c r="CV13" s="439"/>
      <c r="CW13" s="439"/>
      <c r="CX13" s="439"/>
      <c r="CY13" s="439"/>
      <c r="CZ13" s="439"/>
      <c r="DA13" s="440"/>
      <c r="DB13" s="438">
        <v>8.1999999999999993</v>
      </c>
      <c r="DC13" s="439"/>
      <c r="DD13" s="439"/>
      <c r="DE13" s="439"/>
      <c r="DF13" s="439"/>
      <c r="DG13" s="439"/>
      <c r="DH13" s="439"/>
      <c r="DI13" s="440"/>
      <c r="DJ13" s="186"/>
      <c r="DK13" s="186"/>
      <c r="DL13" s="186"/>
      <c r="DM13" s="186"/>
      <c r="DN13" s="186"/>
      <c r="DO13" s="186"/>
    </row>
    <row r="14" spans="1:119" ht="18.75" customHeight="1" thickBot="1" x14ac:dyDescent="0.2">
      <c r="A14" s="187"/>
      <c r="B14" s="587"/>
      <c r="C14" s="588"/>
      <c r="D14" s="588"/>
      <c r="E14" s="588"/>
      <c r="F14" s="588"/>
      <c r="G14" s="588"/>
      <c r="H14" s="588"/>
      <c r="I14" s="588"/>
      <c r="J14" s="588"/>
      <c r="K14" s="589"/>
      <c r="L14" s="561" t="s">
        <v>143</v>
      </c>
      <c r="M14" s="605"/>
      <c r="N14" s="605"/>
      <c r="O14" s="605"/>
      <c r="P14" s="605"/>
      <c r="Q14" s="606"/>
      <c r="R14" s="571">
        <v>35059</v>
      </c>
      <c r="S14" s="572"/>
      <c r="T14" s="572"/>
      <c r="U14" s="572"/>
      <c r="V14" s="573"/>
      <c r="W14" s="574"/>
      <c r="X14" s="484"/>
      <c r="Y14" s="484"/>
      <c r="Z14" s="484"/>
      <c r="AA14" s="484"/>
      <c r="AB14" s="485"/>
      <c r="AC14" s="564">
        <v>1.8</v>
      </c>
      <c r="AD14" s="565"/>
      <c r="AE14" s="565"/>
      <c r="AF14" s="565"/>
      <c r="AG14" s="566"/>
      <c r="AH14" s="564">
        <v>1.8</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144</v>
      </c>
      <c r="CE14" s="475"/>
      <c r="CF14" s="475"/>
      <c r="CG14" s="475"/>
      <c r="CH14" s="475"/>
      <c r="CI14" s="475"/>
      <c r="CJ14" s="475"/>
      <c r="CK14" s="475"/>
      <c r="CL14" s="475"/>
      <c r="CM14" s="475"/>
      <c r="CN14" s="475"/>
      <c r="CO14" s="475"/>
      <c r="CP14" s="475"/>
      <c r="CQ14" s="475"/>
      <c r="CR14" s="475"/>
      <c r="CS14" s="476"/>
      <c r="CT14" s="575">
        <v>61.4</v>
      </c>
      <c r="CU14" s="576"/>
      <c r="CV14" s="576"/>
      <c r="CW14" s="576"/>
      <c r="CX14" s="576"/>
      <c r="CY14" s="576"/>
      <c r="CZ14" s="576"/>
      <c r="DA14" s="577"/>
      <c r="DB14" s="575">
        <v>48.2</v>
      </c>
      <c r="DC14" s="576"/>
      <c r="DD14" s="576"/>
      <c r="DE14" s="576"/>
      <c r="DF14" s="576"/>
      <c r="DG14" s="576"/>
      <c r="DH14" s="576"/>
      <c r="DI14" s="577"/>
      <c r="DJ14" s="186"/>
      <c r="DK14" s="186"/>
      <c r="DL14" s="186"/>
      <c r="DM14" s="186"/>
      <c r="DN14" s="186"/>
      <c r="DO14" s="186"/>
    </row>
    <row r="15" spans="1:119" ht="18.75" customHeight="1" x14ac:dyDescent="0.15">
      <c r="A15" s="187"/>
      <c r="B15" s="587"/>
      <c r="C15" s="588"/>
      <c r="D15" s="588"/>
      <c r="E15" s="588"/>
      <c r="F15" s="588"/>
      <c r="G15" s="588"/>
      <c r="H15" s="588"/>
      <c r="I15" s="588"/>
      <c r="J15" s="588"/>
      <c r="K15" s="589"/>
      <c r="L15" s="197"/>
      <c r="M15" s="568" t="s">
        <v>145</v>
      </c>
      <c r="N15" s="569"/>
      <c r="O15" s="569"/>
      <c r="P15" s="569"/>
      <c r="Q15" s="570"/>
      <c r="R15" s="571">
        <v>34820</v>
      </c>
      <c r="S15" s="572"/>
      <c r="T15" s="572"/>
      <c r="U15" s="572"/>
      <c r="V15" s="573"/>
      <c r="W15" s="559" t="s">
        <v>146</v>
      </c>
      <c r="X15" s="481"/>
      <c r="Y15" s="481"/>
      <c r="Z15" s="481"/>
      <c r="AA15" s="481"/>
      <c r="AB15" s="482"/>
      <c r="AC15" s="444">
        <v>4099</v>
      </c>
      <c r="AD15" s="445"/>
      <c r="AE15" s="445"/>
      <c r="AF15" s="445"/>
      <c r="AG15" s="446"/>
      <c r="AH15" s="444">
        <v>4030</v>
      </c>
      <c r="AI15" s="445"/>
      <c r="AJ15" s="445"/>
      <c r="AK15" s="445"/>
      <c r="AL15" s="447"/>
      <c r="AM15" s="537"/>
      <c r="AN15" s="442"/>
      <c r="AO15" s="442"/>
      <c r="AP15" s="442"/>
      <c r="AQ15" s="442"/>
      <c r="AR15" s="442"/>
      <c r="AS15" s="442"/>
      <c r="AT15" s="443"/>
      <c r="AU15" s="525"/>
      <c r="AV15" s="526"/>
      <c r="AW15" s="526"/>
      <c r="AX15" s="526"/>
      <c r="AY15" s="460" t="s">
        <v>147</v>
      </c>
      <c r="AZ15" s="461"/>
      <c r="BA15" s="461"/>
      <c r="BB15" s="461"/>
      <c r="BC15" s="461"/>
      <c r="BD15" s="461"/>
      <c r="BE15" s="461"/>
      <c r="BF15" s="461"/>
      <c r="BG15" s="461"/>
      <c r="BH15" s="461"/>
      <c r="BI15" s="461"/>
      <c r="BJ15" s="461"/>
      <c r="BK15" s="461"/>
      <c r="BL15" s="461"/>
      <c r="BM15" s="462"/>
      <c r="BN15" s="463">
        <v>3907260</v>
      </c>
      <c r="BO15" s="464"/>
      <c r="BP15" s="464"/>
      <c r="BQ15" s="464"/>
      <c r="BR15" s="464"/>
      <c r="BS15" s="464"/>
      <c r="BT15" s="464"/>
      <c r="BU15" s="465"/>
      <c r="BV15" s="463">
        <v>3769293</v>
      </c>
      <c r="BW15" s="464"/>
      <c r="BX15" s="464"/>
      <c r="BY15" s="464"/>
      <c r="BZ15" s="464"/>
      <c r="CA15" s="464"/>
      <c r="CB15" s="464"/>
      <c r="CC15" s="465"/>
      <c r="CD15" s="578" t="s">
        <v>148</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7"/>
      <c r="C16" s="588"/>
      <c r="D16" s="588"/>
      <c r="E16" s="588"/>
      <c r="F16" s="588"/>
      <c r="G16" s="588"/>
      <c r="H16" s="588"/>
      <c r="I16" s="588"/>
      <c r="J16" s="588"/>
      <c r="K16" s="589"/>
      <c r="L16" s="561" t="s">
        <v>149</v>
      </c>
      <c r="M16" s="562"/>
      <c r="N16" s="562"/>
      <c r="O16" s="562"/>
      <c r="P16" s="562"/>
      <c r="Q16" s="563"/>
      <c r="R16" s="556" t="s">
        <v>150</v>
      </c>
      <c r="S16" s="557"/>
      <c r="T16" s="557"/>
      <c r="U16" s="557"/>
      <c r="V16" s="558"/>
      <c r="W16" s="574"/>
      <c r="X16" s="484"/>
      <c r="Y16" s="484"/>
      <c r="Z16" s="484"/>
      <c r="AA16" s="484"/>
      <c r="AB16" s="485"/>
      <c r="AC16" s="564">
        <v>27.6</v>
      </c>
      <c r="AD16" s="565"/>
      <c r="AE16" s="565"/>
      <c r="AF16" s="565"/>
      <c r="AG16" s="566"/>
      <c r="AH16" s="564">
        <v>28.2</v>
      </c>
      <c r="AI16" s="565"/>
      <c r="AJ16" s="565"/>
      <c r="AK16" s="565"/>
      <c r="AL16" s="567"/>
      <c r="AM16" s="537"/>
      <c r="AN16" s="442"/>
      <c r="AO16" s="442"/>
      <c r="AP16" s="442"/>
      <c r="AQ16" s="442"/>
      <c r="AR16" s="442"/>
      <c r="AS16" s="442"/>
      <c r="AT16" s="443"/>
      <c r="AU16" s="525"/>
      <c r="AV16" s="526"/>
      <c r="AW16" s="526"/>
      <c r="AX16" s="526"/>
      <c r="AY16" s="448" t="s">
        <v>151</v>
      </c>
      <c r="AZ16" s="449"/>
      <c r="BA16" s="449"/>
      <c r="BB16" s="449"/>
      <c r="BC16" s="449"/>
      <c r="BD16" s="449"/>
      <c r="BE16" s="449"/>
      <c r="BF16" s="449"/>
      <c r="BG16" s="449"/>
      <c r="BH16" s="449"/>
      <c r="BI16" s="449"/>
      <c r="BJ16" s="449"/>
      <c r="BK16" s="449"/>
      <c r="BL16" s="449"/>
      <c r="BM16" s="450"/>
      <c r="BN16" s="468">
        <v>6323123</v>
      </c>
      <c r="BO16" s="469"/>
      <c r="BP16" s="469"/>
      <c r="BQ16" s="469"/>
      <c r="BR16" s="469"/>
      <c r="BS16" s="469"/>
      <c r="BT16" s="469"/>
      <c r="BU16" s="470"/>
      <c r="BV16" s="468">
        <v>5929002</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x14ac:dyDescent="0.2">
      <c r="A17" s="187"/>
      <c r="B17" s="590"/>
      <c r="C17" s="591"/>
      <c r="D17" s="591"/>
      <c r="E17" s="591"/>
      <c r="F17" s="591"/>
      <c r="G17" s="591"/>
      <c r="H17" s="591"/>
      <c r="I17" s="591"/>
      <c r="J17" s="591"/>
      <c r="K17" s="592"/>
      <c r="L17" s="202"/>
      <c r="M17" s="553" t="s">
        <v>152</v>
      </c>
      <c r="N17" s="554"/>
      <c r="O17" s="554"/>
      <c r="P17" s="554"/>
      <c r="Q17" s="555"/>
      <c r="R17" s="556" t="s">
        <v>153</v>
      </c>
      <c r="S17" s="557"/>
      <c r="T17" s="557"/>
      <c r="U17" s="557"/>
      <c r="V17" s="558"/>
      <c r="W17" s="559" t="s">
        <v>154</v>
      </c>
      <c r="X17" s="481"/>
      <c r="Y17" s="481"/>
      <c r="Z17" s="481"/>
      <c r="AA17" s="481"/>
      <c r="AB17" s="482"/>
      <c r="AC17" s="444">
        <v>10499</v>
      </c>
      <c r="AD17" s="445"/>
      <c r="AE17" s="445"/>
      <c r="AF17" s="445"/>
      <c r="AG17" s="446"/>
      <c r="AH17" s="444">
        <v>10008</v>
      </c>
      <c r="AI17" s="445"/>
      <c r="AJ17" s="445"/>
      <c r="AK17" s="445"/>
      <c r="AL17" s="447"/>
      <c r="AM17" s="537"/>
      <c r="AN17" s="442"/>
      <c r="AO17" s="442"/>
      <c r="AP17" s="442"/>
      <c r="AQ17" s="442"/>
      <c r="AR17" s="442"/>
      <c r="AS17" s="442"/>
      <c r="AT17" s="443"/>
      <c r="AU17" s="525"/>
      <c r="AV17" s="526"/>
      <c r="AW17" s="526"/>
      <c r="AX17" s="526"/>
      <c r="AY17" s="448" t="s">
        <v>155</v>
      </c>
      <c r="AZ17" s="449"/>
      <c r="BA17" s="449"/>
      <c r="BB17" s="449"/>
      <c r="BC17" s="449"/>
      <c r="BD17" s="449"/>
      <c r="BE17" s="449"/>
      <c r="BF17" s="449"/>
      <c r="BG17" s="449"/>
      <c r="BH17" s="449"/>
      <c r="BI17" s="449"/>
      <c r="BJ17" s="449"/>
      <c r="BK17" s="449"/>
      <c r="BL17" s="449"/>
      <c r="BM17" s="450"/>
      <c r="BN17" s="468">
        <v>5024220</v>
      </c>
      <c r="BO17" s="469"/>
      <c r="BP17" s="469"/>
      <c r="BQ17" s="469"/>
      <c r="BR17" s="469"/>
      <c r="BS17" s="469"/>
      <c r="BT17" s="469"/>
      <c r="BU17" s="470"/>
      <c r="BV17" s="468">
        <v>4872054</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
      <c r="A18" s="187"/>
      <c r="B18" s="530" t="s">
        <v>156</v>
      </c>
      <c r="C18" s="531"/>
      <c r="D18" s="531"/>
      <c r="E18" s="532"/>
      <c r="F18" s="532"/>
      <c r="G18" s="532"/>
      <c r="H18" s="532"/>
      <c r="I18" s="532"/>
      <c r="J18" s="532"/>
      <c r="K18" s="532"/>
      <c r="L18" s="533">
        <v>16.3</v>
      </c>
      <c r="M18" s="533"/>
      <c r="N18" s="533"/>
      <c r="O18" s="533"/>
      <c r="P18" s="533"/>
      <c r="Q18" s="533"/>
      <c r="R18" s="534"/>
      <c r="S18" s="534"/>
      <c r="T18" s="534"/>
      <c r="U18" s="534"/>
      <c r="V18" s="535"/>
      <c r="W18" s="549"/>
      <c r="X18" s="550"/>
      <c r="Y18" s="550"/>
      <c r="Z18" s="550"/>
      <c r="AA18" s="550"/>
      <c r="AB18" s="560"/>
      <c r="AC18" s="432">
        <v>70.599999999999994</v>
      </c>
      <c r="AD18" s="433"/>
      <c r="AE18" s="433"/>
      <c r="AF18" s="433"/>
      <c r="AG18" s="536"/>
      <c r="AH18" s="432">
        <v>70</v>
      </c>
      <c r="AI18" s="433"/>
      <c r="AJ18" s="433"/>
      <c r="AK18" s="433"/>
      <c r="AL18" s="434"/>
      <c r="AM18" s="537"/>
      <c r="AN18" s="442"/>
      <c r="AO18" s="442"/>
      <c r="AP18" s="442"/>
      <c r="AQ18" s="442"/>
      <c r="AR18" s="442"/>
      <c r="AS18" s="442"/>
      <c r="AT18" s="443"/>
      <c r="AU18" s="525"/>
      <c r="AV18" s="526"/>
      <c r="AW18" s="526"/>
      <c r="AX18" s="526"/>
      <c r="AY18" s="448" t="s">
        <v>157</v>
      </c>
      <c r="AZ18" s="449"/>
      <c r="BA18" s="449"/>
      <c r="BB18" s="449"/>
      <c r="BC18" s="449"/>
      <c r="BD18" s="449"/>
      <c r="BE18" s="449"/>
      <c r="BF18" s="449"/>
      <c r="BG18" s="449"/>
      <c r="BH18" s="449"/>
      <c r="BI18" s="449"/>
      <c r="BJ18" s="449"/>
      <c r="BK18" s="449"/>
      <c r="BL18" s="449"/>
      <c r="BM18" s="450"/>
      <c r="BN18" s="468">
        <v>7420566</v>
      </c>
      <c r="BO18" s="469"/>
      <c r="BP18" s="469"/>
      <c r="BQ18" s="469"/>
      <c r="BR18" s="469"/>
      <c r="BS18" s="469"/>
      <c r="BT18" s="469"/>
      <c r="BU18" s="470"/>
      <c r="BV18" s="468">
        <v>7164450</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
      <c r="A19" s="187"/>
      <c r="B19" s="530" t="s">
        <v>158</v>
      </c>
      <c r="C19" s="531"/>
      <c r="D19" s="531"/>
      <c r="E19" s="532"/>
      <c r="F19" s="532"/>
      <c r="G19" s="532"/>
      <c r="H19" s="532"/>
      <c r="I19" s="532"/>
      <c r="J19" s="532"/>
      <c r="K19" s="532"/>
      <c r="L19" s="538">
        <v>2074</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159</v>
      </c>
      <c r="AZ19" s="449"/>
      <c r="BA19" s="449"/>
      <c r="BB19" s="449"/>
      <c r="BC19" s="449"/>
      <c r="BD19" s="449"/>
      <c r="BE19" s="449"/>
      <c r="BF19" s="449"/>
      <c r="BG19" s="449"/>
      <c r="BH19" s="449"/>
      <c r="BI19" s="449"/>
      <c r="BJ19" s="449"/>
      <c r="BK19" s="449"/>
      <c r="BL19" s="449"/>
      <c r="BM19" s="450"/>
      <c r="BN19" s="468">
        <v>10316429</v>
      </c>
      <c r="BO19" s="469"/>
      <c r="BP19" s="469"/>
      <c r="BQ19" s="469"/>
      <c r="BR19" s="469"/>
      <c r="BS19" s="469"/>
      <c r="BT19" s="469"/>
      <c r="BU19" s="470"/>
      <c r="BV19" s="468">
        <v>8573917</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
      <c r="A20" s="187"/>
      <c r="B20" s="530" t="s">
        <v>160</v>
      </c>
      <c r="C20" s="531"/>
      <c r="D20" s="531"/>
      <c r="E20" s="532"/>
      <c r="F20" s="532"/>
      <c r="G20" s="532"/>
      <c r="H20" s="532"/>
      <c r="I20" s="532"/>
      <c r="J20" s="532"/>
      <c r="K20" s="532"/>
      <c r="L20" s="538">
        <v>11921</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15">
      <c r="A21" s="187"/>
      <c r="B21" s="527" t="s">
        <v>161</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
      <c r="A22" s="187"/>
      <c r="B22" s="497" t="s">
        <v>162</v>
      </c>
      <c r="C22" s="498"/>
      <c r="D22" s="499"/>
      <c r="E22" s="506" t="s">
        <v>1</v>
      </c>
      <c r="F22" s="481"/>
      <c r="G22" s="481"/>
      <c r="H22" s="481"/>
      <c r="I22" s="481"/>
      <c r="J22" s="481"/>
      <c r="K22" s="482"/>
      <c r="L22" s="506" t="s">
        <v>163</v>
      </c>
      <c r="M22" s="481"/>
      <c r="N22" s="481"/>
      <c r="O22" s="481"/>
      <c r="P22" s="482"/>
      <c r="Q22" s="491" t="s">
        <v>164</v>
      </c>
      <c r="R22" s="492"/>
      <c r="S22" s="492"/>
      <c r="T22" s="492"/>
      <c r="U22" s="492"/>
      <c r="V22" s="507"/>
      <c r="W22" s="509" t="s">
        <v>165</v>
      </c>
      <c r="X22" s="498"/>
      <c r="Y22" s="499"/>
      <c r="Z22" s="506" t="s">
        <v>1</v>
      </c>
      <c r="AA22" s="481"/>
      <c r="AB22" s="481"/>
      <c r="AC22" s="481"/>
      <c r="AD22" s="481"/>
      <c r="AE22" s="481"/>
      <c r="AF22" s="481"/>
      <c r="AG22" s="482"/>
      <c r="AH22" s="480" t="s">
        <v>166</v>
      </c>
      <c r="AI22" s="481"/>
      <c r="AJ22" s="481"/>
      <c r="AK22" s="481"/>
      <c r="AL22" s="482"/>
      <c r="AM22" s="480" t="s">
        <v>167</v>
      </c>
      <c r="AN22" s="486"/>
      <c r="AO22" s="486"/>
      <c r="AP22" s="486"/>
      <c r="AQ22" s="486"/>
      <c r="AR22" s="487"/>
      <c r="AS22" s="491" t="s">
        <v>164</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15">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168</v>
      </c>
      <c r="AZ23" s="461"/>
      <c r="BA23" s="461"/>
      <c r="BB23" s="461"/>
      <c r="BC23" s="461"/>
      <c r="BD23" s="461"/>
      <c r="BE23" s="461"/>
      <c r="BF23" s="461"/>
      <c r="BG23" s="461"/>
      <c r="BH23" s="461"/>
      <c r="BI23" s="461"/>
      <c r="BJ23" s="461"/>
      <c r="BK23" s="461"/>
      <c r="BL23" s="461"/>
      <c r="BM23" s="462"/>
      <c r="BN23" s="468">
        <v>11106362</v>
      </c>
      <c r="BO23" s="469"/>
      <c r="BP23" s="469"/>
      <c r="BQ23" s="469"/>
      <c r="BR23" s="469"/>
      <c r="BS23" s="469"/>
      <c r="BT23" s="469"/>
      <c r="BU23" s="470"/>
      <c r="BV23" s="468">
        <v>10766696</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
      <c r="A24" s="187"/>
      <c r="B24" s="500"/>
      <c r="C24" s="501"/>
      <c r="D24" s="502"/>
      <c r="E24" s="441" t="s">
        <v>169</v>
      </c>
      <c r="F24" s="442"/>
      <c r="G24" s="442"/>
      <c r="H24" s="442"/>
      <c r="I24" s="442"/>
      <c r="J24" s="442"/>
      <c r="K24" s="443"/>
      <c r="L24" s="444">
        <v>1</v>
      </c>
      <c r="M24" s="445"/>
      <c r="N24" s="445"/>
      <c r="O24" s="445"/>
      <c r="P24" s="446"/>
      <c r="Q24" s="444">
        <v>8140</v>
      </c>
      <c r="R24" s="445"/>
      <c r="S24" s="445"/>
      <c r="T24" s="445"/>
      <c r="U24" s="445"/>
      <c r="V24" s="446"/>
      <c r="W24" s="510"/>
      <c r="X24" s="501"/>
      <c r="Y24" s="502"/>
      <c r="Z24" s="441" t="s">
        <v>170</v>
      </c>
      <c r="AA24" s="442"/>
      <c r="AB24" s="442"/>
      <c r="AC24" s="442"/>
      <c r="AD24" s="442"/>
      <c r="AE24" s="442"/>
      <c r="AF24" s="442"/>
      <c r="AG24" s="443"/>
      <c r="AH24" s="444">
        <v>194</v>
      </c>
      <c r="AI24" s="445"/>
      <c r="AJ24" s="445"/>
      <c r="AK24" s="445"/>
      <c r="AL24" s="446"/>
      <c r="AM24" s="444">
        <v>553288</v>
      </c>
      <c r="AN24" s="445"/>
      <c r="AO24" s="445"/>
      <c r="AP24" s="445"/>
      <c r="AQ24" s="445"/>
      <c r="AR24" s="446"/>
      <c r="AS24" s="444">
        <v>2852</v>
      </c>
      <c r="AT24" s="445"/>
      <c r="AU24" s="445"/>
      <c r="AV24" s="445"/>
      <c r="AW24" s="445"/>
      <c r="AX24" s="447"/>
      <c r="AY24" s="435" t="s">
        <v>171</v>
      </c>
      <c r="AZ24" s="436"/>
      <c r="BA24" s="436"/>
      <c r="BB24" s="436"/>
      <c r="BC24" s="436"/>
      <c r="BD24" s="436"/>
      <c r="BE24" s="436"/>
      <c r="BF24" s="436"/>
      <c r="BG24" s="436"/>
      <c r="BH24" s="436"/>
      <c r="BI24" s="436"/>
      <c r="BJ24" s="436"/>
      <c r="BK24" s="436"/>
      <c r="BL24" s="436"/>
      <c r="BM24" s="437"/>
      <c r="BN24" s="468">
        <v>9402753</v>
      </c>
      <c r="BO24" s="469"/>
      <c r="BP24" s="469"/>
      <c r="BQ24" s="469"/>
      <c r="BR24" s="469"/>
      <c r="BS24" s="469"/>
      <c r="BT24" s="469"/>
      <c r="BU24" s="470"/>
      <c r="BV24" s="468">
        <v>8899136</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15">
      <c r="A25" s="187"/>
      <c r="B25" s="500"/>
      <c r="C25" s="501"/>
      <c r="D25" s="502"/>
      <c r="E25" s="441" t="s">
        <v>172</v>
      </c>
      <c r="F25" s="442"/>
      <c r="G25" s="442"/>
      <c r="H25" s="442"/>
      <c r="I25" s="442"/>
      <c r="J25" s="442"/>
      <c r="K25" s="443"/>
      <c r="L25" s="444">
        <v>1</v>
      </c>
      <c r="M25" s="445"/>
      <c r="N25" s="445"/>
      <c r="O25" s="445"/>
      <c r="P25" s="446"/>
      <c r="Q25" s="444">
        <v>6710</v>
      </c>
      <c r="R25" s="445"/>
      <c r="S25" s="445"/>
      <c r="T25" s="445"/>
      <c r="U25" s="445"/>
      <c r="V25" s="446"/>
      <c r="W25" s="510"/>
      <c r="X25" s="501"/>
      <c r="Y25" s="502"/>
      <c r="Z25" s="441" t="s">
        <v>173</v>
      </c>
      <c r="AA25" s="442"/>
      <c r="AB25" s="442"/>
      <c r="AC25" s="442"/>
      <c r="AD25" s="442"/>
      <c r="AE25" s="442"/>
      <c r="AF25" s="442"/>
      <c r="AG25" s="443"/>
      <c r="AH25" s="444" t="s">
        <v>128</v>
      </c>
      <c r="AI25" s="445"/>
      <c r="AJ25" s="445"/>
      <c r="AK25" s="445"/>
      <c r="AL25" s="446"/>
      <c r="AM25" s="444" t="s">
        <v>137</v>
      </c>
      <c r="AN25" s="445"/>
      <c r="AO25" s="445"/>
      <c r="AP25" s="445"/>
      <c r="AQ25" s="445"/>
      <c r="AR25" s="446"/>
      <c r="AS25" s="444" t="s">
        <v>128</v>
      </c>
      <c r="AT25" s="445"/>
      <c r="AU25" s="445"/>
      <c r="AV25" s="445"/>
      <c r="AW25" s="445"/>
      <c r="AX25" s="447"/>
      <c r="AY25" s="460" t="s">
        <v>174</v>
      </c>
      <c r="AZ25" s="461"/>
      <c r="BA25" s="461"/>
      <c r="BB25" s="461"/>
      <c r="BC25" s="461"/>
      <c r="BD25" s="461"/>
      <c r="BE25" s="461"/>
      <c r="BF25" s="461"/>
      <c r="BG25" s="461"/>
      <c r="BH25" s="461"/>
      <c r="BI25" s="461"/>
      <c r="BJ25" s="461"/>
      <c r="BK25" s="461"/>
      <c r="BL25" s="461"/>
      <c r="BM25" s="462"/>
      <c r="BN25" s="463">
        <v>162769</v>
      </c>
      <c r="BO25" s="464"/>
      <c r="BP25" s="464"/>
      <c r="BQ25" s="464"/>
      <c r="BR25" s="464"/>
      <c r="BS25" s="464"/>
      <c r="BT25" s="464"/>
      <c r="BU25" s="465"/>
      <c r="BV25" s="463">
        <v>207930</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15">
      <c r="A26" s="187"/>
      <c r="B26" s="500"/>
      <c r="C26" s="501"/>
      <c r="D26" s="502"/>
      <c r="E26" s="441" t="s">
        <v>175</v>
      </c>
      <c r="F26" s="442"/>
      <c r="G26" s="442"/>
      <c r="H26" s="442"/>
      <c r="I26" s="442"/>
      <c r="J26" s="442"/>
      <c r="K26" s="443"/>
      <c r="L26" s="444">
        <v>1</v>
      </c>
      <c r="M26" s="445"/>
      <c r="N26" s="445"/>
      <c r="O26" s="445"/>
      <c r="P26" s="446"/>
      <c r="Q26" s="444">
        <v>6130</v>
      </c>
      <c r="R26" s="445"/>
      <c r="S26" s="445"/>
      <c r="T26" s="445"/>
      <c r="U26" s="445"/>
      <c r="V26" s="446"/>
      <c r="W26" s="510"/>
      <c r="X26" s="501"/>
      <c r="Y26" s="502"/>
      <c r="Z26" s="441" t="s">
        <v>176</v>
      </c>
      <c r="AA26" s="523"/>
      <c r="AB26" s="523"/>
      <c r="AC26" s="523"/>
      <c r="AD26" s="523"/>
      <c r="AE26" s="523"/>
      <c r="AF26" s="523"/>
      <c r="AG26" s="524"/>
      <c r="AH26" s="444">
        <v>2</v>
      </c>
      <c r="AI26" s="445"/>
      <c r="AJ26" s="445"/>
      <c r="AK26" s="445"/>
      <c r="AL26" s="446"/>
      <c r="AM26" s="444" t="s">
        <v>177</v>
      </c>
      <c r="AN26" s="445"/>
      <c r="AO26" s="445"/>
      <c r="AP26" s="445"/>
      <c r="AQ26" s="445"/>
      <c r="AR26" s="446"/>
      <c r="AS26" s="444" t="s">
        <v>177</v>
      </c>
      <c r="AT26" s="445"/>
      <c r="AU26" s="445"/>
      <c r="AV26" s="445"/>
      <c r="AW26" s="445"/>
      <c r="AX26" s="447"/>
      <c r="AY26" s="477" t="s">
        <v>178</v>
      </c>
      <c r="AZ26" s="478"/>
      <c r="BA26" s="478"/>
      <c r="BB26" s="478"/>
      <c r="BC26" s="478"/>
      <c r="BD26" s="478"/>
      <c r="BE26" s="478"/>
      <c r="BF26" s="478"/>
      <c r="BG26" s="478"/>
      <c r="BH26" s="478"/>
      <c r="BI26" s="478"/>
      <c r="BJ26" s="478"/>
      <c r="BK26" s="478"/>
      <c r="BL26" s="478"/>
      <c r="BM26" s="479"/>
      <c r="BN26" s="468" t="s">
        <v>179</v>
      </c>
      <c r="BO26" s="469"/>
      <c r="BP26" s="469"/>
      <c r="BQ26" s="469"/>
      <c r="BR26" s="469"/>
      <c r="BS26" s="469"/>
      <c r="BT26" s="469"/>
      <c r="BU26" s="470"/>
      <c r="BV26" s="468" t="s">
        <v>179</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
      <c r="A27" s="187"/>
      <c r="B27" s="500"/>
      <c r="C27" s="501"/>
      <c r="D27" s="502"/>
      <c r="E27" s="441" t="s">
        <v>180</v>
      </c>
      <c r="F27" s="442"/>
      <c r="G27" s="442"/>
      <c r="H27" s="442"/>
      <c r="I27" s="442"/>
      <c r="J27" s="442"/>
      <c r="K27" s="443"/>
      <c r="L27" s="444">
        <v>1</v>
      </c>
      <c r="M27" s="445"/>
      <c r="N27" s="445"/>
      <c r="O27" s="445"/>
      <c r="P27" s="446"/>
      <c r="Q27" s="444">
        <v>3770</v>
      </c>
      <c r="R27" s="445"/>
      <c r="S27" s="445"/>
      <c r="T27" s="445"/>
      <c r="U27" s="445"/>
      <c r="V27" s="446"/>
      <c r="W27" s="510"/>
      <c r="X27" s="501"/>
      <c r="Y27" s="502"/>
      <c r="Z27" s="441" t="s">
        <v>181</v>
      </c>
      <c r="AA27" s="442"/>
      <c r="AB27" s="442"/>
      <c r="AC27" s="442"/>
      <c r="AD27" s="442"/>
      <c r="AE27" s="442"/>
      <c r="AF27" s="442"/>
      <c r="AG27" s="443"/>
      <c r="AH27" s="444">
        <v>44</v>
      </c>
      <c r="AI27" s="445"/>
      <c r="AJ27" s="445"/>
      <c r="AK27" s="445"/>
      <c r="AL27" s="446"/>
      <c r="AM27" s="444">
        <v>105864</v>
      </c>
      <c r="AN27" s="445"/>
      <c r="AO27" s="445"/>
      <c r="AP27" s="445"/>
      <c r="AQ27" s="445"/>
      <c r="AR27" s="446"/>
      <c r="AS27" s="444">
        <v>2406</v>
      </c>
      <c r="AT27" s="445"/>
      <c r="AU27" s="445"/>
      <c r="AV27" s="445"/>
      <c r="AW27" s="445"/>
      <c r="AX27" s="447"/>
      <c r="AY27" s="474" t="s">
        <v>182</v>
      </c>
      <c r="AZ27" s="475"/>
      <c r="BA27" s="475"/>
      <c r="BB27" s="475"/>
      <c r="BC27" s="475"/>
      <c r="BD27" s="475"/>
      <c r="BE27" s="475"/>
      <c r="BF27" s="475"/>
      <c r="BG27" s="475"/>
      <c r="BH27" s="475"/>
      <c r="BI27" s="475"/>
      <c r="BJ27" s="475"/>
      <c r="BK27" s="475"/>
      <c r="BL27" s="475"/>
      <c r="BM27" s="476"/>
      <c r="BN27" s="471">
        <v>337614</v>
      </c>
      <c r="BO27" s="472"/>
      <c r="BP27" s="472"/>
      <c r="BQ27" s="472"/>
      <c r="BR27" s="472"/>
      <c r="BS27" s="472"/>
      <c r="BT27" s="472"/>
      <c r="BU27" s="473"/>
      <c r="BV27" s="471">
        <v>344026</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15">
      <c r="A28" s="187"/>
      <c r="B28" s="500"/>
      <c r="C28" s="501"/>
      <c r="D28" s="502"/>
      <c r="E28" s="441" t="s">
        <v>183</v>
      </c>
      <c r="F28" s="442"/>
      <c r="G28" s="442"/>
      <c r="H28" s="442"/>
      <c r="I28" s="442"/>
      <c r="J28" s="442"/>
      <c r="K28" s="443"/>
      <c r="L28" s="444">
        <v>1</v>
      </c>
      <c r="M28" s="445"/>
      <c r="N28" s="445"/>
      <c r="O28" s="445"/>
      <c r="P28" s="446"/>
      <c r="Q28" s="444">
        <v>3190</v>
      </c>
      <c r="R28" s="445"/>
      <c r="S28" s="445"/>
      <c r="T28" s="445"/>
      <c r="U28" s="445"/>
      <c r="V28" s="446"/>
      <c r="W28" s="510"/>
      <c r="X28" s="501"/>
      <c r="Y28" s="502"/>
      <c r="Z28" s="441" t="s">
        <v>184</v>
      </c>
      <c r="AA28" s="442"/>
      <c r="AB28" s="442"/>
      <c r="AC28" s="442"/>
      <c r="AD28" s="442"/>
      <c r="AE28" s="442"/>
      <c r="AF28" s="442"/>
      <c r="AG28" s="443"/>
      <c r="AH28" s="444" t="s">
        <v>179</v>
      </c>
      <c r="AI28" s="445"/>
      <c r="AJ28" s="445"/>
      <c r="AK28" s="445"/>
      <c r="AL28" s="446"/>
      <c r="AM28" s="444" t="s">
        <v>179</v>
      </c>
      <c r="AN28" s="445"/>
      <c r="AO28" s="445"/>
      <c r="AP28" s="445"/>
      <c r="AQ28" s="445"/>
      <c r="AR28" s="446"/>
      <c r="AS28" s="444" t="s">
        <v>179</v>
      </c>
      <c r="AT28" s="445"/>
      <c r="AU28" s="445"/>
      <c r="AV28" s="445"/>
      <c r="AW28" s="445"/>
      <c r="AX28" s="447"/>
      <c r="AY28" s="451" t="s">
        <v>185</v>
      </c>
      <c r="AZ28" s="452"/>
      <c r="BA28" s="452"/>
      <c r="BB28" s="453"/>
      <c r="BC28" s="460" t="s">
        <v>48</v>
      </c>
      <c r="BD28" s="461"/>
      <c r="BE28" s="461"/>
      <c r="BF28" s="461"/>
      <c r="BG28" s="461"/>
      <c r="BH28" s="461"/>
      <c r="BI28" s="461"/>
      <c r="BJ28" s="461"/>
      <c r="BK28" s="461"/>
      <c r="BL28" s="461"/>
      <c r="BM28" s="462"/>
      <c r="BN28" s="463">
        <v>1512799</v>
      </c>
      <c r="BO28" s="464"/>
      <c r="BP28" s="464"/>
      <c r="BQ28" s="464"/>
      <c r="BR28" s="464"/>
      <c r="BS28" s="464"/>
      <c r="BT28" s="464"/>
      <c r="BU28" s="465"/>
      <c r="BV28" s="463">
        <v>1607253</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15">
      <c r="A29" s="187"/>
      <c r="B29" s="500"/>
      <c r="C29" s="501"/>
      <c r="D29" s="502"/>
      <c r="E29" s="441" t="s">
        <v>186</v>
      </c>
      <c r="F29" s="442"/>
      <c r="G29" s="442"/>
      <c r="H29" s="442"/>
      <c r="I29" s="442"/>
      <c r="J29" s="442"/>
      <c r="K29" s="443"/>
      <c r="L29" s="444">
        <v>12</v>
      </c>
      <c r="M29" s="445"/>
      <c r="N29" s="445"/>
      <c r="O29" s="445"/>
      <c r="P29" s="446"/>
      <c r="Q29" s="444">
        <v>2900</v>
      </c>
      <c r="R29" s="445"/>
      <c r="S29" s="445"/>
      <c r="T29" s="445"/>
      <c r="U29" s="445"/>
      <c r="V29" s="446"/>
      <c r="W29" s="511"/>
      <c r="X29" s="512"/>
      <c r="Y29" s="513"/>
      <c r="Z29" s="441" t="s">
        <v>187</v>
      </c>
      <c r="AA29" s="442"/>
      <c r="AB29" s="442"/>
      <c r="AC29" s="442"/>
      <c r="AD29" s="442"/>
      <c r="AE29" s="442"/>
      <c r="AF29" s="442"/>
      <c r="AG29" s="443"/>
      <c r="AH29" s="444">
        <v>238</v>
      </c>
      <c r="AI29" s="445"/>
      <c r="AJ29" s="445"/>
      <c r="AK29" s="445"/>
      <c r="AL29" s="446"/>
      <c r="AM29" s="444">
        <v>659152</v>
      </c>
      <c r="AN29" s="445"/>
      <c r="AO29" s="445"/>
      <c r="AP29" s="445"/>
      <c r="AQ29" s="445"/>
      <c r="AR29" s="446"/>
      <c r="AS29" s="444">
        <v>2770</v>
      </c>
      <c r="AT29" s="445"/>
      <c r="AU29" s="445"/>
      <c r="AV29" s="445"/>
      <c r="AW29" s="445"/>
      <c r="AX29" s="447"/>
      <c r="AY29" s="454"/>
      <c r="AZ29" s="455"/>
      <c r="BA29" s="455"/>
      <c r="BB29" s="456"/>
      <c r="BC29" s="448" t="s">
        <v>188</v>
      </c>
      <c r="BD29" s="449"/>
      <c r="BE29" s="449"/>
      <c r="BF29" s="449"/>
      <c r="BG29" s="449"/>
      <c r="BH29" s="449"/>
      <c r="BI29" s="449"/>
      <c r="BJ29" s="449"/>
      <c r="BK29" s="449"/>
      <c r="BL29" s="449"/>
      <c r="BM29" s="450"/>
      <c r="BN29" s="468">
        <v>195892</v>
      </c>
      <c r="BO29" s="469"/>
      <c r="BP29" s="469"/>
      <c r="BQ29" s="469"/>
      <c r="BR29" s="469"/>
      <c r="BS29" s="469"/>
      <c r="BT29" s="469"/>
      <c r="BU29" s="470"/>
      <c r="BV29" s="468">
        <v>268351</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189</v>
      </c>
      <c r="X30" s="521"/>
      <c r="Y30" s="521"/>
      <c r="Z30" s="521"/>
      <c r="AA30" s="521"/>
      <c r="AB30" s="521"/>
      <c r="AC30" s="521"/>
      <c r="AD30" s="521"/>
      <c r="AE30" s="521"/>
      <c r="AF30" s="521"/>
      <c r="AG30" s="522"/>
      <c r="AH30" s="432">
        <v>97.6</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50</v>
      </c>
      <c r="BD30" s="436"/>
      <c r="BE30" s="436"/>
      <c r="BF30" s="436"/>
      <c r="BG30" s="436"/>
      <c r="BH30" s="436"/>
      <c r="BI30" s="436"/>
      <c r="BJ30" s="436"/>
      <c r="BK30" s="436"/>
      <c r="BL30" s="436"/>
      <c r="BM30" s="437"/>
      <c r="BN30" s="471">
        <v>855772</v>
      </c>
      <c r="BO30" s="472"/>
      <c r="BP30" s="472"/>
      <c r="BQ30" s="472"/>
      <c r="BR30" s="472"/>
      <c r="BS30" s="472"/>
      <c r="BT30" s="472"/>
      <c r="BU30" s="473"/>
      <c r="BV30" s="471">
        <v>804329</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31" t="s">
        <v>196</v>
      </c>
      <c r="D33" s="431"/>
      <c r="E33" s="430" t="s">
        <v>197</v>
      </c>
      <c r="F33" s="430"/>
      <c r="G33" s="430"/>
      <c r="H33" s="430"/>
      <c r="I33" s="430"/>
      <c r="J33" s="430"/>
      <c r="K33" s="430"/>
      <c r="L33" s="430"/>
      <c r="M33" s="430"/>
      <c r="N33" s="430"/>
      <c r="O33" s="430"/>
      <c r="P33" s="430"/>
      <c r="Q33" s="430"/>
      <c r="R33" s="430"/>
      <c r="S33" s="430"/>
      <c r="T33" s="216"/>
      <c r="U33" s="431" t="s">
        <v>198</v>
      </c>
      <c r="V33" s="431"/>
      <c r="W33" s="430" t="s">
        <v>199</v>
      </c>
      <c r="X33" s="430"/>
      <c r="Y33" s="430"/>
      <c r="Z33" s="430"/>
      <c r="AA33" s="430"/>
      <c r="AB33" s="430"/>
      <c r="AC33" s="430"/>
      <c r="AD33" s="430"/>
      <c r="AE33" s="430"/>
      <c r="AF33" s="430"/>
      <c r="AG33" s="430"/>
      <c r="AH33" s="430"/>
      <c r="AI33" s="430"/>
      <c r="AJ33" s="430"/>
      <c r="AK33" s="430"/>
      <c r="AL33" s="216"/>
      <c r="AM33" s="431" t="s">
        <v>200</v>
      </c>
      <c r="AN33" s="431"/>
      <c r="AO33" s="430" t="s">
        <v>199</v>
      </c>
      <c r="AP33" s="430"/>
      <c r="AQ33" s="430"/>
      <c r="AR33" s="430"/>
      <c r="AS33" s="430"/>
      <c r="AT33" s="430"/>
      <c r="AU33" s="430"/>
      <c r="AV33" s="430"/>
      <c r="AW33" s="430"/>
      <c r="AX33" s="430"/>
      <c r="AY33" s="430"/>
      <c r="AZ33" s="430"/>
      <c r="BA33" s="430"/>
      <c r="BB33" s="430"/>
      <c r="BC33" s="430"/>
      <c r="BD33" s="217"/>
      <c r="BE33" s="430" t="s">
        <v>201</v>
      </c>
      <c r="BF33" s="430"/>
      <c r="BG33" s="430" t="s">
        <v>202</v>
      </c>
      <c r="BH33" s="430"/>
      <c r="BI33" s="430"/>
      <c r="BJ33" s="430"/>
      <c r="BK33" s="430"/>
      <c r="BL33" s="430"/>
      <c r="BM33" s="430"/>
      <c r="BN33" s="430"/>
      <c r="BO33" s="430"/>
      <c r="BP33" s="430"/>
      <c r="BQ33" s="430"/>
      <c r="BR33" s="430"/>
      <c r="BS33" s="430"/>
      <c r="BT33" s="430"/>
      <c r="BU33" s="430"/>
      <c r="BV33" s="217"/>
      <c r="BW33" s="431" t="s">
        <v>201</v>
      </c>
      <c r="BX33" s="431"/>
      <c r="BY33" s="430" t="s">
        <v>203</v>
      </c>
      <c r="BZ33" s="430"/>
      <c r="CA33" s="430"/>
      <c r="CB33" s="430"/>
      <c r="CC33" s="430"/>
      <c r="CD33" s="430"/>
      <c r="CE33" s="430"/>
      <c r="CF33" s="430"/>
      <c r="CG33" s="430"/>
      <c r="CH33" s="430"/>
      <c r="CI33" s="430"/>
      <c r="CJ33" s="430"/>
      <c r="CK33" s="430"/>
      <c r="CL33" s="430"/>
      <c r="CM33" s="430"/>
      <c r="CN33" s="216"/>
      <c r="CO33" s="431" t="s">
        <v>198</v>
      </c>
      <c r="CP33" s="431"/>
      <c r="CQ33" s="430" t="s">
        <v>204</v>
      </c>
      <c r="CR33" s="430"/>
      <c r="CS33" s="430"/>
      <c r="CT33" s="430"/>
      <c r="CU33" s="430"/>
      <c r="CV33" s="430"/>
      <c r="CW33" s="430"/>
      <c r="CX33" s="430"/>
      <c r="CY33" s="430"/>
      <c r="CZ33" s="430"/>
      <c r="DA33" s="430"/>
      <c r="DB33" s="430"/>
      <c r="DC33" s="430"/>
      <c r="DD33" s="430"/>
      <c r="DE33" s="430"/>
      <c r="DF33" s="216"/>
      <c r="DG33" s="429" t="s">
        <v>205</v>
      </c>
      <c r="DH33" s="429"/>
      <c r="DI33" s="218"/>
      <c r="DJ33" s="186"/>
      <c r="DK33" s="186"/>
      <c r="DL33" s="186"/>
      <c r="DM33" s="186"/>
      <c r="DN33" s="186"/>
      <c r="DO33" s="186"/>
    </row>
    <row r="34" spans="1:119" ht="32.25" customHeight="1" x14ac:dyDescent="0.15">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4</v>
      </c>
      <c r="V34" s="427"/>
      <c r="W34" s="426" t="str">
        <f>IF('各会計、関係団体の財政状況及び健全化判断比率'!B28="","",'各会計、関係団体の財政状況及び健全化判断比率'!B28)</f>
        <v>国民健康保険特別会計</v>
      </c>
      <c r="X34" s="426"/>
      <c r="Y34" s="426"/>
      <c r="Z34" s="426"/>
      <c r="AA34" s="426"/>
      <c r="AB34" s="426"/>
      <c r="AC34" s="426"/>
      <c r="AD34" s="426"/>
      <c r="AE34" s="426"/>
      <c r="AF34" s="426"/>
      <c r="AG34" s="426"/>
      <c r="AH34" s="426"/>
      <c r="AI34" s="426"/>
      <c r="AJ34" s="426"/>
      <c r="AK34" s="426"/>
      <c r="AL34" s="214"/>
      <c r="AM34" s="427">
        <f>IF(AO34="","",MAX(C34:D43,U34:V43)+1)</f>
        <v>8</v>
      </c>
      <c r="AN34" s="427"/>
      <c r="AO34" s="426" t="str">
        <f>IF('各会計、関係団体の財政状況及び健全化判断比率'!B32="","",'各会計、関係団体の財政状況及び健全化判断比率'!B32)</f>
        <v>水道事業会計</v>
      </c>
      <c r="AP34" s="426"/>
      <c r="AQ34" s="426"/>
      <c r="AR34" s="426"/>
      <c r="AS34" s="426"/>
      <c r="AT34" s="426"/>
      <c r="AU34" s="426"/>
      <c r="AV34" s="426"/>
      <c r="AW34" s="426"/>
      <c r="AX34" s="426"/>
      <c r="AY34" s="426"/>
      <c r="AZ34" s="426"/>
      <c r="BA34" s="426"/>
      <c r="BB34" s="426"/>
      <c r="BC34" s="426"/>
      <c r="BD34" s="214"/>
      <c r="BE34" s="427" t="str">
        <f>IF(BG34="","",MAX(C34:D43,U34:V43,AM34:AN43)+1)</f>
        <v/>
      </c>
      <c r="BF34" s="427"/>
      <c r="BG34" s="426"/>
      <c r="BH34" s="426"/>
      <c r="BI34" s="426"/>
      <c r="BJ34" s="426"/>
      <c r="BK34" s="426"/>
      <c r="BL34" s="426"/>
      <c r="BM34" s="426"/>
      <c r="BN34" s="426"/>
      <c r="BO34" s="426"/>
      <c r="BP34" s="426"/>
      <c r="BQ34" s="426"/>
      <c r="BR34" s="426"/>
      <c r="BS34" s="426"/>
      <c r="BT34" s="426"/>
      <c r="BU34" s="426"/>
      <c r="BV34" s="214"/>
      <c r="BW34" s="427">
        <f>IF(BY34="","",MAX(C34:D43,U34:V43,AM34:AN43,BE34:BF43)+1)</f>
        <v>10</v>
      </c>
      <c r="BX34" s="427"/>
      <c r="BY34" s="426" t="str">
        <f>IF('各会計、関係団体の財政状況及び健全化判断比率'!B68="","",'各会計、関係団体の財政状況及び健全化判断比率'!B68)</f>
        <v>奈良県葛城地区清掃事務組合</v>
      </c>
      <c r="BZ34" s="426"/>
      <c r="CA34" s="426"/>
      <c r="CB34" s="426"/>
      <c r="CC34" s="426"/>
      <c r="CD34" s="426"/>
      <c r="CE34" s="426"/>
      <c r="CF34" s="426"/>
      <c r="CG34" s="426"/>
      <c r="CH34" s="426"/>
      <c r="CI34" s="426"/>
      <c r="CJ34" s="426"/>
      <c r="CK34" s="426"/>
      <c r="CL34" s="426"/>
      <c r="CM34" s="426"/>
      <c r="CN34" s="214"/>
      <c r="CO34" s="427" t="str">
        <f>IF(CQ34="","",MAX(C34:D43,U34:V43,AM34:AN43,BE34:BF43,BW34:BX43)+1)</f>
        <v/>
      </c>
      <c r="CP34" s="427"/>
      <c r="CQ34" s="426" t="str">
        <f>IF('各会計、関係団体の財政状況及び健全化判断比率'!BS7="","",'各会計、関係団体の財政状況及び健全化判断比率'!BS7)</f>
        <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x14ac:dyDescent="0.15">
      <c r="A35" s="187"/>
      <c r="B35" s="213"/>
      <c r="C35" s="427">
        <f>IF(E35="","",C34+1)</f>
        <v>2</v>
      </c>
      <c r="D35" s="427"/>
      <c r="E35" s="426" t="str">
        <f>IF('各会計、関係団体の財政状況及び健全化判断比率'!B8="","",'各会計、関係団体の財政状況及び健全化判断比率'!B8)</f>
        <v>墓地事業特別会計</v>
      </c>
      <c r="F35" s="426"/>
      <c r="G35" s="426"/>
      <c r="H35" s="426"/>
      <c r="I35" s="426"/>
      <c r="J35" s="426"/>
      <c r="K35" s="426"/>
      <c r="L35" s="426"/>
      <c r="M35" s="426"/>
      <c r="N35" s="426"/>
      <c r="O35" s="426"/>
      <c r="P35" s="426"/>
      <c r="Q35" s="426"/>
      <c r="R35" s="426"/>
      <c r="S35" s="426"/>
      <c r="T35" s="214"/>
      <c r="U35" s="427">
        <f>IF(W35="","",U34+1)</f>
        <v>5</v>
      </c>
      <c r="V35" s="427"/>
      <c r="W35" s="426" t="str">
        <f>IF('各会計、関係団体の財政状況及び健全化判断比率'!B29="","",'各会計、関係団体の財政状況及び健全化判断比率'!B29)</f>
        <v>後期高齢者医療特別会計</v>
      </c>
      <c r="X35" s="426"/>
      <c r="Y35" s="426"/>
      <c r="Z35" s="426"/>
      <c r="AA35" s="426"/>
      <c r="AB35" s="426"/>
      <c r="AC35" s="426"/>
      <c r="AD35" s="426"/>
      <c r="AE35" s="426"/>
      <c r="AF35" s="426"/>
      <c r="AG35" s="426"/>
      <c r="AH35" s="426"/>
      <c r="AI35" s="426"/>
      <c r="AJ35" s="426"/>
      <c r="AK35" s="426"/>
      <c r="AL35" s="214"/>
      <c r="AM35" s="427">
        <f t="shared" ref="AM35:AM43" si="0">IF(AO35="","",AM34+1)</f>
        <v>9</v>
      </c>
      <c r="AN35" s="427"/>
      <c r="AO35" s="426" t="str">
        <f>IF('各会計、関係団体の財政状況及び健全化判断比率'!B33="","",'各会計、関係団体の財政状況及び健全化判断比率'!B33)</f>
        <v>下水道事業会計</v>
      </c>
      <c r="AP35" s="426"/>
      <c r="AQ35" s="426"/>
      <c r="AR35" s="426"/>
      <c r="AS35" s="426"/>
      <c r="AT35" s="426"/>
      <c r="AU35" s="426"/>
      <c r="AV35" s="426"/>
      <c r="AW35" s="426"/>
      <c r="AX35" s="426"/>
      <c r="AY35" s="426"/>
      <c r="AZ35" s="426"/>
      <c r="BA35" s="426"/>
      <c r="BB35" s="426"/>
      <c r="BC35" s="426"/>
      <c r="BD35" s="214"/>
      <c r="BE35" s="427" t="str">
        <f t="shared" ref="BE35:BE43" si="1">IF(BG35="","",BE34+1)</f>
        <v/>
      </c>
      <c r="BF35" s="427"/>
      <c r="BG35" s="426"/>
      <c r="BH35" s="426"/>
      <c r="BI35" s="426"/>
      <c r="BJ35" s="426"/>
      <c r="BK35" s="426"/>
      <c r="BL35" s="426"/>
      <c r="BM35" s="426"/>
      <c r="BN35" s="426"/>
      <c r="BO35" s="426"/>
      <c r="BP35" s="426"/>
      <c r="BQ35" s="426"/>
      <c r="BR35" s="426"/>
      <c r="BS35" s="426"/>
      <c r="BT35" s="426"/>
      <c r="BU35" s="426"/>
      <c r="BV35" s="214"/>
      <c r="BW35" s="427">
        <f t="shared" ref="BW35:BW43" si="2">IF(BY35="","",BW34+1)</f>
        <v>11</v>
      </c>
      <c r="BX35" s="427"/>
      <c r="BY35" s="426" t="str">
        <f>IF('各会計、関係団体の財政状況及び健全化判断比率'!B69="","",'各会計、関係団体の財政状況及び健全化判断比率'!B69)</f>
        <v>葛城広域行政事務組合</v>
      </c>
      <c r="BZ35" s="426"/>
      <c r="CA35" s="426"/>
      <c r="CB35" s="426"/>
      <c r="CC35" s="426"/>
      <c r="CD35" s="426"/>
      <c r="CE35" s="426"/>
      <c r="CF35" s="426"/>
      <c r="CG35" s="426"/>
      <c r="CH35" s="426"/>
      <c r="CI35" s="426"/>
      <c r="CJ35" s="426"/>
      <c r="CK35" s="426"/>
      <c r="CL35" s="426"/>
      <c r="CM35" s="426"/>
      <c r="CN35" s="214"/>
      <c r="CO35" s="427" t="str">
        <f t="shared" ref="CO35:CO43" si="3">IF(CQ35="","",CO34+1)</f>
        <v/>
      </c>
      <c r="CP35" s="427"/>
      <c r="CQ35" s="426" t="str">
        <f>IF('各会計、関係団体の財政状況及び健全化判断比率'!BS8="","",'各会計、関係団体の財政状況及び健全化判断比率'!BS8)</f>
        <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x14ac:dyDescent="0.15">
      <c r="A36" s="187"/>
      <c r="B36" s="213"/>
      <c r="C36" s="427">
        <f>IF(E36="","",C35+1)</f>
        <v>3</v>
      </c>
      <c r="D36" s="427"/>
      <c r="E36" s="426" t="str">
        <f>IF('各会計、関係団体の財政状況及び健全化判断比率'!B9="","",'各会計、関係団体の財政状況及び健全化判断比率'!B9)</f>
        <v>学校給食特別会計</v>
      </c>
      <c r="F36" s="426"/>
      <c r="G36" s="426"/>
      <c r="H36" s="426"/>
      <c r="I36" s="426"/>
      <c r="J36" s="426"/>
      <c r="K36" s="426"/>
      <c r="L36" s="426"/>
      <c r="M36" s="426"/>
      <c r="N36" s="426"/>
      <c r="O36" s="426"/>
      <c r="P36" s="426"/>
      <c r="Q36" s="426"/>
      <c r="R36" s="426"/>
      <c r="S36" s="426"/>
      <c r="T36" s="214"/>
      <c r="U36" s="427">
        <f t="shared" ref="U36:U43" si="4">IF(W36="","",U35+1)</f>
        <v>6</v>
      </c>
      <c r="V36" s="427"/>
      <c r="W36" s="426" t="str">
        <f>IF('各会計、関係団体の財政状況及び健全化判断比率'!B30="","",'各会計、関係団体の財政状況及び健全化判断比率'!B30)</f>
        <v>介護保険特別会計（保険事業勘定）</v>
      </c>
      <c r="X36" s="426"/>
      <c r="Y36" s="426"/>
      <c r="Z36" s="426"/>
      <c r="AA36" s="426"/>
      <c r="AB36" s="426"/>
      <c r="AC36" s="426"/>
      <c r="AD36" s="426"/>
      <c r="AE36" s="426"/>
      <c r="AF36" s="426"/>
      <c r="AG36" s="426"/>
      <c r="AH36" s="426"/>
      <c r="AI36" s="426"/>
      <c r="AJ36" s="426"/>
      <c r="AK36" s="426"/>
      <c r="AL36" s="214"/>
      <c r="AM36" s="427" t="str">
        <f t="shared" si="0"/>
        <v/>
      </c>
      <c r="AN36" s="427"/>
      <c r="AO36" s="426"/>
      <c r="AP36" s="426"/>
      <c r="AQ36" s="426"/>
      <c r="AR36" s="426"/>
      <c r="AS36" s="426"/>
      <c r="AT36" s="426"/>
      <c r="AU36" s="426"/>
      <c r="AV36" s="426"/>
      <c r="AW36" s="426"/>
      <c r="AX36" s="426"/>
      <c r="AY36" s="426"/>
      <c r="AZ36" s="426"/>
      <c r="BA36" s="426"/>
      <c r="BB36" s="426"/>
      <c r="BC36" s="426"/>
      <c r="BD36" s="214"/>
      <c r="BE36" s="427" t="str">
        <f t="shared" si="1"/>
        <v/>
      </c>
      <c r="BF36" s="427"/>
      <c r="BG36" s="426"/>
      <c r="BH36" s="426"/>
      <c r="BI36" s="426"/>
      <c r="BJ36" s="426"/>
      <c r="BK36" s="426"/>
      <c r="BL36" s="426"/>
      <c r="BM36" s="426"/>
      <c r="BN36" s="426"/>
      <c r="BO36" s="426"/>
      <c r="BP36" s="426"/>
      <c r="BQ36" s="426"/>
      <c r="BR36" s="426"/>
      <c r="BS36" s="426"/>
      <c r="BT36" s="426"/>
      <c r="BU36" s="426"/>
      <c r="BV36" s="214"/>
      <c r="BW36" s="427">
        <f t="shared" si="2"/>
        <v>12</v>
      </c>
      <c r="BX36" s="427"/>
      <c r="BY36" s="426" t="str">
        <f>IF('各会計、関係団体の財政状況及び健全化判断比率'!B70="","",'各会計、関係団体の財政状況及び健全化判断比率'!B70)</f>
        <v>奈良広域水質検査センター組合</v>
      </c>
      <c r="BZ36" s="426"/>
      <c r="CA36" s="426"/>
      <c r="CB36" s="426"/>
      <c r="CC36" s="426"/>
      <c r="CD36" s="426"/>
      <c r="CE36" s="426"/>
      <c r="CF36" s="426"/>
      <c r="CG36" s="426"/>
      <c r="CH36" s="426"/>
      <c r="CI36" s="426"/>
      <c r="CJ36" s="426"/>
      <c r="CK36" s="426"/>
      <c r="CL36" s="426"/>
      <c r="CM36" s="426"/>
      <c r="CN36" s="214"/>
      <c r="CO36" s="427" t="str">
        <f t="shared" si="3"/>
        <v/>
      </c>
      <c r="CP36" s="427"/>
      <c r="CQ36" s="426" t="str">
        <f>IF('各会計、関係団体の財政状況及び健全化判断比率'!BS9="","",'各会計、関係団体の財政状況及び健全化判断比率'!BS9)</f>
        <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x14ac:dyDescent="0.15">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f t="shared" si="4"/>
        <v>7</v>
      </c>
      <c r="V37" s="427"/>
      <c r="W37" s="426" t="str">
        <f>IF('各会計、関係団体の財政状況及び健全化判断比率'!B31="","",'各会計、関係団体の財政状況及び健全化判断比率'!B31)</f>
        <v>介護保険特別会計（介護サービス事業勘定）</v>
      </c>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13</v>
      </c>
      <c r="BX37" s="427"/>
      <c r="BY37" s="426" t="str">
        <f>IF('各会計、関係団体の財政状況及び健全化判断比率'!B71="","",'各会計、関係団体の財政状況及び健全化判断比率'!B71)</f>
        <v>奈良県後期高齢者医療広域連合</v>
      </c>
      <c r="BZ37" s="426"/>
      <c r="CA37" s="426"/>
      <c r="CB37" s="426"/>
      <c r="CC37" s="426"/>
      <c r="CD37" s="426"/>
      <c r="CE37" s="426"/>
      <c r="CF37" s="426"/>
      <c r="CG37" s="426"/>
      <c r="CH37" s="426"/>
      <c r="CI37" s="426"/>
      <c r="CJ37" s="426"/>
      <c r="CK37" s="426"/>
      <c r="CL37" s="426"/>
      <c r="CM37" s="426"/>
      <c r="CN37" s="214"/>
      <c r="CO37" s="427" t="str">
        <f t="shared" si="3"/>
        <v/>
      </c>
      <c r="CP37" s="427"/>
      <c r="CQ37" s="426" t="str">
        <f>IF('各会計、関係団体の財政状況及び健全化判断比率'!BS10="","",'各会計、関係団体の財政状況及び健全化判断比率'!BS10)</f>
        <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x14ac:dyDescent="0.15">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14</v>
      </c>
      <c r="BX38" s="427"/>
      <c r="BY38" s="426" t="str">
        <f>IF('各会計、関係団体の財政状況及び健全化判断比率'!B72="","",'各会計、関係団体の財政状況及び健全化判断比率'!B72)</f>
        <v>奈良県広域消防組合</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x14ac:dyDescent="0.15">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f t="shared" si="2"/>
        <v>15</v>
      </c>
      <c r="BX39" s="427"/>
      <c r="BY39" s="426" t="str">
        <f>IF('各会計、関係団体の財政状況及び健全化判断比率'!B73="","",'各会計、関係団体の財政状況及び健全化判断比率'!B73)</f>
        <v>山辺・県北西部広域環境衛生組合</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x14ac:dyDescent="0.15">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f t="shared" si="2"/>
        <v>16</v>
      </c>
      <c r="BX40" s="427"/>
      <c r="BY40" s="426" t="str">
        <f>IF('各会計、関係団体の財政状況及び健全化判断比率'!B74="","",'各会計、関係団体の財政状況及び健全化判断比率'!B74)</f>
        <v>まほろば環境衛生組合</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15">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f t="shared" si="2"/>
        <v>17</v>
      </c>
      <c r="BX41" s="427"/>
      <c r="BY41" s="426" t="str">
        <f>IF('各会計、関係団体の財政状況及び健全化判断比率'!B75="","",'各会計、関係団体の財政状況及び健全化判断比率'!B75)</f>
        <v>国保中央病院組合</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15">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t="str">
        <f t="shared" si="2"/>
        <v/>
      </c>
      <c r="BX42" s="427"/>
      <c r="BY42" s="426" t="str">
        <f>IF('各会計、関係団体の財政状況及び健全化判断比率'!B76="","",'各会計、関係団体の財政状況及び健全化判断比率'!B76)</f>
        <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15">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t="str">
        <f t="shared" si="2"/>
        <v/>
      </c>
      <c r="BX43" s="427"/>
      <c r="BY43" s="426" t="str">
        <f>IF('各会計、関係団体の財政状況及び健全化判断比率'!B77="","",'各会計、関係団体の財政状況及び健全化判断比率'!B77)</f>
        <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206</v>
      </c>
      <c r="C46" s="186"/>
      <c r="D46" s="186"/>
      <c r="E46" s="186" t="s">
        <v>207</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208</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209</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210</v>
      </c>
    </row>
    <row r="50" spans="5:5" x14ac:dyDescent="0.15">
      <c r="E50" s="188" t="s">
        <v>211</v>
      </c>
    </row>
    <row r="51" spans="5:5" x14ac:dyDescent="0.15">
      <c r="E51" s="188" t="s">
        <v>212</v>
      </c>
    </row>
    <row r="52" spans="5:5" x14ac:dyDescent="0.15">
      <c r="E52" s="188" t="s">
        <v>213</v>
      </c>
    </row>
    <row r="53" spans="5:5" x14ac:dyDescent="0.15"/>
    <row r="54" spans="5:5" x14ac:dyDescent="0.15"/>
    <row r="55" spans="5:5" x14ac:dyDescent="0.15"/>
    <row r="56" spans="5:5" x14ac:dyDescent="0.15"/>
  </sheetData>
  <sheetProtection algorithmName="SHA-512" hashValue="cju1pJx9wnTctQQIYU5QfzLU1hJXD8CK7ID50NX9Ck2cb+Wj92HgFqtXseTXjekUakeWd1N6XeZZrkAKkIP/mw==" saltValue="fbWpSsifFs2zC44bdE4Fg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85" zoomScaleNormal="8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554</v>
      </c>
      <c r="G33" s="29" t="s">
        <v>555</v>
      </c>
      <c r="H33" s="29" t="s">
        <v>556</v>
      </c>
      <c r="I33" s="29" t="s">
        <v>557</v>
      </c>
      <c r="J33" s="30" t="s">
        <v>558</v>
      </c>
      <c r="K33" s="22"/>
      <c r="L33" s="22"/>
      <c r="M33" s="22"/>
      <c r="N33" s="22"/>
      <c r="O33" s="22"/>
      <c r="P33" s="22"/>
    </row>
    <row r="34" spans="1:16" ht="39" customHeight="1" x14ac:dyDescent="0.15">
      <c r="A34" s="22"/>
      <c r="B34" s="31"/>
      <c r="C34" s="1250" t="s">
        <v>563</v>
      </c>
      <c r="D34" s="1250"/>
      <c r="E34" s="1251"/>
      <c r="F34" s="32">
        <v>32.65</v>
      </c>
      <c r="G34" s="33">
        <v>29.21</v>
      </c>
      <c r="H34" s="33">
        <v>26.1</v>
      </c>
      <c r="I34" s="33">
        <v>27.61</v>
      </c>
      <c r="J34" s="34">
        <v>19.190000000000001</v>
      </c>
      <c r="K34" s="22"/>
      <c r="L34" s="22"/>
      <c r="M34" s="22"/>
      <c r="N34" s="22"/>
      <c r="O34" s="22"/>
      <c r="P34" s="22"/>
    </row>
    <row r="35" spans="1:16" ht="39" customHeight="1" x14ac:dyDescent="0.15">
      <c r="A35" s="22"/>
      <c r="B35" s="35"/>
      <c r="C35" s="1244" t="s">
        <v>564</v>
      </c>
      <c r="D35" s="1245"/>
      <c r="E35" s="1246"/>
      <c r="F35" s="36">
        <v>5.7</v>
      </c>
      <c r="G35" s="37">
        <v>3.47</v>
      </c>
      <c r="H35" s="37">
        <v>3.76</v>
      </c>
      <c r="I35" s="37">
        <v>4.47</v>
      </c>
      <c r="J35" s="38">
        <v>4.3099999999999996</v>
      </c>
      <c r="K35" s="22"/>
      <c r="L35" s="22"/>
      <c r="M35" s="22"/>
      <c r="N35" s="22"/>
      <c r="O35" s="22"/>
      <c r="P35" s="22"/>
    </row>
    <row r="36" spans="1:16" ht="39" customHeight="1" x14ac:dyDescent="0.15">
      <c r="A36" s="22"/>
      <c r="B36" s="35"/>
      <c r="C36" s="1244" t="s">
        <v>565</v>
      </c>
      <c r="D36" s="1245"/>
      <c r="E36" s="1246"/>
      <c r="F36" s="36" t="s">
        <v>512</v>
      </c>
      <c r="G36" s="37" t="s">
        <v>512</v>
      </c>
      <c r="H36" s="37">
        <v>0.72</v>
      </c>
      <c r="I36" s="37">
        <v>0.76</v>
      </c>
      <c r="J36" s="38">
        <v>0.75</v>
      </c>
      <c r="K36" s="22"/>
      <c r="L36" s="22"/>
      <c r="M36" s="22"/>
      <c r="N36" s="22"/>
      <c r="O36" s="22"/>
      <c r="P36" s="22"/>
    </row>
    <row r="37" spans="1:16" ht="39" customHeight="1" x14ac:dyDescent="0.15">
      <c r="A37" s="22"/>
      <c r="B37" s="35"/>
      <c r="C37" s="1244" t="s">
        <v>566</v>
      </c>
      <c r="D37" s="1245"/>
      <c r="E37" s="1246"/>
      <c r="F37" s="36" t="s">
        <v>512</v>
      </c>
      <c r="G37" s="37" t="s">
        <v>512</v>
      </c>
      <c r="H37" s="37">
        <v>0.1</v>
      </c>
      <c r="I37" s="37">
        <v>0</v>
      </c>
      <c r="J37" s="38">
        <v>0.16</v>
      </c>
      <c r="K37" s="22"/>
      <c r="L37" s="22"/>
      <c r="M37" s="22"/>
      <c r="N37" s="22"/>
      <c r="O37" s="22"/>
      <c r="P37" s="22"/>
    </row>
    <row r="38" spans="1:16" ht="39" customHeight="1" x14ac:dyDescent="0.15">
      <c r="A38" s="22"/>
      <c r="B38" s="35"/>
      <c r="C38" s="1244" t="s">
        <v>567</v>
      </c>
      <c r="D38" s="1245"/>
      <c r="E38" s="1246"/>
      <c r="F38" s="36" t="s">
        <v>512</v>
      </c>
      <c r="G38" s="37" t="s">
        <v>512</v>
      </c>
      <c r="H38" s="37">
        <v>0.01</v>
      </c>
      <c r="I38" s="37">
        <v>0</v>
      </c>
      <c r="J38" s="38">
        <v>0</v>
      </c>
      <c r="K38" s="22"/>
      <c r="L38" s="22"/>
      <c r="M38" s="22"/>
      <c r="N38" s="22"/>
      <c r="O38" s="22"/>
      <c r="P38" s="22"/>
    </row>
    <row r="39" spans="1:16" ht="39" customHeight="1" x14ac:dyDescent="0.15">
      <c r="A39" s="22"/>
      <c r="B39" s="35"/>
      <c r="C39" s="1244" t="s">
        <v>568</v>
      </c>
      <c r="D39" s="1245"/>
      <c r="E39" s="1246"/>
      <c r="F39" s="36">
        <v>0</v>
      </c>
      <c r="G39" s="37">
        <v>0</v>
      </c>
      <c r="H39" s="37">
        <v>0.01</v>
      </c>
      <c r="I39" s="37">
        <v>0</v>
      </c>
      <c r="J39" s="38">
        <v>0</v>
      </c>
      <c r="K39" s="22"/>
      <c r="L39" s="22"/>
      <c r="M39" s="22"/>
      <c r="N39" s="22"/>
      <c r="O39" s="22"/>
      <c r="P39" s="22"/>
    </row>
    <row r="40" spans="1:16" ht="39" customHeight="1" x14ac:dyDescent="0.15">
      <c r="A40" s="22"/>
      <c r="B40" s="35"/>
      <c r="C40" s="1244" t="s">
        <v>569</v>
      </c>
      <c r="D40" s="1245"/>
      <c r="E40" s="1246"/>
      <c r="F40" s="36">
        <v>0</v>
      </c>
      <c r="G40" s="37">
        <v>0</v>
      </c>
      <c r="H40" s="37">
        <v>0.03</v>
      </c>
      <c r="I40" s="37">
        <v>0</v>
      </c>
      <c r="J40" s="38">
        <v>0</v>
      </c>
      <c r="K40" s="22"/>
      <c r="L40" s="22"/>
      <c r="M40" s="22"/>
      <c r="N40" s="22"/>
      <c r="O40" s="22"/>
      <c r="P40" s="22"/>
    </row>
    <row r="41" spans="1:16" ht="39" customHeight="1" x14ac:dyDescent="0.15">
      <c r="A41" s="22"/>
      <c r="B41" s="35"/>
      <c r="C41" s="1244" t="s">
        <v>570</v>
      </c>
      <c r="D41" s="1245"/>
      <c r="E41" s="1246"/>
      <c r="F41" s="36">
        <v>0</v>
      </c>
      <c r="G41" s="37">
        <v>0</v>
      </c>
      <c r="H41" s="37">
        <v>0</v>
      </c>
      <c r="I41" s="37">
        <v>0</v>
      </c>
      <c r="J41" s="38">
        <v>0</v>
      </c>
      <c r="K41" s="22"/>
      <c r="L41" s="22"/>
      <c r="M41" s="22"/>
      <c r="N41" s="22"/>
      <c r="O41" s="22"/>
      <c r="P41" s="22"/>
    </row>
    <row r="42" spans="1:16" ht="39" customHeight="1" x14ac:dyDescent="0.15">
      <c r="A42" s="22"/>
      <c r="B42" s="39"/>
      <c r="C42" s="1244" t="s">
        <v>571</v>
      </c>
      <c r="D42" s="1245"/>
      <c r="E42" s="1246"/>
      <c r="F42" s="36" t="s">
        <v>512</v>
      </c>
      <c r="G42" s="37" t="s">
        <v>512</v>
      </c>
      <c r="H42" s="37" t="s">
        <v>512</v>
      </c>
      <c r="I42" s="37" t="s">
        <v>512</v>
      </c>
      <c r="J42" s="38" t="s">
        <v>512</v>
      </c>
      <c r="K42" s="22"/>
      <c r="L42" s="22"/>
      <c r="M42" s="22"/>
      <c r="N42" s="22"/>
      <c r="O42" s="22"/>
      <c r="P42" s="22"/>
    </row>
    <row r="43" spans="1:16" ht="39" customHeight="1" thickBot="1" x14ac:dyDescent="0.2">
      <c r="A43" s="22"/>
      <c r="B43" s="40"/>
      <c r="C43" s="1247" t="s">
        <v>572</v>
      </c>
      <c r="D43" s="1248"/>
      <c r="E43" s="1249"/>
      <c r="F43" s="41">
        <v>2.1</v>
      </c>
      <c r="G43" s="42">
        <v>1.86</v>
      </c>
      <c r="H43" s="42">
        <v>0.44</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O1XNKFVP1yeD2ZBDDJFtCshR3PvFlMAzulKQlBqC9LciqSAkqC6/w9VqvkjDNzV+ClKfBRjB2JhjgVg4EGvBNg==" saltValue="s4d8y6kVat9sePMrCdQ1R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85" zoomScaleNormal="8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554</v>
      </c>
      <c r="L44" s="56" t="s">
        <v>555</v>
      </c>
      <c r="M44" s="56" t="s">
        <v>556</v>
      </c>
      <c r="N44" s="56" t="s">
        <v>557</v>
      </c>
      <c r="O44" s="57" t="s">
        <v>558</v>
      </c>
      <c r="P44" s="48"/>
      <c r="Q44" s="48"/>
      <c r="R44" s="48"/>
      <c r="S44" s="48"/>
      <c r="T44" s="48"/>
      <c r="U44" s="48"/>
    </row>
    <row r="45" spans="1:21" ht="30.75" customHeight="1" x14ac:dyDescent="0.15">
      <c r="A45" s="48"/>
      <c r="B45" s="1270" t="s">
        <v>11</v>
      </c>
      <c r="C45" s="1271"/>
      <c r="D45" s="58"/>
      <c r="E45" s="1276" t="s">
        <v>12</v>
      </c>
      <c r="F45" s="1276"/>
      <c r="G45" s="1276"/>
      <c r="H45" s="1276"/>
      <c r="I45" s="1276"/>
      <c r="J45" s="1277"/>
      <c r="K45" s="59">
        <v>1004</v>
      </c>
      <c r="L45" s="60">
        <v>1107</v>
      </c>
      <c r="M45" s="60">
        <v>1115</v>
      </c>
      <c r="N45" s="60">
        <v>1143</v>
      </c>
      <c r="O45" s="61">
        <v>1176</v>
      </c>
      <c r="P45" s="48"/>
      <c r="Q45" s="48"/>
      <c r="R45" s="48"/>
      <c r="S45" s="48"/>
      <c r="T45" s="48"/>
      <c r="U45" s="48"/>
    </row>
    <row r="46" spans="1:21" ht="30.75" customHeight="1" x14ac:dyDescent="0.15">
      <c r="A46" s="48"/>
      <c r="B46" s="1272"/>
      <c r="C46" s="1273"/>
      <c r="D46" s="62"/>
      <c r="E46" s="1254" t="s">
        <v>13</v>
      </c>
      <c r="F46" s="1254"/>
      <c r="G46" s="1254"/>
      <c r="H46" s="1254"/>
      <c r="I46" s="1254"/>
      <c r="J46" s="1255"/>
      <c r="K46" s="63" t="s">
        <v>512</v>
      </c>
      <c r="L46" s="64" t="s">
        <v>512</v>
      </c>
      <c r="M46" s="64" t="s">
        <v>512</v>
      </c>
      <c r="N46" s="64" t="s">
        <v>512</v>
      </c>
      <c r="O46" s="65" t="s">
        <v>512</v>
      </c>
      <c r="P46" s="48"/>
      <c r="Q46" s="48"/>
      <c r="R46" s="48"/>
      <c r="S46" s="48"/>
      <c r="T46" s="48"/>
      <c r="U46" s="48"/>
    </row>
    <row r="47" spans="1:21" ht="30.75" customHeight="1" x14ac:dyDescent="0.15">
      <c r="A47" s="48"/>
      <c r="B47" s="1272"/>
      <c r="C47" s="1273"/>
      <c r="D47" s="62"/>
      <c r="E47" s="1254" t="s">
        <v>14</v>
      </c>
      <c r="F47" s="1254"/>
      <c r="G47" s="1254"/>
      <c r="H47" s="1254"/>
      <c r="I47" s="1254"/>
      <c r="J47" s="1255"/>
      <c r="K47" s="63" t="s">
        <v>512</v>
      </c>
      <c r="L47" s="64" t="s">
        <v>512</v>
      </c>
      <c r="M47" s="64" t="s">
        <v>512</v>
      </c>
      <c r="N47" s="64" t="s">
        <v>512</v>
      </c>
      <c r="O47" s="65" t="s">
        <v>512</v>
      </c>
      <c r="P47" s="48"/>
      <c r="Q47" s="48"/>
      <c r="R47" s="48"/>
      <c r="S47" s="48"/>
      <c r="T47" s="48"/>
      <c r="U47" s="48"/>
    </row>
    <row r="48" spans="1:21" ht="30.75" customHeight="1" x14ac:dyDescent="0.15">
      <c r="A48" s="48"/>
      <c r="B48" s="1272"/>
      <c r="C48" s="1273"/>
      <c r="D48" s="62"/>
      <c r="E48" s="1254" t="s">
        <v>15</v>
      </c>
      <c r="F48" s="1254"/>
      <c r="G48" s="1254"/>
      <c r="H48" s="1254"/>
      <c r="I48" s="1254"/>
      <c r="J48" s="1255"/>
      <c r="K48" s="63">
        <v>328</v>
      </c>
      <c r="L48" s="64">
        <v>309</v>
      </c>
      <c r="M48" s="64">
        <v>286</v>
      </c>
      <c r="N48" s="64">
        <v>264</v>
      </c>
      <c r="O48" s="65">
        <v>270</v>
      </c>
      <c r="P48" s="48"/>
      <c r="Q48" s="48"/>
      <c r="R48" s="48"/>
      <c r="S48" s="48"/>
      <c r="T48" s="48"/>
      <c r="U48" s="48"/>
    </row>
    <row r="49" spans="1:21" ht="30.75" customHeight="1" x14ac:dyDescent="0.15">
      <c r="A49" s="48"/>
      <c r="B49" s="1272"/>
      <c r="C49" s="1273"/>
      <c r="D49" s="62"/>
      <c r="E49" s="1254" t="s">
        <v>16</v>
      </c>
      <c r="F49" s="1254"/>
      <c r="G49" s="1254"/>
      <c r="H49" s="1254"/>
      <c r="I49" s="1254"/>
      <c r="J49" s="1255"/>
      <c r="K49" s="63">
        <v>183</v>
      </c>
      <c r="L49" s="64">
        <v>163</v>
      </c>
      <c r="M49" s="64">
        <v>111</v>
      </c>
      <c r="N49" s="64">
        <v>110</v>
      </c>
      <c r="O49" s="65">
        <v>103</v>
      </c>
      <c r="P49" s="48"/>
      <c r="Q49" s="48"/>
      <c r="R49" s="48"/>
      <c r="S49" s="48"/>
      <c r="T49" s="48"/>
      <c r="U49" s="48"/>
    </row>
    <row r="50" spans="1:21" ht="30.75" customHeight="1" x14ac:dyDescent="0.15">
      <c r="A50" s="48"/>
      <c r="B50" s="1272"/>
      <c r="C50" s="1273"/>
      <c r="D50" s="62"/>
      <c r="E50" s="1254" t="s">
        <v>17</v>
      </c>
      <c r="F50" s="1254"/>
      <c r="G50" s="1254"/>
      <c r="H50" s="1254"/>
      <c r="I50" s="1254"/>
      <c r="J50" s="1255"/>
      <c r="K50" s="63">
        <v>86</v>
      </c>
      <c r="L50" s="64">
        <v>85</v>
      </c>
      <c r="M50" s="64">
        <v>11</v>
      </c>
      <c r="N50" s="64">
        <v>11</v>
      </c>
      <c r="O50" s="65">
        <v>6</v>
      </c>
      <c r="P50" s="48"/>
      <c r="Q50" s="48"/>
      <c r="R50" s="48"/>
      <c r="S50" s="48"/>
      <c r="T50" s="48"/>
      <c r="U50" s="48"/>
    </row>
    <row r="51" spans="1:21" ht="30.75" customHeight="1" x14ac:dyDescent="0.15">
      <c r="A51" s="48"/>
      <c r="B51" s="1274"/>
      <c r="C51" s="1275"/>
      <c r="D51" s="66"/>
      <c r="E51" s="1254" t="s">
        <v>18</v>
      </c>
      <c r="F51" s="1254"/>
      <c r="G51" s="1254"/>
      <c r="H51" s="1254"/>
      <c r="I51" s="1254"/>
      <c r="J51" s="1255"/>
      <c r="K51" s="63" t="s">
        <v>512</v>
      </c>
      <c r="L51" s="64" t="s">
        <v>512</v>
      </c>
      <c r="M51" s="64" t="s">
        <v>512</v>
      </c>
      <c r="N51" s="64" t="s">
        <v>512</v>
      </c>
      <c r="O51" s="65" t="s">
        <v>512</v>
      </c>
      <c r="P51" s="48"/>
      <c r="Q51" s="48"/>
      <c r="R51" s="48"/>
      <c r="S51" s="48"/>
      <c r="T51" s="48"/>
      <c r="U51" s="48"/>
    </row>
    <row r="52" spans="1:21" ht="30.75" customHeight="1" x14ac:dyDescent="0.15">
      <c r="A52" s="48"/>
      <c r="B52" s="1252" t="s">
        <v>19</v>
      </c>
      <c r="C52" s="1253"/>
      <c r="D52" s="66"/>
      <c r="E52" s="1254" t="s">
        <v>20</v>
      </c>
      <c r="F52" s="1254"/>
      <c r="G52" s="1254"/>
      <c r="H52" s="1254"/>
      <c r="I52" s="1254"/>
      <c r="J52" s="1255"/>
      <c r="K52" s="63">
        <v>1112</v>
      </c>
      <c r="L52" s="64">
        <v>1106</v>
      </c>
      <c r="M52" s="64">
        <v>1030</v>
      </c>
      <c r="N52" s="64">
        <v>1010</v>
      </c>
      <c r="O52" s="65">
        <v>1029</v>
      </c>
      <c r="P52" s="48"/>
      <c r="Q52" s="48"/>
      <c r="R52" s="48"/>
      <c r="S52" s="48"/>
      <c r="T52" s="48"/>
      <c r="U52" s="48"/>
    </row>
    <row r="53" spans="1:21" ht="30.75" customHeight="1" thickBot="1" x14ac:dyDescent="0.2">
      <c r="A53" s="48"/>
      <c r="B53" s="1256" t="s">
        <v>21</v>
      </c>
      <c r="C53" s="1257"/>
      <c r="D53" s="67"/>
      <c r="E53" s="1258" t="s">
        <v>22</v>
      </c>
      <c r="F53" s="1258"/>
      <c r="G53" s="1258"/>
      <c r="H53" s="1258"/>
      <c r="I53" s="1258"/>
      <c r="J53" s="1259"/>
      <c r="K53" s="68">
        <v>489</v>
      </c>
      <c r="L53" s="69">
        <v>558</v>
      </c>
      <c r="M53" s="69">
        <v>493</v>
      </c>
      <c r="N53" s="69">
        <v>518</v>
      </c>
      <c r="O53" s="70">
        <v>526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573</v>
      </c>
      <c r="P55" s="48"/>
      <c r="Q55" s="48"/>
      <c r="R55" s="48"/>
      <c r="S55" s="48"/>
      <c r="T55" s="48"/>
      <c r="U55" s="48"/>
    </row>
    <row r="56" spans="1:21" ht="31.5" customHeight="1" thickBot="1" x14ac:dyDescent="0.2">
      <c r="A56" s="48"/>
      <c r="B56" s="76"/>
      <c r="C56" s="77"/>
      <c r="D56" s="77"/>
      <c r="E56" s="78"/>
      <c r="F56" s="78"/>
      <c r="G56" s="78"/>
      <c r="H56" s="78"/>
      <c r="I56" s="78"/>
      <c r="J56" s="79" t="s">
        <v>2</v>
      </c>
      <c r="K56" s="80" t="s">
        <v>574</v>
      </c>
      <c r="L56" s="81" t="s">
        <v>575</v>
      </c>
      <c r="M56" s="81" t="s">
        <v>576</v>
      </c>
      <c r="N56" s="81" t="s">
        <v>577</v>
      </c>
      <c r="O56" s="82" t="s">
        <v>578</v>
      </c>
      <c r="P56" s="48"/>
      <c r="Q56" s="48"/>
      <c r="R56" s="48"/>
      <c r="S56" s="48"/>
      <c r="T56" s="48"/>
      <c r="U56" s="48"/>
    </row>
    <row r="57" spans="1:21" ht="31.5" customHeight="1" x14ac:dyDescent="0.15">
      <c r="B57" s="1260" t="s">
        <v>25</v>
      </c>
      <c r="C57" s="1261"/>
      <c r="D57" s="1264" t="s">
        <v>26</v>
      </c>
      <c r="E57" s="1265"/>
      <c r="F57" s="1265"/>
      <c r="G57" s="1265"/>
      <c r="H57" s="1265"/>
      <c r="I57" s="1265"/>
      <c r="J57" s="1266"/>
      <c r="K57" s="83"/>
      <c r="L57" s="84"/>
      <c r="M57" s="84"/>
      <c r="N57" s="84"/>
      <c r="O57" s="85"/>
    </row>
    <row r="58" spans="1:21" ht="31.5" customHeight="1" thickBot="1" x14ac:dyDescent="0.2">
      <c r="B58" s="1262"/>
      <c r="C58" s="1263"/>
      <c r="D58" s="1267" t="s">
        <v>27</v>
      </c>
      <c r="E58" s="1268"/>
      <c r="F58" s="1268"/>
      <c r="G58" s="1268"/>
      <c r="H58" s="1268"/>
      <c r="I58" s="1268"/>
      <c r="J58" s="1269"/>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xGwb71VUPSvdHsKazeUyzIKP/Vs7aDhG6qHkyVmFzTc3upQ2ERw9e+Mi2Yyk6PSH/BqBPZqMsRi6dIG/b0Wlig==" saltValue="X+Br9gQ8ToDH9bYErMgxf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554</v>
      </c>
      <c r="J40" s="100" t="s">
        <v>555</v>
      </c>
      <c r="K40" s="100" t="s">
        <v>556</v>
      </c>
      <c r="L40" s="100" t="s">
        <v>557</v>
      </c>
      <c r="M40" s="101" t="s">
        <v>558</v>
      </c>
    </row>
    <row r="41" spans="2:13" ht="27.75" customHeight="1" x14ac:dyDescent="0.15">
      <c r="B41" s="1290" t="s">
        <v>30</v>
      </c>
      <c r="C41" s="1291"/>
      <c r="D41" s="102"/>
      <c r="E41" s="1292" t="s">
        <v>31</v>
      </c>
      <c r="F41" s="1292"/>
      <c r="G41" s="1292"/>
      <c r="H41" s="1293"/>
      <c r="I41" s="103">
        <v>11129</v>
      </c>
      <c r="J41" s="104">
        <v>11479</v>
      </c>
      <c r="K41" s="104">
        <v>11282</v>
      </c>
      <c r="L41" s="104">
        <v>10767</v>
      </c>
      <c r="M41" s="105">
        <v>11106</v>
      </c>
    </row>
    <row r="42" spans="2:13" ht="27.75" customHeight="1" x14ac:dyDescent="0.15">
      <c r="B42" s="1280"/>
      <c r="C42" s="1281"/>
      <c r="D42" s="106"/>
      <c r="E42" s="1284" t="s">
        <v>32</v>
      </c>
      <c r="F42" s="1284"/>
      <c r="G42" s="1284"/>
      <c r="H42" s="1285"/>
      <c r="I42" s="107">
        <v>152</v>
      </c>
      <c r="J42" s="108">
        <v>67</v>
      </c>
      <c r="K42" s="108">
        <v>56</v>
      </c>
      <c r="L42" s="108">
        <v>46</v>
      </c>
      <c r="M42" s="109">
        <v>39</v>
      </c>
    </row>
    <row r="43" spans="2:13" ht="27.75" customHeight="1" x14ac:dyDescent="0.15">
      <c r="B43" s="1280"/>
      <c r="C43" s="1281"/>
      <c r="D43" s="106"/>
      <c r="E43" s="1284" t="s">
        <v>33</v>
      </c>
      <c r="F43" s="1284"/>
      <c r="G43" s="1284"/>
      <c r="H43" s="1285"/>
      <c r="I43" s="107">
        <v>4373</v>
      </c>
      <c r="J43" s="108">
        <v>4188</v>
      </c>
      <c r="K43" s="108">
        <v>4662</v>
      </c>
      <c r="L43" s="108">
        <v>4522</v>
      </c>
      <c r="M43" s="109">
        <v>4028</v>
      </c>
    </row>
    <row r="44" spans="2:13" ht="27.75" customHeight="1" x14ac:dyDescent="0.15">
      <c r="B44" s="1280"/>
      <c r="C44" s="1281"/>
      <c r="D44" s="106"/>
      <c r="E44" s="1284" t="s">
        <v>34</v>
      </c>
      <c r="F44" s="1284"/>
      <c r="G44" s="1284"/>
      <c r="H44" s="1285"/>
      <c r="I44" s="107">
        <v>628</v>
      </c>
      <c r="J44" s="108">
        <v>512</v>
      </c>
      <c r="K44" s="108">
        <v>466</v>
      </c>
      <c r="L44" s="108">
        <v>405</v>
      </c>
      <c r="M44" s="109">
        <v>386</v>
      </c>
    </row>
    <row r="45" spans="2:13" ht="27.75" customHeight="1" x14ac:dyDescent="0.15">
      <c r="B45" s="1280"/>
      <c r="C45" s="1281"/>
      <c r="D45" s="106"/>
      <c r="E45" s="1284" t="s">
        <v>35</v>
      </c>
      <c r="F45" s="1284"/>
      <c r="G45" s="1284"/>
      <c r="H45" s="1285"/>
      <c r="I45" s="107">
        <v>1836</v>
      </c>
      <c r="J45" s="108">
        <v>1692</v>
      </c>
      <c r="K45" s="108">
        <v>1640</v>
      </c>
      <c r="L45" s="108">
        <v>1484</v>
      </c>
      <c r="M45" s="109">
        <v>1394</v>
      </c>
    </row>
    <row r="46" spans="2:13" ht="27.75" customHeight="1" x14ac:dyDescent="0.15">
      <c r="B46" s="1280"/>
      <c r="C46" s="1281"/>
      <c r="D46" s="110"/>
      <c r="E46" s="1284" t="s">
        <v>36</v>
      </c>
      <c r="F46" s="1284"/>
      <c r="G46" s="1284"/>
      <c r="H46" s="1285"/>
      <c r="I46" s="107" t="s">
        <v>512</v>
      </c>
      <c r="J46" s="108" t="s">
        <v>512</v>
      </c>
      <c r="K46" s="108" t="s">
        <v>512</v>
      </c>
      <c r="L46" s="108" t="s">
        <v>512</v>
      </c>
      <c r="M46" s="109" t="s">
        <v>512</v>
      </c>
    </row>
    <row r="47" spans="2:13" ht="27.75" customHeight="1" x14ac:dyDescent="0.15">
      <c r="B47" s="1280"/>
      <c r="C47" s="1281"/>
      <c r="D47" s="111"/>
      <c r="E47" s="1294" t="s">
        <v>37</v>
      </c>
      <c r="F47" s="1295"/>
      <c r="G47" s="1295"/>
      <c r="H47" s="1296"/>
      <c r="I47" s="107" t="s">
        <v>512</v>
      </c>
      <c r="J47" s="108" t="s">
        <v>512</v>
      </c>
      <c r="K47" s="108" t="s">
        <v>512</v>
      </c>
      <c r="L47" s="108" t="s">
        <v>512</v>
      </c>
      <c r="M47" s="109" t="s">
        <v>512</v>
      </c>
    </row>
    <row r="48" spans="2:13" ht="27.75" customHeight="1" x14ac:dyDescent="0.15">
      <c r="B48" s="1280"/>
      <c r="C48" s="1281"/>
      <c r="D48" s="106"/>
      <c r="E48" s="1284" t="s">
        <v>38</v>
      </c>
      <c r="F48" s="1284"/>
      <c r="G48" s="1284"/>
      <c r="H48" s="1285"/>
      <c r="I48" s="107" t="s">
        <v>512</v>
      </c>
      <c r="J48" s="108" t="s">
        <v>512</v>
      </c>
      <c r="K48" s="108" t="s">
        <v>512</v>
      </c>
      <c r="L48" s="108" t="s">
        <v>512</v>
      </c>
      <c r="M48" s="109" t="s">
        <v>512</v>
      </c>
    </row>
    <row r="49" spans="2:13" ht="27.75" customHeight="1" x14ac:dyDescent="0.15">
      <c r="B49" s="1282"/>
      <c r="C49" s="1283"/>
      <c r="D49" s="106"/>
      <c r="E49" s="1284" t="s">
        <v>39</v>
      </c>
      <c r="F49" s="1284"/>
      <c r="G49" s="1284"/>
      <c r="H49" s="1285"/>
      <c r="I49" s="107" t="s">
        <v>512</v>
      </c>
      <c r="J49" s="108" t="s">
        <v>512</v>
      </c>
      <c r="K49" s="108" t="s">
        <v>512</v>
      </c>
      <c r="L49" s="108" t="s">
        <v>512</v>
      </c>
      <c r="M49" s="109" t="s">
        <v>512</v>
      </c>
    </row>
    <row r="50" spans="2:13" ht="27.75" customHeight="1" x14ac:dyDescent="0.15">
      <c r="B50" s="1278" t="s">
        <v>40</v>
      </c>
      <c r="C50" s="1279"/>
      <c r="D50" s="112"/>
      <c r="E50" s="1284" t="s">
        <v>41</v>
      </c>
      <c r="F50" s="1284"/>
      <c r="G50" s="1284"/>
      <c r="H50" s="1285"/>
      <c r="I50" s="107">
        <v>2966</v>
      </c>
      <c r="J50" s="108">
        <v>2903</v>
      </c>
      <c r="K50" s="108">
        <v>2962</v>
      </c>
      <c r="L50" s="108">
        <v>2808</v>
      </c>
      <c r="M50" s="109">
        <v>2648</v>
      </c>
    </row>
    <row r="51" spans="2:13" ht="27.75" customHeight="1" x14ac:dyDescent="0.15">
      <c r="B51" s="1280"/>
      <c r="C51" s="1281"/>
      <c r="D51" s="106"/>
      <c r="E51" s="1284" t="s">
        <v>42</v>
      </c>
      <c r="F51" s="1284"/>
      <c r="G51" s="1284"/>
      <c r="H51" s="1285"/>
      <c r="I51" s="107" t="s">
        <v>512</v>
      </c>
      <c r="J51" s="108" t="s">
        <v>512</v>
      </c>
      <c r="K51" s="108" t="s">
        <v>512</v>
      </c>
      <c r="L51" s="108" t="s">
        <v>512</v>
      </c>
      <c r="M51" s="109" t="s">
        <v>512</v>
      </c>
    </row>
    <row r="52" spans="2:13" ht="27.75" customHeight="1" x14ac:dyDescent="0.15">
      <c r="B52" s="1282"/>
      <c r="C52" s="1283"/>
      <c r="D52" s="106"/>
      <c r="E52" s="1284" t="s">
        <v>43</v>
      </c>
      <c r="F52" s="1284"/>
      <c r="G52" s="1284"/>
      <c r="H52" s="1285"/>
      <c r="I52" s="107">
        <v>12235</v>
      </c>
      <c r="J52" s="108">
        <v>11745</v>
      </c>
      <c r="K52" s="108">
        <v>11599</v>
      </c>
      <c r="L52" s="108">
        <v>11339</v>
      </c>
      <c r="M52" s="109">
        <v>10150</v>
      </c>
    </row>
    <row r="53" spans="2:13" ht="27.75" customHeight="1" thickBot="1" x14ac:dyDescent="0.2">
      <c r="B53" s="1286" t="s">
        <v>44</v>
      </c>
      <c r="C53" s="1287"/>
      <c r="D53" s="113"/>
      <c r="E53" s="1288" t="s">
        <v>45</v>
      </c>
      <c r="F53" s="1288"/>
      <c r="G53" s="1288"/>
      <c r="H53" s="1289"/>
      <c r="I53" s="114">
        <v>2917</v>
      </c>
      <c r="J53" s="115">
        <v>3290</v>
      </c>
      <c r="K53" s="115">
        <v>3545</v>
      </c>
      <c r="L53" s="115">
        <v>3076</v>
      </c>
      <c r="M53" s="116">
        <v>4155</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cFpqFm4o13N40jg9VFWxhhqpz/vzPnCmTIZuUP5+8wC28Il4b7C2dJ+fqdJcAcYmL+1PJtGT8ehIqptUB6CbTA==" saltValue="m2L1G1N7ubzZA8cjekA6Z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556</v>
      </c>
      <c r="G54" s="125" t="s">
        <v>557</v>
      </c>
      <c r="H54" s="126" t="s">
        <v>558</v>
      </c>
    </row>
    <row r="55" spans="2:8" ht="52.5" customHeight="1" x14ac:dyDescent="0.15">
      <c r="B55" s="127"/>
      <c r="C55" s="1305" t="s">
        <v>48</v>
      </c>
      <c r="D55" s="1305"/>
      <c r="E55" s="1306"/>
      <c r="F55" s="128">
        <v>1815</v>
      </c>
      <c r="G55" s="128">
        <v>1607</v>
      </c>
      <c r="H55" s="129">
        <v>1513</v>
      </c>
    </row>
    <row r="56" spans="2:8" ht="52.5" customHeight="1" x14ac:dyDescent="0.15">
      <c r="B56" s="130"/>
      <c r="C56" s="1307" t="s">
        <v>49</v>
      </c>
      <c r="D56" s="1307"/>
      <c r="E56" s="1308"/>
      <c r="F56" s="131">
        <v>248</v>
      </c>
      <c r="G56" s="131">
        <v>268</v>
      </c>
      <c r="H56" s="132">
        <v>196</v>
      </c>
    </row>
    <row r="57" spans="2:8" ht="53.25" customHeight="1" x14ac:dyDescent="0.15">
      <c r="B57" s="130"/>
      <c r="C57" s="1309" t="s">
        <v>50</v>
      </c>
      <c r="D57" s="1309"/>
      <c r="E57" s="1310"/>
      <c r="F57" s="133">
        <v>770</v>
      </c>
      <c r="G57" s="133">
        <v>804</v>
      </c>
      <c r="H57" s="134">
        <v>856</v>
      </c>
    </row>
    <row r="58" spans="2:8" ht="45.75" customHeight="1" x14ac:dyDescent="0.15">
      <c r="B58" s="135"/>
      <c r="C58" s="1297" t="s">
        <v>579</v>
      </c>
      <c r="D58" s="1298"/>
      <c r="E58" s="1299"/>
      <c r="F58" s="136">
        <v>275</v>
      </c>
      <c r="G58" s="136">
        <v>318</v>
      </c>
      <c r="H58" s="137">
        <v>352</v>
      </c>
    </row>
    <row r="59" spans="2:8" ht="45.75" customHeight="1" x14ac:dyDescent="0.15">
      <c r="B59" s="135"/>
      <c r="C59" s="1297" t="s">
        <v>580</v>
      </c>
      <c r="D59" s="1298"/>
      <c r="E59" s="1299"/>
      <c r="F59" s="136">
        <v>291</v>
      </c>
      <c r="G59" s="136">
        <v>291</v>
      </c>
      <c r="H59" s="137">
        <v>291</v>
      </c>
    </row>
    <row r="60" spans="2:8" ht="45.75" customHeight="1" x14ac:dyDescent="0.15">
      <c r="B60" s="135"/>
      <c r="C60" s="1297" t="s">
        <v>581</v>
      </c>
      <c r="D60" s="1298"/>
      <c r="E60" s="1299"/>
      <c r="F60" s="136">
        <v>36</v>
      </c>
      <c r="G60" s="136">
        <v>44</v>
      </c>
      <c r="H60" s="137">
        <v>67</v>
      </c>
    </row>
    <row r="61" spans="2:8" ht="45.75" customHeight="1" x14ac:dyDescent="0.15">
      <c r="B61" s="135"/>
      <c r="C61" s="1297" t="s">
        <v>582</v>
      </c>
      <c r="D61" s="1298"/>
      <c r="E61" s="1299"/>
      <c r="F61" s="136">
        <v>76</v>
      </c>
      <c r="G61" s="136">
        <v>57</v>
      </c>
      <c r="H61" s="137">
        <v>50</v>
      </c>
    </row>
    <row r="62" spans="2:8" ht="45.75" customHeight="1" thickBot="1" x14ac:dyDescent="0.2">
      <c r="B62" s="138"/>
      <c r="C62" s="1300" t="s">
        <v>583</v>
      </c>
      <c r="D62" s="1301"/>
      <c r="E62" s="1302"/>
      <c r="F62" s="139">
        <v>46</v>
      </c>
      <c r="G62" s="139">
        <v>46</v>
      </c>
      <c r="H62" s="140">
        <v>46</v>
      </c>
    </row>
    <row r="63" spans="2:8" ht="52.5" customHeight="1" thickBot="1" x14ac:dyDescent="0.2">
      <c r="B63" s="141"/>
      <c r="C63" s="1303" t="s">
        <v>51</v>
      </c>
      <c r="D63" s="1303"/>
      <c r="E63" s="1304"/>
      <c r="F63" s="142">
        <v>2834</v>
      </c>
      <c r="G63" s="142">
        <v>2680</v>
      </c>
      <c r="H63" s="143">
        <v>2564</v>
      </c>
    </row>
    <row r="64" spans="2:8" ht="15" customHeight="1" x14ac:dyDescent="0.15"/>
  </sheetData>
  <sheetProtection algorithmName="SHA-512" hashValue="A9QXiUsIEPwcVLYkf6tEi9IkbMihMG1nXFmcoFF9D9XXqxYkcmrrCnoWLFv/c3F9IVuiWYogjIRt48GxQOXKwg==" saltValue="w+VwD1g1tGky8eGDkaLWU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5703C6-9CA7-4E03-9E83-0C3D2BB83B04}">
  <sheetPr>
    <pageSetUpPr fitToPage="1"/>
  </sheetPr>
  <dimension ref="A1:WZM160"/>
  <sheetViews>
    <sheetView showGridLines="0" zoomScaleNormal="100" zoomScaleSheetLayoutView="55" workbookViewId="0"/>
  </sheetViews>
  <sheetFormatPr defaultColWidth="0" defaultRowHeight="0" customHeight="1" zeroHeight="1" x14ac:dyDescent="0.15"/>
  <cols>
    <col min="1" max="1" width="6.375" style="388" customWidth="1"/>
    <col min="2" max="107" width="2.5" style="388" customWidth="1"/>
    <col min="108" max="108" width="6.125" style="390" customWidth="1"/>
    <col min="109" max="109" width="5.875" style="389"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425"/>
      <c r="B1" s="424"/>
      <c r="DD1" s="388"/>
      <c r="DE1" s="388"/>
    </row>
    <row r="2" spans="1:143" ht="25.5" customHeight="1" x14ac:dyDescent="0.15">
      <c r="A2" s="423"/>
      <c r="C2" s="423"/>
      <c r="O2" s="423"/>
      <c r="P2" s="423"/>
      <c r="Q2" s="423"/>
      <c r="R2" s="423"/>
      <c r="S2" s="423"/>
      <c r="T2" s="423"/>
      <c r="U2" s="423"/>
      <c r="V2" s="423"/>
      <c r="W2" s="423"/>
      <c r="X2" s="423"/>
      <c r="Y2" s="423"/>
      <c r="Z2" s="423"/>
      <c r="AA2" s="423"/>
      <c r="AB2" s="423"/>
      <c r="AC2" s="423"/>
      <c r="AD2" s="423"/>
      <c r="AE2" s="423"/>
      <c r="AF2" s="423"/>
      <c r="AG2" s="423"/>
      <c r="AH2" s="423"/>
      <c r="AI2" s="423"/>
      <c r="AU2" s="423"/>
      <c r="BG2" s="423"/>
      <c r="BS2" s="423"/>
      <c r="CE2" s="423"/>
      <c r="CQ2" s="423"/>
      <c r="DD2" s="388"/>
      <c r="DE2" s="388"/>
    </row>
    <row r="3" spans="1:143" ht="25.5" customHeight="1" x14ac:dyDescent="0.15">
      <c r="A3" s="423"/>
      <c r="C3" s="423"/>
      <c r="O3" s="423"/>
      <c r="P3" s="423"/>
      <c r="Q3" s="423"/>
      <c r="R3" s="423"/>
      <c r="S3" s="423"/>
      <c r="T3" s="423"/>
      <c r="U3" s="423"/>
      <c r="V3" s="423"/>
      <c r="W3" s="423"/>
      <c r="X3" s="423"/>
      <c r="Y3" s="423"/>
      <c r="Z3" s="423"/>
      <c r="AA3" s="423"/>
      <c r="AB3" s="423"/>
      <c r="AC3" s="423"/>
      <c r="AD3" s="423"/>
      <c r="AE3" s="423"/>
      <c r="AF3" s="423"/>
      <c r="AG3" s="423"/>
      <c r="AH3" s="423"/>
      <c r="AI3" s="423"/>
      <c r="AU3" s="423"/>
      <c r="BG3" s="423"/>
      <c r="BS3" s="423"/>
      <c r="CE3" s="423"/>
      <c r="CQ3" s="423"/>
      <c r="DD3" s="388"/>
      <c r="DE3" s="388"/>
    </row>
    <row r="4" spans="1:143" s="292" customFormat="1" ht="13.5" x14ac:dyDescent="0.15">
      <c r="A4" s="423"/>
      <c r="B4" s="423"/>
      <c r="C4" s="423"/>
      <c r="D4" s="423"/>
      <c r="E4" s="423"/>
      <c r="F4" s="423"/>
      <c r="G4" s="423"/>
      <c r="H4" s="423"/>
      <c r="I4" s="423"/>
      <c r="J4" s="423"/>
      <c r="K4" s="423"/>
      <c r="L4" s="423"/>
      <c r="M4" s="423"/>
      <c r="N4" s="423"/>
      <c r="O4" s="423"/>
      <c r="P4" s="423"/>
      <c r="Q4" s="423"/>
      <c r="R4" s="423"/>
      <c r="S4" s="423"/>
      <c r="T4" s="423"/>
      <c r="U4" s="423"/>
      <c r="V4" s="423"/>
      <c r="W4" s="423"/>
      <c r="X4" s="423"/>
      <c r="Y4" s="423"/>
      <c r="Z4" s="423"/>
      <c r="AA4" s="423"/>
      <c r="AB4" s="423"/>
      <c r="AC4" s="423"/>
      <c r="AD4" s="423"/>
      <c r="AE4" s="423"/>
      <c r="AF4" s="423"/>
      <c r="AG4" s="423"/>
      <c r="AH4" s="423"/>
      <c r="AI4" s="423"/>
      <c r="AJ4" s="423"/>
      <c r="AK4" s="423"/>
      <c r="AL4" s="423"/>
      <c r="AM4" s="423"/>
      <c r="AN4" s="423"/>
      <c r="AO4" s="423"/>
      <c r="AP4" s="423"/>
      <c r="AQ4" s="423"/>
      <c r="AR4" s="423"/>
      <c r="AS4" s="423"/>
      <c r="AT4" s="423"/>
      <c r="AU4" s="423"/>
      <c r="AV4" s="423"/>
      <c r="AW4" s="423"/>
      <c r="AX4" s="423"/>
      <c r="AY4" s="423"/>
      <c r="AZ4" s="423"/>
      <c r="BA4" s="423"/>
      <c r="BB4" s="423"/>
      <c r="BC4" s="423"/>
      <c r="BD4" s="423"/>
      <c r="BE4" s="423"/>
      <c r="BF4" s="423"/>
      <c r="BG4" s="423"/>
      <c r="BH4" s="423"/>
      <c r="BI4" s="423"/>
      <c r="BJ4" s="423"/>
      <c r="BK4" s="423"/>
      <c r="BL4" s="423"/>
      <c r="BM4" s="423"/>
      <c r="BN4" s="423"/>
      <c r="BO4" s="423"/>
      <c r="BP4" s="423"/>
      <c r="BQ4" s="423"/>
      <c r="BR4" s="423"/>
      <c r="BS4" s="423"/>
      <c r="BT4" s="423"/>
      <c r="BU4" s="423"/>
      <c r="BV4" s="423"/>
      <c r="BW4" s="423"/>
      <c r="BX4" s="423"/>
      <c r="BY4" s="423"/>
      <c r="BZ4" s="423"/>
      <c r="CA4" s="423"/>
      <c r="CB4" s="423"/>
      <c r="CC4" s="423"/>
      <c r="CD4" s="423"/>
      <c r="CE4" s="423"/>
      <c r="CF4" s="423"/>
      <c r="CG4" s="423"/>
      <c r="CH4" s="423"/>
      <c r="CI4" s="423"/>
      <c r="CJ4" s="423"/>
      <c r="CK4" s="423"/>
      <c r="CL4" s="423"/>
      <c r="CM4" s="423"/>
      <c r="CN4" s="423"/>
      <c r="CO4" s="423"/>
      <c r="CP4" s="423"/>
      <c r="CQ4" s="423"/>
      <c r="CR4" s="423"/>
      <c r="CS4" s="423"/>
      <c r="CT4" s="423"/>
      <c r="CU4" s="423"/>
      <c r="CV4" s="423"/>
      <c r="CW4" s="423"/>
      <c r="CX4" s="423"/>
      <c r="CY4" s="423"/>
      <c r="CZ4" s="423"/>
      <c r="DA4" s="423"/>
      <c r="DB4" s="423"/>
      <c r="DC4" s="423"/>
      <c r="DD4" s="423"/>
      <c r="DE4" s="423"/>
      <c r="DF4" s="293"/>
      <c r="DG4" s="293"/>
      <c r="DH4" s="293"/>
      <c r="DI4" s="293"/>
      <c r="DJ4" s="293"/>
      <c r="DK4" s="293"/>
      <c r="DL4" s="293"/>
      <c r="DM4" s="293"/>
      <c r="DN4" s="293"/>
      <c r="DO4" s="293"/>
      <c r="DP4" s="293"/>
      <c r="DQ4" s="293"/>
      <c r="DR4" s="293"/>
      <c r="DS4" s="293"/>
      <c r="DT4" s="293"/>
      <c r="DU4" s="293"/>
      <c r="DV4" s="293"/>
      <c r="DW4" s="293"/>
    </row>
    <row r="5" spans="1:143" s="292" customFormat="1" ht="13.5" x14ac:dyDescent="0.15">
      <c r="A5" s="423"/>
      <c r="B5" s="423"/>
      <c r="C5" s="423"/>
      <c r="D5" s="423"/>
      <c r="E5" s="423"/>
      <c r="F5" s="423"/>
      <c r="G5" s="423"/>
      <c r="H5" s="423"/>
      <c r="I5" s="423"/>
      <c r="J5" s="423"/>
      <c r="K5" s="423"/>
      <c r="L5" s="423"/>
      <c r="M5" s="423"/>
      <c r="N5" s="423"/>
      <c r="O5" s="423"/>
      <c r="P5" s="423"/>
      <c r="Q5" s="423"/>
      <c r="R5" s="423"/>
      <c r="S5" s="423"/>
      <c r="T5" s="423"/>
      <c r="U5" s="423"/>
      <c r="V5" s="423"/>
      <c r="W5" s="423"/>
      <c r="X5" s="423"/>
      <c r="Y5" s="423"/>
      <c r="Z5" s="423"/>
      <c r="AA5" s="423"/>
      <c r="AB5" s="423"/>
      <c r="AC5" s="423"/>
      <c r="AD5" s="423"/>
      <c r="AE5" s="423"/>
      <c r="AF5" s="423"/>
      <c r="AG5" s="423"/>
      <c r="AH5" s="423"/>
      <c r="AI5" s="423"/>
      <c r="AJ5" s="423"/>
      <c r="AK5" s="423"/>
      <c r="AL5" s="423"/>
      <c r="AM5" s="423"/>
      <c r="AN5" s="423"/>
      <c r="AO5" s="423"/>
      <c r="AP5" s="423"/>
      <c r="AQ5" s="423"/>
      <c r="AR5" s="423"/>
      <c r="AS5" s="423"/>
      <c r="AT5" s="423"/>
      <c r="AU5" s="423"/>
      <c r="AV5" s="423"/>
      <c r="AW5" s="423"/>
      <c r="AX5" s="423"/>
      <c r="AY5" s="423"/>
      <c r="AZ5" s="423"/>
      <c r="BA5" s="423"/>
      <c r="BB5" s="423"/>
      <c r="BC5" s="423"/>
      <c r="BD5" s="423"/>
      <c r="BE5" s="423"/>
      <c r="BF5" s="423"/>
      <c r="BG5" s="423"/>
      <c r="BH5" s="423"/>
      <c r="BI5" s="423"/>
      <c r="BJ5" s="423"/>
      <c r="BK5" s="423"/>
      <c r="BL5" s="423"/>
      <c r="BM5" s="423"/>
      <c r="BN5" s="423"/>
      <c r="BO5" s="423"/>
      <c r="BP5" s="423"/>
      <c r="BQ5" s="423"/>
      <c r="BR5" s="423"/>
      <c r="BS5" s="423"/>
      <c r="BT5" s="423"/>
      <c r="BU5" s="423"/>
      <c r="BV5" s="423"/>
      <c r="BW5" s="423"/>
      <c r="BX5" s="423"/>
      <c r="BY5" s="423"/>
      <c r="BZ5" s="423"/>
      <c r="CA5" s="423"/>
      <c r="CB5" s="423"/>
      <c r="CC5" s="423"/>
      <c r="CD5" s="423"/>
      <c r="CE5" s="423"/>
      <c r="CF5" s="423"/>
      <c r="CG5" s="423"/>
      <c r="CH5" s="423"/>
      <c r="CI5" s="423"/>
      <c r="CJ5" s="423"/>
      <c r="CK5" s="423"/>
      <c r="CL5" s="423"/>
      <c r="CM5" s="423"/>
      <c r="CN5" s="423"/>
      <c r="CO5" s="423"/>
      <c r="CP5" s="423"/>
      <c r="CQ5" s="423"/>
      <c r="CR5" s="423"/>
      <c r="CS5" s="423"/>
      <c r="CT5" s="423"/>
      <c r="CU5" s="423"/>
      <c r="CV5" s="423"/>
      <c r="CW5" s="423"/>
      <c r="CX5" s="423"/>
      <c r="CY5" s="423"/>
      <c r="CZ5" s="423"/>
      <c r="DA5" s="423"/>
      <c r="DB5" s="423"/>
      <c r="DC5" s="423"/>
      <c r="DD5" s="423"/>
      <c r="DE5" s="423"/>
      <c r="DF5" s="293"/>
      <c r="DG5" s="293"/>
      <c r="DH5" s="293"/>
      <c r="DI5" s="293"/>
      <c r="DJ5" s="293"/>
      <c r="DK5" s="293"/>
      <c r="DL5" s="293"/>
      <c r="DM5" s="293"/>
      <c r="DN5" s="293"/>
      <c r="DO5" s="293"/>
      <c r="DP5" s="293"/>
      <c r="DQ5" s="293"/>
      <c r="DR5" s="293"/>
      <c r="DS5" s="293"/>
      <c r="DT5" s="293"/>
      <c r="DU5" s="293"/>
      <c r="DV5" s="293"/>
      <c r="DW5" s="293"/>
    </row>
    <row r="6" spans="1:143" s="292" customFormat="1" ht="13.5" x14ac:dyDescent="0.15">
      <c r="A6" s="423"/>
      <c r="B6" s="423"/>
      <c r="C6" s="423"/>
      <c r="D6" s="423"/>
      <c r="E6" s="423"/>
      <c r="F6" s="423"/>
      <c r="G6" s="423"/>
      <c r="H6" s="423"/>
      <c r="I6" s="423"/>
      <c r="J6" s="423"/>
      <c r="K6" s="423"/>
      <c r="L6" s="423"/>
      <c r="M6" s="423"/>
      <c r="N6" s="423"/>
      <c r="O6" s="423"/>
      <c r="P6" s="423"/>
      <c r="Q6" s="423"/>
      <c r="R6" s="423"/>
      <c r="S6" s="423"/>
      <c r="T6" s="423"/>
      <c r="U6" s="423"/>
      <c r="V6" s="423"/>
      <c r="W6" s="423"/>
      <c r="X6" s="423"/>
      <c r="Y6" s="423"/>
      <c r="Z6" s="423"/>
      <c r="AA6" s="423"/>
      <c r="AB6" s="423"/>
      <c r="AC6" s="423"/>
      <c r="AD6" s="423"/>
      <c r="AE6" s="423"/>
      <c r="AF6" s="423"/>
      <c r="AG6" s="423"/>
      <c r="AH6" s="423"/>
      <c r="AI6" s="423"/>
      <c r="AJ6" s="423"/>
      <c r="AK6" s="423"/>
      <c r="AL6" s="423"/>
      <c r="AM6" s="423"/>
      <c r="AN6" s="423"/>
      <c r="AO6" s="423"/>
      <c r="AP6" s="423"/>
      <c r="AQ6" s="423"/>
      <c r="AR6" s="423"/>
      <c r="AS6" s="423"/>
      <c r="AT6" s="423"/>
      <c r="AU6" s="423"/>
      <c r="AV6" s="423"/>
      <c r="AW6" s="423"/>
      <c r="AX6" s="423"/>
      <c r="AY6" s="423"/>
      <c r="AZ6" s="423"/>
      <c r="BA6" s="423"/>
      <c r="BB6" s="423"/>
      <c r="BC6" s="423"/>
      <c r="BD6" s="423"/>
      <c r="BE6" s="423"/>
      <c r="BF6" s="423"/>
      <c r="BG6" s="423"/>
      <c r="BH6" s="423"/>
      <c r="BI6" s="423"/>
      <c r="BJ6" s="423"/>
      <c r="BK6" s="423"/>
      <c r="BL6" s="423"/>
      <c r="BM6" s="423"/>
      <c r="BN6" s="423"/>
      <c r="BO6" s="423"/>
      <c r="BP6" s="423"/>
      <c r="BQ6" s="423"/>
      <c r="BR6" s="423"/>
      <c r="BS6" s="423"/>
      <c r="BT6" s="423"/>
      <c r="BU6" s="423"/>
      <c r="BV6" s="423"/>
      <c r="BW6" s="423"/>
      <c r="BX6" s="423"/>
      <c r="BY6" s="423"/>
      <c r="BZ6" s="423"/>
      <c r="CA6" s="423"/>
      <c r="CB6" s="423"/>
      <c r="CC6" s="423"/>
      <c r="CD6" s="423"/>
      <c r="CE6" s="423"/>
      <c r="CF6" s="423"/>
      <c r="CG6" s="423"/>
      <c r="CH6" s="423"/>
      <c r="CI6" s="423"/>
      <c r="CJ6" s="423"/>
      <c r="CK6" s="423"/>
      <c r="CL6" s="423"/>
      <c r="CM6" s="423"/>
      <c r="CN6" s="423"/>
      <c r="CO6" s="423"/>
      <c r="CP6" s="423"/>
      <c r="CQ6" s="423"/>
      <c r="CR6" s="423"/>
      <c r="CS6" s="423"/>
      <c r="CT6" s="423"/>
      <c r="CU6" s="423"/>
      <c r="CV6" s="423"/>
      <c r="CW6" s="423"/>
      <c r="CX6" s="423"/>
      <c r="CY6" s="423"/>
      <c r="CZ6" s="423"/>
      <c r="DA6" s="423"/>
      <c r="DB6" s="423"/>
      <c r="DC6" s="423"/>
      <c r="DD6" s="423"/>
      <c r="DE6" s="423"/>
      <c r="DF6" s="293"/>
      <c r="DG6" s="293"/>
      <c r="DH6" s="293"/>
      <c r="DI6" s="293"/>
      <c r="DJ6" s="293"/>
      <c r="DK6" s="293"/>
      <c r="DL6" s="293"/>
      <c r="DM6" s="293"/>
      <c r="DN6" s="293"/>
      <c r="DO6" s="293"/>
      <c r="DP6" s="293"/>
      <c r="DQ6" s="293"/>
      <c r="DR6" s="293"/>
      <c r="DS6" s="293"/>
      <c r="DT6" s="293"/>
      <c r="DU6" s="293"/>
      <c r="DV6" s="293"/>
      <c r="DW6" s="293"/>
    </row>
    <row r="7" spans="1:143" s="292" customFormat="1" ht="13.5" x14ac:dyDescent="0.15">
      <c r="A7" s="423"/>
      <c r="B7" s="423"/>
      <c r="C7" s="423"/>
      <c r="D7" s="423"/>
      <c r="E7" s="423"/>
      <c r="F7" s="423"/>
      <c r="G7" s="423"/>
      <c r="H7" s="423"/>
      <c r="I7" s="423"/>
      <c r="J7" s="423"/>
      <c r="K7" s="423"/>
      <c r="L7" s="423"/>
      <c r="M7" s="423"/>
      <c r="N7" s="423"/>
      <c r="O7" s="423"/>
      <c r="P7" s="423"/>
      <c r="Q7" s="423"/>
      <c r="R7" s="423"/>
      <c r="S7" s="423"/>
      <c r="T7" s="423"/>
      <c r="U7" s="423"/>
      <c r="V7" s="423"/>
      <c r="W7" s="423"/>
      <c r="X7" s="423"/>
      <c r="Y7" s="423"/>
      <c r="Z7" s="423"/>
      <c r="AA7" s="423"/>
      <c r="AB7" s="423"/>
      <c r="AC7" s="423"/>
      <c r="AD7" s="423"/>
      <c r="AE7" s="423"/>
      <c r="AF7" s="423"/>
      <c r="AG7" s="423"/>
      <c r="AH7" s="423"/>
      <c r="AI7" s="423"/>
      <c r="AJ7" s="423"/>
      <c r="AK7" s="423"/>
      <c r="AL7" s="423"/>
      <c r="AM7" s="423"/>
      <c r="AN7" s="423"/>
      <c r="AO7" s="423"/>
      <c r="AP7" s="423"/>
      <c r="AQ7" s="423"/>
      <c r="AR7" s="423"/>
      <c r="AS7" s="423"/>
      <c r="AT7" s="423"/>
      <c r="AU7" s="423"/>
      <c r="AV7" s="423"/>
      <c r="AW7" s="423"/>
      <c r="AX7" s="423"/>
      <c r="AY7" s="423"/>
      <c r="AZ7" s="423"/>
      <c r="BA7" s="423"/>
      <c r="BB7" s="423"/>
      <c r="BC7" s="423"/>
      <c r="BD7" s="423"/>
      <c r="BE7" s="423"/>
      <c r="BF7" s="423"/>
      <c r="BG7" s="423"/>
      <c r="BH7" s="423"/>
      <c r="BI7" s="423"/>
      <c r="BJ7" s="423"/>
      <c r="BK7" s="423"/>
      <c r="BL7" s="423"/>
      <c r="BM7" s="423"/>
      <c r="BN7" s="423"/>
      <c r="BO7" s="423"/>
      <c r="BP7" s="423"/>
      <c r="BQ7" s="423"/>
      <c r="BR7" s="423"/>
      <c r="BS7" s="423"/>
      <c r="BT7" s="423"/>
      <c r="BU7" s="423"/>
      <c r="BV7" s="423"/>
      <c r="BW7" s="423"/>
      <c r="BX7" s="423"/>
      <c r="BY7" s="423"/>
      <c r="BZ7" s="423"/>
      <c r="CA7" s="423"/>
      <c r="CB7" s="423"/>
      <c r="CC7" s="423"/>
      <c r="CD7" s="423"/>
      <c r="CE7" s="423"/>
      <c r="CF7" s="423"/>
      <c r="CG7" s="423"/>
      <c r="CH7" s="423"/>
      <c r="CI7" s="423"/>
      <c r="CJ7" s="423"/>
      <c r="CK7" s="423"/>
      <c r="CL7" s="423"/>
      <c r="CM7" s="423"/>
      <c r="CN7" s="423"/>
      <c r="CO7" s="423"/>
      <c r="CP7" s="423"/>
      <c r="CQ7" s="423"/>
      <c r="CR7" s="423"/>
      <c r="CS7" s="423"/>
      <c r="CT7" s="423"/>
      <c r="CU7" s="423"/>
      <c r="CV7" s="423"/>
      <c r="CW7" s="423"/>
      <c r="CX7" s="423"/>
      <c r="CY7" s="423"/>
      <c r="CZ7" s="423"/>
      <c r="DA7" s="423"/>
      <c r="DB7" s="423"/>
      <c r="DC7" s="423"/>
      <c r="DD7" s="423"/>
      <c r="DE7" s="423"/>
      <c r="DF7" s="293"/>
      <c r="DG7" s="293"/>
      <c r="DH7" s="293"/>
      <c r="DI7" s="293"/>
      <c r="DJ7" s="293"/>
      <c r="DK7" s="293"/>
      <c r="DL7" s="293"/>
      <c r="DM7" s="293"/>
      <c r="DN7" s="293"/>
      <c r="DO7" s="293"/>
      <c r="DP7" s="293"/>
      <c r="DQ7" s="293"/>
      <c r="DR7" s="293"/>
      <c r="DS7" s="293"/>
      <c r="DT7" s="293"/>
      <c r="DU7" s="293"/>
      <c r="DV7" s="293"/>
      <c r="DW7" s="293"/>
    </row>
    <row r="8" spans="1:143" s="292" customFormat="1" ht="13.5" x14ac:dyDescent="0.15">
      <c r="A8" s="423"/>
      <c r="B8" s="423"/>
      <c r="C8" s="423"/>
      <c r="D8" s="423"/>
      <c r="E8" s="423"/>
      <c r="F8" s="423"/>
      <c r="G8" s="423"/>
      <c r="H8" s="423"/>
      <c r="I8" s="423"/>
      <c r="J8" s="423"/>
      <c r="K8" s="423"/>
      <c r="L8" s="423"/>
      <c r="M8" s="423"/>
      <c r="N8" s="423"/>
      <c r="O8" s="423"/>
      <c r="P8" s="423"/>
      <c r="Q8" s="423"/>
      <c r="R8" s="423"/>
      <c r="S8" s="423"/>
      <c r="T8" s="423"/>
      <c r="U8" s="423"/>
      <c r="V8" s="423"/>
      <c r="W8" s="423"/>
      <c r="X8" s="423"/>
      <c r="Y8" s="423"/>
      <c r="Z8" s="423"/>
      <c r="AA8" s="423"/>
      <c r="AB8" s="423"/>
      <c r="AC8" s="423"/>
      <c r="AD8" s="423"/>
      <c r="AE8" s="423"/>
      <c r="AF8" s="423"/>
      <c r="AG8" s="423"/>
      <c r="AH8" s="423"/>
      <c r="AI8" s="423"/>
      <c r="AJ8" s="423"/>
      <c r="AK8" s="423"/>
      <c r="AL8" s="423"/>
      <c r="AM8" s="423"/>
      <c r="AN8" s="423"/>
      <c r="AO8" s="423"/>
      <c r="AP8" s="423"/>
      <c r="AQ8" s="423"/>
      <c r="AR8" s="423"/>
      <c r="AS8" s="423"/>
      <c r="AT8" s="423"/>
      <c r="AU8" s="423"/>
      <c r="AV8" s="423"/>
      <c r="AW8" s="423"/>
      <c r="AX8" s="423"/>
      <c r="AY8" s="423"/>
      <c r="AZ8" s="423"/>
      <c r="BA8" s="423"/>
      <c r="BB8" s="423"/>
      <c r="BC8" s="423"/>
      <c r="BD8" s="423"/>
      <c r="BE8" s="423"/>
      <c r="BF8" s="423"/>
      <c r="BG8" s="423"/>
      <c r="BH8" s="423"/>
      <c r="BI8" s="423"/>
      <c r="BJ8" s="423"/>
      <c r="BK8" s="423"/>
      <c r="BL8" s="423"/>
      <c r="BM8" s="423"/>
      <c r="BN8" s="423"/>
      <c r="BO8" s="423"/>
      <c r="BP8" s="423"/>
      <c r="BQ8" s="423"/>
      <c r="BR8" s="423"/>
      <c r="BS8" s="423"/>
      <c r="BT8" s="423"/>
      <c r="BU8" s="423"/>
      <c r="BV8" s="423"/>
      <c r="BW8" s="423"/>
      <c r="BX8" s="423"/>
      <c r="BY8" s="423"/>
      <c r="BZ8" s="423"/>
      <c r="CA8" s="423"/>
      <c r="CB8" s="423"/>
      <c r="CC8" s="423"/>
      <c r="CD8" s="423"/>
      <c r="CE8" s="423"/>
      <c r="CF8" s="423"/>
      <c r="CG8" s="423"/>
      <c r="CH8" s="423"/>
      <c r="CI8" s="423"/>
      <c r="CJ8" s="423"/>
      <c r="CK8" s="423"/>
      <c r="CL8" s="423"/>
      <c r="CM8" s="423"/>
      <c r="CN8" s="423"/>
      <c r="CO8" s="423"/>
      <c r="CP8" s="423"/>
      <c r="CQ8" s="423"/>
      <c r="CR8" s="423"/>
      <c r="CS8" s="423"/>
      <c r="CT8" s="423"/>
      <c r="CU8" s="423"/>
      <c r="CV8" s="423"/>
      <c r="CW8" s="423"/>
      <c r="CX8" s="423"/>
      <c r="CY8" s="423"/>
      <c r="CZ8" s="423"/>
      <c r="DA8" s="423"/>
      <c r="DB8" s="423"/>
      <c r="DC8" s="423"/>
      <c r="DD8" s="423"/>
      <c r="DE8" s="423"/>
      <c r="DF8" s="293"/>
      <c r="DG8" s="293"/>
      <c r="DH8" s="293"/>
      <c r="DI8" s="293"/>
      <c r="DJ8" s="293"/>
      <c r="DK8" s="293"/>
      <c r="DL8" s="293"/>
      <c r="DM8" s="293"/>
      <c r="DN8" s="293"/>
      <c r="DO8" s="293"/>
      <c r="DP8" s="293"/>
      <c r="DQ8" s="293"/>
      <c r="DR8" s="293"/>
      <c r="DS8" s="293"/>
      <c r="DT8" s="293"/>
      <c r="DU8" s="293"/>
      <c r="DV8" s="293"/>
      <c r="DW8" s="293"/>
    </row>
    <row r="9" spans="1:143" s="292" customFormat="1" ht="13.5" x14ac:dyDescent="0.15">
      <c r="A9" s="423"/>
      <c r="B9" s="423"/>
      <c r="C9" s="423"/>
      <c r="D9" s="423"/>
      <c r="E9" s="423"/>
      <c r="F9" s="423"/>
      <c r="G9" s="423"/>
      <c r="H9" s="423"/>
      <c r="I9" s="423"/>
      <c r="J9" s="423"/>
      <c r="K9" s="423"/>
      <c r="L9" s="423"/>
      <c r="M9" s="423"/>
      <c r="N9" s="423"/>
      <c r="O9" s="423"/>
      <c r="P9" s="423"/>
      <c r="Q9" s="423"/>
      <c r="R9" s="423"/>
      <c r="S9" s="423"/>
      <c r="T9" s="423"/>
      <c r="U9" s="423"/>
      <c r="V9" s="423"/>
      <c r="W9" s="423"/>
      <c r="X9" s="423"/>
      <c r="Y9" s="423"/>
      <c r="Z9" s="423"/>
      <c r="AA9" s="423"/>
      <c r="AB9" s="423"/>
      <c r="AC9" s="423"/>
      <c r="AD9" s="423"/>
      <c r="AE9" s="423"/>
      <c r="AF9" s="423"/>
      <c r="AG9" s="423"/>
      <c r="AH9" s="423"/>
      <c r="AI9" s="423"/>
      <c r="AJ9" s="423"/>
      <c r="AK9" s="423"/>
      <c r="AL9" s="423"/>
      <c r="AM9" s="423"/>
      <c r="AN9" s="423"/>
      <c r="AO9" s="423"/>
      <c r="AP9" s="423"/>
      <c r="AQ9" s="423"/>
      <c r="AR9" s="423"/>
      <c r="AS9" s="423"/>
      <c r="AT9" s="423"/>
      <c r="AU9" s="423"/>
      <c r="AV9" s="423"/>
      <c r="AW9" s="423"/>
      <c r="AX9" s="423"/>
      <c r="AY9" s="423"/>
      <c r="AZ9" s="423"/>
      <c r="BA9" s="423"/>
      <c r="BB9" s="423"/>
      <c r="BC9" s="423"/>
      <c r="BD9" s="423"/>
      <c r="BE9" s="423"/>
      <c r="BF9" s="423"/>
      <c r="BG9" s="423"/>
      <c r="BH9" s="423"/>
      <c r="BI9" s="423"/>
      <c r="BJ9" s="423"/>
      <c r="BK9" s="423"/>
      <c r="BL9" s="423"/>
      <c r="BM9" s="423"/>
      <c r="BN9" s="423"/>
      <c r="BO9" s="423"/>
      <c r="BP9" s="423"/>
      <c r="BQ9" s="423"/>
      <c r="BR9" s="423"/>
      <c r="BS9" s="423"/>
      <c r="BT9" s="423"/>
      <c r="BU9" s="423"/>
      <c r="BV9" s="423"/>
      <c r="BW9" s="423"/>
      <c r="BX9" s="423"/>
      <c r="BY9" s="423"/>
      <c r="BZ9" s="423"/>
      <c r="CA9" s="423"/>
      <c r="CB9" s="423"/>
      <c r="CC9" s="423"/>
      <c r="CD9" s="423"/>
      <c r="CE9" s="423"/>
      <c r="CF9" s="423"/>
      <c r="CG9" s="423"/>
      <c r="CH9" s="423"/>
      <c r="CI9" s="423"/>
      <c r="CJ9" s="423"/>
      <c r="CK9" s="423"/>
      <c r="CL9" s="423"/>
      <c r="CM9" s="423"/>
      <c r="CN9" s="423"/>
      <c r="CO9" s="423"/>
      <c r="CP9" s="423"/>
      <c r="CQ9" s="423"/>
      <c r="CR9" s="423"/>
      <c r="CS9" s="423"/>
      <c r="CT9" s="423"/>
      <c r="CU9" s="423"/>
      <c r="CV9" s="423"/>
      <c r="CW9" s="423"/>
      <c r="CX9" s="423"/>
      <c r="CY9" s="423"/>
      <c r="CZ9" s="423"/>
      <c r="DA9" s="423"/>
      <c r="DB9" s="423"/>
      <c r="DC9" s="423"/>
      <c r="DD9" s="423"/>
      <c r="DE9" s="423"/>
      <c r="DF9" s="293"/>
      <c r="DG9" s="293"/>
      <c r="DH9" s="293"/>
      <c r="DI9" s="293"/>
      <c r="DJ9" s="293"/>
      <c r="DK9" s="293"/>
      <c r="DL9" s="293"/>
      <c r="DM9" s="293"/>
      <c r="DN9" s="293"/>
      <c r="DO9" s="293"/>
      <c r="DP9" s="293"/>
      <c r="DQ9" s="293"/>
      <c r="DR9" s="293"/>
      <c r="DS9" s="293"/>
      <c r="DT9" s="293"/>
      <c r="DU9" s="293"/>
      <c r="DV9" s="293"/>
      <c r="DW9" s="293"/>
    </row>
    <row r="10" spans="1:143" s="292" customFormat="1" ht="13.5" x14ac:dyDescent="0.15">
      <c r="A10" s="423"/>
      <c r="B10" s="423"/>
      <c r="C10" s="423"/>
      <c r="D10" s="423"/>
      <c r="E10" s="423"/>
      <c r="F10" s="423"/>
      <c r="G10" s="423"/>
      <c r="H10" s="423"/>
      <c r="I10" s="423"/>
      <c r="J10" s="423"/>
      <c r="K10" s="423"/>
      <c r="L10" s="423"/>
      <c r="M10" s="423"/>
      <c r="N10" s="423"/>
      <c r="O10" s="423"/>
      <c r="P10" s="423"/>
      <c r="Q10" s="423"/>
      <c r="R10" s="423"/>
      <c r="S10" s="423"/>
      <c r="T10" s="423"/>
      <c r="U10" s="423"/>
      <c r="V10" s="423"/>
      <c r="W10" s="423"/>
      <c r="X10" s="423"/>
      <c r="Y10" s="423"/>
      <c r="Z10" s="423"/>
      <c r="AA10" s="423"/>
      <c r="AB10" s="423"/>
      <c r="AC10" s="423"/>
      <c r="AD10" s="423"/>
      <c r="AE10" s="423"/>
      <c r="AF10" s="423"/>
      <c r="AG10" s="423"/>
      <c r="AH10" s="423"/>
      <c r="AI10" s="423"/>
      <c r="AJ10" s="423"/>
      <c r="AK10" s="423"/>
      <c r="AL10" s="423"/>
      <c r="AM10" s="423"/>
      <c r="AN10" s="423"/>
      <c r="AO10" s="423"/>
      <c r="AP10" s="423"/>
      <c r="AQ10" s="423"/>
      <c r="AR10" s="423"/>
      <c r="AS10" s="423"/>
      <c r="AT10" s="423"/>
      <c r="AU10" s="423"/>
      <c r="AV10" s="423"/>
      <c r="AW10" s="423"/>
      <c r="AX10" s="423"/>
      <c r="AY10" s="423"/>
      <c r="AZ10" s="423"/>
      <c r="BA10" s="423"/>
      <c r="BB10" s="423"/>
      <c r="BC10" s="423"/>
      <c r="BD10" s="423"/>
      <c r="BE10" s="423"/>
      <c r="BF10" s="423"/>
      <c r="BG10" s="423"/>
      <c r="BH10" s="423"/>
      <c r="BI10" s="423"/>
      <c r="BJ10" s="423"/>
      <c r="BK10" s="423"/>
      <c r="BL10" s="423"/>
      <c r="BM10" s="423"/>
      <c r="BN10" s="423"/>
      <c r="BO10" s="423"/>
      <c r="BP10" s="423"/>
      <c r="BQ10" s="423"/>
      <c r="BR10" s="423"/>
      <c r="BS10" s="423"/>
      <c r="BT10" s="423"/>
      <c r="BU10" s="423"/>
      <c r="BV10" s="423"/>
      <c r="BW10" s="423"/>
      <c r="BX10" s="423"/>
      <c r="BY10" s="423"/>
      <c r="BZ10" s="423"/>
      <c r="CA10" s="423"/>
      <c r="CB10" s="423"/>
      <c r="CC10" s="423"/>
      <c r="CD10" s="423"/>
      <c r="CE10" s="423"/>
      <c r="CF10" s="423"/>
      <c r="CG10" s="423"/>
      <c r="CH10" s="423"/>
      <c r="CI10" s="423"/>
      <c r="CJ10" s="423"/>
      <c r="CK10" s="423"/>
      <c r="CL10" s="423"/>
      <c r="CM10" s="423"/>
      <c r="CN10" s="423"/>
      <c r="CO10" s="423"/>
      <c r="CP10" s="423"/>
      <c r="CQ10" s="423"/>
      <c r="CR10" s="423"/>
      <c r="CS10" s="423"/>
      <c r="CT10" s="423"/>
      <c r="CU10" s="423"/>
      <c r="CV10" s="423"/>
      <c r="CW10" s="423"/>
      <c r="CX10" s="423"/>
      <c r="CY10" s="423"/>
      <c r="CZ10" s="423"/>
      <c r="DA10" s="423"/>
      <c r="DB10" s="423"/>
      <c r="DC10" s="423"/>
      <c r="DD10" s="423"/>
      <c r="DE10" s="423"/>
      <c r="DF10" s="293"/>
      <c r="DG10" s="293"/>
      <c r="DH10" s="293"/>
      <c r="DI10" s="293"/>
      <c r="DJ10" s="293"/>
      <c r="DK10" s="293"/>
      <c r="DL10" s="293"/>
      <c r="DM10" s="293"/>
      <c r="DN10" s="293"/>
      <c r="DO10" s="293"/>
      <c r="DP10" s="293"/>
      <c r="DQ10" s="293"/>
      <c r="DR10" s="293"/>
      <c r="DS10" s="293"/>
      <c r="DT10" s="293"/>
      <c r="DU10" s="293"/>
      <c r="DV10" s="293"/>
      <c r="DW10" s="293"/>
      <c r="EM10" s="292" t="s">
        <v>604</v>
      </c>
    </row>
    <row r="11" spans="1:143" s="292" customFormat="1" ht="13.5" x14ac:dyDescent="0.15">
      <c r="A11" s="423"/>
      <c r="B11" s="423"/>
      <c r="C11" s="423"/>
      <c r="D11" s="423"/>
      <c r="E11" s="423"/>
      <c r="F11" s="423"/>
      <c r="G11" s="423"/>
      <c r="H11" s="423"/>
      <c r="I11" s="423"/>
      <c r="J11" s="423"/>
      <c r="K11" s="423"/>
      <c r="L11" s="423"/>
      <c r="M11" s="423"/>
      <c r="N11" s="423"/>
      <c r="O11" s="423"/>
      <c r="P11" s="423"/>
      <c r="Q11" s="423"/>
      <c r="R11" s="423"/>
      <c r="S11" s="423"/>
      <c r="T11" s="423"/>
      <c r="U11" s="423"/>
      <c r="V11" s="423"/>
      <c r="W11" s="423"/>
      <c r="X11" s="423"/>
      <c r="Y11" s="423"/>
      <c r="Z11" s="423"/>
      <c r="AA11" s="423"/>
      <c r="AB11" s="423"/>
      <c r="AC11" s="423"/>
      <c r="AD11" s="423"/>
      <c r="AE11" s="423"/>
      <c r="AF11" s="423"/>
      <c r="AG11" s="423"/>
      <c r="AH11" s="423"/>
      <c r="AI11" s="423"/>
      <c r="AJ11" s="423"/>
      <c r="AK11" s="423"/>
      <c r="AL11" s="423"/>
      <c r="AM11" s="423"/>
      <c r="AN11" s="423"/>
      <c r="AO11" s="423"/>
      <c r="AP11" s="423"/>
      <c r="AQ11" s="423"/>
      <c r="AR11" s="423"/>
      <c r="AS11" s="423"/>
      <c r="AT11" s="423"/>
      <c r="AU11" s="423"/>
      <c r="AV11" s="423"/>
      <c r="AW11" s="423"/>
      <c r="AX11" s="423"/>
      <c r="AY11" s="423"/>
      <c r="AZ11" s="423"/>
      <c r="BA11" s="423"/>
      <c r="BB11" s="423"/>
      <c r="BC11" s="423"/>
      <c r="BD11" s="423"/>
      <c r="BE11" s="423"/>
      <c r="BF11" s="423"/>
      <c r="BG11" s="423"/>
      <c r="BH11" s="423"/>
      <c r="BI11" s="423"/>
      <c r="BJ11" s="423"/>
      <c r="BK11" s="423"/>
      <c r="BL11" s="423"/>
      <c r="BM11" s="423"/>
      <c r="BN11" s="423"/>
      <c r="BO11" s="423"/>
      <c r="BP11" s="423"/>
      <c r="BQ11" s="423"/>
      <c r="BR11" s="423"/>
      <c r="BS11" s="423"/>
      <c r="BT11" s="423"/>
      <c r="BU11" s="423"/>
      <c r="BV11" s="423"/>
      <c r="BW11" s="423"/>
      <c r="BX11" s="423"/>
      <c r="BY11" s="423"/>
      <c r="BZ11" s="423"/>
      <c r="CA11" s="423"/>
      <c r="CB11" s="423"/>
      <c r="CC11" s="423"/>
      <c r="CD11" s="423"/>
      <c r="CE11" s="423"/>
      <c r="CF11" s="423"/>
      <c r="CG11" s="423"/>
      <c r="CH11" s="423"/>
      <c r="CI11" s="423"/>
      <c r="CJ11" s="423"/>
      <c r="CK11" s="423"/>
      <c r="CL11" s="423"/>
      <c r="CM11" s="423"/>
      <c r="CN11" s="423"/>
      <c r="CO11" s="423"/>
      <c r="CP11" s="423"/>
      <c r="CQ11" s="423"/>
      <c r="CR11" s="423"/>
      <c r="CS11" s="423"/>
      <c r="CT11" s="423"/>
      <c r="CU11" s="423"/>
      <c r="CV11" s="423"/>
      <c r="CW11" s="423"/>
      <c r="CX11" s="423"/>
      <c r="CY11" s="423"/>
      <c r="CZ11" s="423"/>
      <c r="DA11" s="423"/>
      <c r="DB11" s="423"/>
      <c r="DC11" s="423"/>
      <c r="DD11" s="423"/>
      <c r="DE11" s="423"/>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5" x14ac:dyDescent="0.15">
      <c r="A12" s="423"/>
      <c r="B12" s="423"/>
      <c r="C12" s="423"/>
      <c r="D12" s="423"/>
      <c r="E12" s="423"/>
      <c r="F12" s="423"/>
      <c r="G12" s="423"/>
      <c r="H12" s="423"/>
      <c r="I12" s="423"/>
      <c r="J12" s="423"/>
      <c r="K12" s="423"/>
      <c r="L12" s="423"/>
      <c r="M12" s="423"/>
      <c r="N12" s="423"/>
      <c r="O12" s="423"/>
      <c r="P12" s="423"/>
      <c r="Q12" s="423"/>
      <c r="R12" s="423"/>
      <c r="S12" s="423"/>
      <c r="T12" s="423"/>
      <c r="U12" s="423"/>
      <c r="V12" s="423"/>
      <c r="W12" s="423"/>
      <c r="X12" s="423"/>
      <c r="Y12" s="423"/>
      <c r="Z12" s="423"/>
      <c r="AA12" s="423"/>
      <c r="AB12" s="423"/>
      <c r="AC12" s="423"/>
      <c r="AD12" s="423"/>
      <c r="AE12" s="423"/>
      <c r="AF12" s="423"/>
      <c r="AG12" s="423"/>
      <c r="AH12" s="423"/>
      <c r="AI12" s="423"/>
      <c r="AJ12" s="423"/>
      <c r="AK12" s="423"/>
      <c r="AL12" s="423"/>
      <c r="AM12" s="423"/>
      <c r="AN12" s="423"/>
      <c r="AO12" s="423"/>
      <c r="AP12" s="423"/>
      <c r="AQ12" s="423"/>
      <c r="AR12" s="423"/>
      <c r="AS12" s="423"/>
      <c r="AT12" s="423"/>
      <c r="AU12" s="423"/>
      <c r="AV12" s="423"/>
      <c r="AW12" s="423"/>
      <c r="AX12" s="423"/>
      <c r="AY12" s="423"/>
      <c r="AZ12" s="423"/>
      <c r="BA12" s="423"/>
      <c r="BB12" s="423"/>
      <c r="BC12" s="423"/>
      <c r="BD12" s="423"/>
      <c r="BE12" s="423"/>
      <c r="BF12" s="423"/>
      <c r="BG12" s="423"/>
      <c r="BH12" s="423"/>
      <c r="BI12" s="423"/>
      <c r="BJ12" s="423"/>
      <c r="BK12" s="423"/>
      <c r="BL12" s="423"/>
      <c r="BM12" s="423"/>
      <c r="BN12" s="423"/>
      <c r="BO12" s="423"/>
      <c r="BP12" s="423"/>
      <c r="BQ12" s="423"/>
      <c r="BR12" s="423"/>
      <c r="BS12" s="423"/>
      <c r="BT12" s="423"/>
      <c r="BU12" s="423"/>
      <c r="BV12" s="423"/>
      <c r="BW12" s="423"/>
      <c r="BX12" s="423"/>
      <c r="BY12" s="423"/>
      <c r="BZ12" s="423"/>
      <c r="CA12" s="423"/>
      <c r="CB12" s="423"/>
      <c r="CC12" s="423"/>
      <c r="CD12" s="423"/>
      <c r="CE12" s="423"/>
      <c r="CF12" s="423"/>
      <c r="CG12" s="423"/>
      <c r="CH12" s="423"/>
      <c r="CI12" s="423"/>
      <c r="CJ12" s="423"/>
      <c r="CK12" s="423"/>
      <c r="CL12" s="423"/>
      <c r="CM12" s="423"/>
      <c r="CN12" s="423"/>
      <c r="CO12" s="423"/>
      <c r="CP12" s="423"/>
      <c r="CQ12" s="423"/>
      <c r="CR12" s="423"/>
      <c r="CS12" s="423"/>
      <c r="CT12" s="423"/>
      <c r="CU12" s="423"/>
      <c r="CV12" s="423"/>
      <c r="CW12" s="423"/>
      <c r="CX12" s="423"/>
      <c r="CY12" s="423"/>
      <c r="CZ12" s="423"/>
      <c r="DA12" s="423"/>
      <c r="DB12" s="423"/>
      <c r="DC12" s="423"/>
      <c r="DD12" s="423"/>
      <c r="DE12" s="423"/>
      <c r="DF12" s="293"/>
      <c r="DG12" s="293"/>
      <c r="DH12" s="293"/>
      <c r="DI12" s="293"/>
      <c r="DJ12" s="293"/>
      <c r="DK12" s="293"/>
      <c r="DL12" s="293"/>
      <c r="DM12" s="293"/>
      <c r="DN12" s="293"/>
      <c r="DO12" s="293"/>
      <c r="DP12" s="293"/>
      <c r="DQ12" s="293"/>
      <c r="DR12" s="293"/>
      <c r="DS12" s="293"/>
      <c r="DT12" s="293"/>
      <c r="DU12" s="293"/>
      <c r="DV12" s="293"/>
      <c r="DW12" s="293"/>
      <c r="EM12" s="292" t="s">
        <v>604</v>
      </c>
    </row>
    <row r="13" spans="1:143" s="292" customFormat="1" ht="13.5" x14ac:dyDescent="0.15">
      <c r="A13" s="423"/>
      <c r="B13" s="423"/>
      <c r="C13" s="423"/>
      <c r="D13" s="423"/>
      <c r="E13" s="423"/>
      <c r="F13" s="423"/>
      <c r="G13" s="423"/>
      <c r="H13" s="423"/>
      <c r="I13" s="423"/>
      <c r="J13" s="423"/>
      <c r="K13" s="423"/>
      <c r="L13" s="423"/>
      <c r="M13" s="423"/>
      <c r="N13" s="423"/>
      <c r="O13" s="423"/>
      <c r="P13" s="423"/>
      <c r="Q13" s="423"/>
      <c r="R13" s="423"/>
      <c r="S13" s="423"/>
      <c r="T13" s="423"/>
      <c r="U13" s="423"/>
      <c r="V13" s="423"/>
      <c r="W13" s="423"/>
      <c r="X13" s="423"/>
      <c r="Y13" s="423"/>
      <c r="Z13" s="423"/>
      <c r="AA13" s="423"/>
      <c r="AB13" s="423"/>
      <c r="AC13" s="423"/>
      <c r="AD13" s="423"/>
      <c r="AE13" s="423"/>
      <c r="AF13" s="423"/>
      <c r="AG13" s="423"/>
      <c r="AH13" s="423"/>
      <c r="AI13" s="423"/>
      <c r="AJ13" s="423"/>
      <c r="AK13" s="423"/>
      <c r="AL13" s="423"/>
      <c r="AM13" s="423"/>
      <c r="AN13" s="423"/>
      <c r="AO13" s="423"/>
      <c r="AP13" s="423"/>
      <c r="AQ13" s="423"/>
      <c r="AR13" s="423"/>
      <c r="AS13" s="423"/>
      <c r="AT13" s="423"/>
      <c r="AU13" s="423"/>
      <c r="AV13" s="423"/>
      <c r="AW13" s="423"/>
      <c r="AX13" s="423"/>
      <c r="AY13" s="423"/>
      <c r="AZ13" s="423"/>
      <c r="BA13" s="423"/>
      <c r="BB13" s="423"/>
      <c r="BC13" s="423"/>
      <c r="BD13" s="423"/>
      <c r="BE13" s="423"/>
      <c r="BF13" s="423"/>
      <c r="BG13" s="423"/>
      <c r="BH13" s="423"/>
      <c r="BI13" s="423"/>
      <c r="BJ13" s="423"/>
      <c r="BK13" s="423"/>
      <c r="BL13" s="423"/>
      <c r="BM13" s="423"/>
      <c r="BN13" s="423"/>
      <c r="BO13" s="423"/>
      <c r="BP13" s="423"/>
      <c r="BQ13" s="423"/>
      <c r="BR13" s="423"/>
      <c r="BS13" s="423"/>
      <c r="BT13" s="423"/>
      <c r="BU13" s="423"/>
      <c r="BV13" s="423"/>
      <c r="BW13" s="423"/>
      <c r="BX13" s="423"/>
      <c r="BY13" s="423"/>
      <c r="BZ13" s="423"/>
      <c r="CA13" s="423"/>
      <c r="CB13" s="423"/>
      <c r="CC13" s="423"/>
      <c r="CD13" s="423"/>
      <c r="CE13" s="423"/>
      <c r="CF13" s="423"/>
      <c r="CG13" s="423"/>
      <c r="CH13" s="423"/>
      <c r="CI13" s="423"/>
      <c r="CJ13" s="423"/>
      <c r="CK13" s="423"/>
      <c r="CL13" s="423"/>
      <c r="CM13" s="423"/>
      <c r="CN13" s="423"/>
      <c r="CO13" s="423"/>
      <c r="CP13" s="423"/>
      <c r="CQ13" s="423"/>
      <c r="CR13" s="423"/>
      <c r="CS13" s="423"/>
      <c r="CT13" s="423"/>
      <c r="CU13" s="423"/>
      <c r="CV13" s="423"/>
      <c r="CW13" s="423"/>
      <c r="CX13" s="423"/>
      <c r="CY13" s="423"/>
      <c r="CZ13" s="423"/>
      <c r="DA13" s="423"/>
      <c r="DB13" s="423"/>
      <c r="DC13" s="423"/>
      <c r="DD13" s="423"/>
      <c r="DE13" s="423"/>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5" x14ac:dyDescent="0.15">
      <c r="A14" s="423"/>
      <c r="B14" s="423"/>
      <c r="C14" s="423"/>
      <c r="D14" s="423"/>
      <c r="E14" s="423"/>
      <c r="F14" s="423"/>
      <c r="G14" s="423"/>
      <c r="H14" s="423"/>
      <c r="I14" s="423"/>
      <c r="J14" s="423"/>
      <c r="K14" s="423"/>
      <c r="L14" s="423"/>
      <c r="M14" s="423"/>
      <c r="N14" s="423"/>
      <c r="O14" s="423"/>
      <c r="P14" s="423"/>
      <c r="Q14" s="423"/>
      <c r="R14" s="423"/>
      <c r="S14" s="423"/>
      <c r="T14" s="423"/>
      <c r="U14" s="423"/>
      <c r="V14" s="423"/>
      <c r="W14" s="423"/>
      <c r="X14" s="423"/>
      <c r="Y14" s="423"/>
      <c r="Z14" s="423"/>
      <c r="AA14" s="423"/>
      <c r="AB14" s="423"/>
      <c r="AC14" s="423"/>
      <c r="AD14" s="423"/>
      <c r="AE14" s="423"/>
      <c r="AF14" s="423"/>
      <c r="AG14" s="423"/>
      <c r="AH14" s="423"/>
      <c r="AI14" s="423"/>
      <c r="AJ14" s="423"/>
      <c r="AK14" s="423"/>
      <c r="AL14" s="423"/>
      <c r="AM14" s="423"/>
      <c r="AN14" s="423"/>
      <c r="AO14" s="423"/>
      <c r="AP14" s="423"/>
      <c r="AQ14" s="423"/>
      <c r="AR14" s="423"/>
      <c r="AS14" s="423"/>
      <c r="AT14" s="423"/>
      <c r="AU14" s="423"/>
      <c r="AV14" s="423"/>
      <c r="AW14" s="423"/>
      <c r="AX14" s="423"/>
      <c r="AY14" s="423"/>
      <c r="AZ14" s="423"/>
      <c r="BA14" s="423"/>
      <c r="BB14" s="423"/>
      <c r="BC14" s="423"/>
      <c r="BD14" s="423"/>
      <c r="BE14" s="423"/>
      <c r="BF14" s="423"/>
      <c r="BG14" s="423"/>
      <c r="BH14" s="423"/>
      <c r="BI14" s="423"/>
      <c r="BJ14" s="423"/>
      <c r="BK14" s="423"/>
      <c r="BL14" s="423"/>
      <c r="BM14" s="423"/>
      <c r="BN14" s="423"/>
      <c r="BO14" s="423"/>
      <c r="BP14" s="423"/>
      <c r="BQ14" s="423"/>
      <c r="BR14" s="423"/>
      <c r="BS14" s="423"/>
      <c r="BT14" s="423"/>
      <c r="BU14" s="423"/>
      <c r="BV14" s="423"/>
      <c r="BW14" s="423"/>
      <c r="BX14" s="423"/>
      <c r="BY14" s="423"/>
      <c r="BZ14" s="423"/>
      <c r="CA14" s="423"/>
      <c r="CB14" s="423"/>
      <c r="CC14" s="423"/>
      <c r="CD14" s="423"/>
      <c r="CE14" s="423"/>
      <c r="CF14" s="423"/>
      <c r="CG14" s="423"/>
      <c r="CH14" s="423"/>
      <c r="CI14" s="423"/>
      <c r="CJ14" s="423"/>
      <c r="CK14" s="423"/>
      <c r="CL14" s="423"/>
      <c r="CM14" s="423"/>
      <c r="CN14" s="423"/>
      <c r="CO14" s="423"/>
      <c r="CP14" s="423"/>
      <c r="CQ14" s="423"/>
      <c r="CR14" s="423"/>
      <c r="CS14" s="423"/>
      <c r="CT14" s="423"/>
      <c r="CU14" s="423"/>
      <c r="CV14" s="423"/>
      <c r="CW14" s="423"/>
      <c r="CX14" s="423"/>
      <c r="CY14" s="423"/>
      <c r="CZ14" s="423"/>
      <c r="DA14" s="423"/>
      <c r="DB14" s="423"/>
      <c r="DC14" s="423"/>
      <c r="DD14" s="423"/>
      <c r="DE14" s="423"/>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5" x14ac:dyDescent="0.15">
      <c r="A15" s="388"/>
      <c r="B15" s="423"/>
      <c r="C15" s="423"/>
      <c r="D15" s="423"/>
      <c r="E15" s="423"/>
      <c r="F15" s="423"/>
      <c r="G15" s="423"/>
      <c r="H15" s="423"/>
      <c r="I15" s="423"/>
      <c r="J15" s="423"/>
      <c r="K15" s="423"/>
      <c r="L15" s="423"/>
      <c r="M15" s="423"/>
      <c r="N15" s="423"/>
      <c r="O15" s="423"/>
      <c r="P15" s="423"/>
      <c r="Q15" s="423"/>
      <c r="R15" s="423"/>
      <c r="S15" s="423"/>
      <c r="T15" s="423"/>
      <c r="U15" s="423"/>
      <c r="V15" s="423"/>
      <c r="W15" s="423"/>
      <c r="X15" s="423"/>
      <c r="Y15" s="423"/>
      <c r="Z15" s="423"/>
      <c r="AA15" s="423"/>
      <c r="AB15" s="423"/>
      <c r="AC15" s="423"/>
      <c r="AD15" s="423"/>
      <c r="AE15" s="423"/>
      <c r="AF15" s="423"/>
      <c r="AG15" s="423"/>
      <c r="AH15" s="423"/>
      <c r="AI15" s="423"/>
      <c r="AJ15" s="423"/>
      <c r="AK15" s="423"/>
      <c r="AL15" s="423"/>
      <c r="AM15" s="423"/>
      <c r="AN15" s="423"/>
      <c r="AO15" s="423"/>
      <c r="AP15" s="423"/>
      <c r="AQ15" s="423"/>
      <c r="AR15" s="423"/>
      <c r="AS15" s="423"/>
      <c r="AT15" s="423"/>
      <c r="AU15" s="423"/>
      <c r="AV15" s="423"/>
      <c r="AW15" s="423"/>
      <c r="AX15" s="423"/>
      <c r="AY15" s="423"/>
      <c r="AZ15" s="423"/>
      <c r="BA15" s="423"/>
      <c r="BB15" s="423"/>
      <c r="BC15" s="423"/>
      <c r="BD15" s="423"/>
      <c r="BE15" s="423"/>
      <c r="BF15" s="423"/>
      <c r="BG15" s="423"/>
      <c r="BH15" s="423"/>
      <c r="BI15" s="423"/>
      <c r="BJ15" s="423"/>
      <c r="BK15" s="423"/>
      <c r="BL15" s="423"/>
      <c r="BM15" s="423"/>
      <c r="BN15" s="423"/>
      <c r="BO15" s="423"/>
      <c r="BP15" s="423"/>
      <c r="BQ15" s="423"/>
      <c r="BR15" s="423"/>
      <c r="BS15" s="423"/>
      <c r="BT15" s="423"/>
      <c r="BU15" s="423"/>
      <c r="BV15" s="423"/>
      <c r="BW15" s="423"/>
      <c r="BX15" s="423"/>
      <c r="BY15" s="423"/>
      <c r="BZ15" s="423"/>
      <c r="CA15" s="423"/>
      <c r="CB15" s="423"/>
      <c r="CC15" s="423"/>
      <c r="CD15" s="423"/>
      <c r="CE15" s="423"/>
      <c r="CF15" s="423"/>
      <c r="CG15" s="423"/>
      <c r="CH15" s="423"/>
      <c r="CI15" s="423"/>
      <c r="CJ15" s="423"/>
      <c r="CK15" s="423"/>
      <c r="CL15" s="423"/>
      <c r="CM15" s="423"/>
      <c r="CN15" s="423"/>
      <c r="CO15" s="423"/>
      <c r="CP15" s="423"/>
      <c r="CQ15" s="423"/>
      <c r="CR15" s="423"/>
      <c r="CS15" s="423"/>
      <c r="CT15" s="423"/>
      <c r="CU15" s="423"/>
      <c r="CV15" s="423"/>
      <c r="CW15" s="423"/>
      <c r="CX15" s="423"/>
      <c r="CY15" s="423"/>
      <c r="CZ15" s="423"/>
      <c r="DA15" s="423"/>
      <c r="DB15" s="423"/>
      <c r="DC15" s="423"/>
      <c r="DD15" s="423"/>
      <c r="DE15" s="423"/>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5" x14ac:dyDescent="0.15">
      <c r="A16" s="388"/>
      <c r="B16" s="423"/>
      <c r="C16" s="423"/>
      <c r="D16" s="423"/>
      <c r="E16" s="423"/>
      <c r="F16" s="423"/>
      <c r="G16" s="423"/>
      <c r="H16" s="423"/>
      <c r="I16" s="423"/>
      <c r="J16" s="423"/>
      <c r="K16" s="423"/>
      <c r="L16" s="423"/>
      <c r="M16" s="423"/>
      <c r="N16" s="423"/>
      <c r="O16" s="423"/>
      <c r="P16" s="423"/>
      <c r="Q16" s="423"/>
      <c r="R16" s="423"/>
      <c r="S16" s="423"/>
      <c r="T16" s="423"/>
      <c r="U16" s="423"/>
      <c r="V16" s="423"/>
      <c r="W16" s="423"/>
      <c r="X16" s="423"/>
      <c r="Y16" s="423"/>
      <c r="Z16" s="423"/>
      <c r="AA16" s="423"/>
      <c r="AB16" s="423"/>
      <c r="AC16" s="423"/>
      <c r="AD16" s="423"/>
      <c r="AE16" s="423"/>
      <c r="AF16" s="423"/>
      <c r="AG16" s="423"/>
      <c r="AH16" s="423"/>
      <c r="AI16" s="423"/>
      <c r="AJ16" s="423"/>
      <c r="AK16" s="423"/>
      <c r="AL16" s="423"/>
      <c r="AM16" s="423"/>
      <c r="AN16" s="423"/>
      <c r="AO16" s="423"/>
      <c r="AP16" s="423"/>
      <c r="AQ16" s="423"/>
      <c r="AR16" s="423"/>
      <c r="AS16" s="423"/>
      <c r="AT16" s="423"/>
      <c r="AU16" s="423"/>
      <c r="AV16" s="423"/>
      <c r="AW16" s="423"/>
      <c r="AX16" s="423"/>
      <c r="AY16" s="423"/>
      <c r="AZ16" s="423"/>
      <c r="BA16" s="423"/>
      <c r="BB16" s="423"/>
      <c r="BC16" s="423"/>
      <c r="BD16" s="423"/>
      <c r="BE16" s="423"/>
      <c r="BF16" s="423"/>
      <c r="BG16" s="423"/>
      <c r="BH16" s="423"/>
      <c r="BI16" s="423"/>
      <c r="BJ16" s="423"/>
      <c r="BK16" s="423"/>
      <c r="BL16" s="423"/>
      <c r="BM16" s="423"/>
      <c r="BN16" s="423"/>
      <c r="BO16" s="423"/>
      <c r="BP16" s="423"/>
      <c r="BQ16" s="423"/>
      <c r="BR16" s="423"/>
      <c r="BS16" s="423"/>
      <c r="BT16" s="423"/>
      <c r="BU16" s="423"/>
      <c r="BV16" s="423"/>
      <c r="BW16" s="423"/>
      <c r="BX16" s="423"/>
      <c r="BY16" s="423"/>
      <c r="BZ16" s="423"/>
      <c r="CA16" s="423"/>
      <c r="CB16" s="423"/>
      <c r="CC16" s="423"/>
      <c r="CD16" s="423"/>
      <c r="CE16" s="423"/>
      <c r="CF16" s="423"/>
      <c r="CG16" s="423"/>
      <c r="CH16" s="423"/>
      <c r="CI16" s="423"/>
      <c r="CJ16" s="423"/>
      <c r="CK16" s="423"/>
      <c r="CL16" s="423"/>
      <c r="CM16" s="423"/>
      <c r="CN16" s="423"/>
      <c r="CO16" s="423"/>
      <c r="CP16" s="423"/>
      <c r="CQ16" s="423"/>
      <c r="CR16" s="423"/>
      <c r="CS16" s="423"/>
      <c r="CT16" s="423"/>
      <c r="CU16" s="423"/>
      <c r="CV16" s="423"/>
      <c r="CW16" s="423"/>
      <c r="CX16" s="423"/>
      <c r="CY16" s="423"/>
      <c r="CZ16" s="423"/>
      <c r="DA16" s="423"/>
      <c r="DB16" s="423"/>
      <c r="DC16" s="423"/>
      <c r="DD16" s="423"/>
      <c r="DE16" s="423"/>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5" x14ac:dyDescent="0.15">
      <c r="A17" s="388"/>
      <c r="B17" s="423"/>
      <c r="C17" s="423"/>
      <c r="D17" s="423"/>
      <c r="E17" s="423"/>
      <c r="F17" s="423"/>
      <c r="G17" s="423"/>
      <c r="H17" s="423"/>
      <c r="I17" s="423"/>
      <c r="J17" s="423"/>
      <c r="K17" s="423"/>
      <c r="L17" s="423"/>
      <c r="M17" s="423"/>
      <c r="N17" s="423"/>
      <c r="O17" s="423"/>
      <c r="P17" s="423"/>
      <c r="Q17" s="423"/>
      <c r="R17" s="423"/>
      <c r="S17" s="423"/>
      <c r="T17" s="423"/>
      <c r="U17" s="423"/>
      <c r="V17" s="423"/>
      <c r="W17" s="423"/>
      <c r="X17" s="423"/>
      <c r="Y17" s="423"/>
      <c r="Z17" s="423"/>
      <c r="AA17" s="423"/>
      <c r="AB17" s="423"/>
      <c r="AC17" s="423"/>
      <c r="AD17" s="423"/>
      <c r="AE17" s="423"/>
      <c r="AF17" s="423"/>
      <c r="AG17" s="423"/>
      <c r="AH17" s="423"/>
      <c r="AI17" s="423"/>
      <c r="AJ17" s="423"/>
      <c r="AK17" s="423"/>
      <c r="AL17" s="423"/>
      <c r="AM17" s="423"/>
      <c r="AN17" s="423"/>
      <c r="AO17" s="423"/>
      <c r="AP17" s="423"/>
      <c r="AQ17" s="423"/>
      <c r="AR17" s="423"/>
      <c r="AS17" s="423"/>
      <c r="AT17" s="423"/>
      <c r="AU17" s="423"/>
      <c r="AV17" s="423"/>
      <c r="AW17" s="423"/>
      <c r="AX17" s="423"/>
      <c r="AY17" s="423"/>
      <c r="AZ17" s="423"/>
      <c r="BA17" s="423"/>
      <c r="BB17" s="423"/>
      <c r="BC17" s="423"/>
      <c r="BD17" s="423"/>
      <c r="BE17" s="423"/>
      <c r="BF17" s="423"/>
      <c r="BG17" s="423"/>
      <c r="BH17" s="423"/>
      <c r="BI17" s="423"/>
      <c r="BJ17" s="423"/>
      <c r="BK17" s="423"/>
      <c r="BL17" s="423"/>
      <c r="BM17" s="423"/>
      <c r="BN17" s="423"/>
      <c r="BO17" s="423"/>
      <c r="BP17" s="423"/>
      <c r="BQ17" s="423"/>
      <c r="BR17" s="423"/>
      <c r="BS17" s="423"/>
      <c r="BT17" s="423"/>
      <c r="BU17" s="423"/>
      <c r="BV17" s="423"/>
      <c r="BW17" s="423"/>
      <c r="BX17" s="423"/>
      <c r="BY17" s="423"/>
      <c r="BZ17" s="423"/>
      <c r="CA17" s="423"/>
      <c r="CB17" s="423"/>
      <c r="CC17" s="423"/>
      <c r="CD17" s="423"/>
      <c r="CE17" s="423"/>
      <c r="CF17" s="423"/>
      <c r="CG17" s="423"/>
      <c r="CH17" s="423"/>
      <c r="CI17" s="423"/>
      <c r="CJ17" s="423"/>
      <c r="CK17" s="423"/>
      <c r="CL17" s="423"/>
      <c r="CM17" s="423"/>
      <c r="CN17" s="423"/>
      <c r="CO17" s="423"/>
      <c r="CP17" s="423"/>
      <c r="CQ17" s="423"/>
      <c r="CR17" s="423"/>
      <c r="CS17" s="423"/>
      <c r="CT17" s="423"/>
      <c r="CU17" s="423"/>
      <c r="CV17" s="423"/>
      <c r="CW17" s="423"/>
      <c r="CX17" s="423"/>
      <c r="CY17" s="423"/>
      <c r="CZ17" s="423"/>
      <c r="DA17" s="423"/>
      <c r="DB17" s="423"/>
      <c r="DC17" s="423"/>
      <c r="DD17" s="423"/>
      <c r="DE17" s="423"/>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5" x14ac:dyDescent="0.15">
      <c r="A18" s="388"/>
      <c r="B18" s="423"/>
      <c r="C18" s="423"/>
      <c r="D18" s="423"/>
      <c r="E18" s="423"/>
      <c r="F18" s="423"/>
      <c r="G18" s="423"/>
      <c r="H18" s="423"/>
      <c r="I18" s="423"/>
      <c r="J18" s="423"/>
      <c r="K18" s="423"/>
      <c r="L18" s="423"/>
      <c r="M18" s="423"/>
      <c r="N18" s="423"/>
      <c r="O18" s="423"/>
      <c r="P18" s="423"/>
      <c r="Q18" s="423"/>
      <c r="R18" s="423"/>
      <c r="S18" s="423"/>
      <c r="T18" s="423"/>
      <c r="U18" s="423"/>
      <c r="V18" s="423"/>
      <c r="W18" s="423"/>
      <c r="X18" s="423"/>
      <c r="Y18" s="423"/>
      <c r="Z18" s="423"/>
      <c r="AA18" s="423"/>
      <c r="AB18" s="423"/>
      <c r="AC18" s="423"/>
      <c r="AD18" s="423"/>
      <c r="AE18" s="423"/>
      <c r="AF18" s="423"/>
      <c r="AG18" s="423"/>
      <c r="AH18" s="423"/>
      <c r="AI18" s="423"/>
      <c r="AJ18" s="423"/>
      <c r="AK18" s="423"/>
      <c r="AL18" s="423"/>
      <c r="AM18" s="423"/>
      <c r="AN18" s="423"/>
      <c r="AO18" s="423"/>
      <c r="AP18" s="423"/>
      <c r="AQ18" s="423"/>
      <c r="AR18" s="423"/>
      <c r="AS18" s="423"/>
      <c r="AT18" s="423"/>
      <c r="AU18" s="423"/>
      <c r="AV18" s="423"/>
      <c r="AW18" s="423"/>
      <c r="AX18" s="423"/>
      <c r="AY18" s="423"/>
      <c r="AZ18" s="423"/>
      <c r="BA18" s="423"/>
      <c r="BB18" s="423"/>
      <c r="BC18" s="423"/>
      <c r="BD18" s="423"/>
      <c r="BE18" s="423"/>
      <c r="BF18" s="423"/>
      <c r="BG18" s="423"/>
      <c r="BH18" s="423"/>
      <c r="BI18" s="423"/>
      <c r="BJ18" s="423"/>
      <c r="BK18" s="423"/>
      <c r="BL18" s="423"/>
      <c r="BM18" s="423"/>
      <c r="BN18" s="423"/>
      <c r="BO18" s="423"/>
      <c r="BP18" s="423"/>
      <c r="BQ18" s="423"/>
      <c r="BR18" s="423"/>
      <c r="BS18" s="423"/>
      <c r="BT18" s="423"/>
      <c r="BU18" s="423"/>
      <c r="BV18" s="423"/>
      <c r="BW18" s="423"/>
      <c r="BX18" s="423"/>
      <c r="BY18" s="423"/>
      <c r="BZ18" s="423"/>
      <c r="CA18" s="423"/>
      <c r="CB18" s="423"/>
      <c r="CC18" s="423"/>
      <c r="CD18" s="423"/>
      <c r="CE18" s="423"/>
      <c r="CF18" s="423"/>
      <c r="CG18" s="423"/>
      <c r="CH18" s="423"/>
      <c r="CI18" s="423"/>
      <c r="CJ18" s="423"/>
      <c r="CK18" s="423"/>
      <c r="CL18" s="423"/>
      <c r="CM18" s="423"/>
      <c r="CN18" s="423"/>
      <c r="CO18" s="423"/>
      <c r="CP18" s="423"/>
      <c r="CQ18" s="423"/>
      <c r="CR18" s="423"/>
      <c r="CS18" s="423"/>
      <c r="CT18" s="423"/>
      <c r="CU18" s="423"/>
      <c r="CV18" s="423"/>
      <c r="CW18" s="423"/>
      <c r="CX18" s="423"/>
      <c r="CY18" s="423"/>
      <c r="CZ18" s="423"/>
      <c r="DA18" s="423"/>
      <c r="DB18" s="423"/>
      <c r="DC18" s="423"/>
      <c r="DD18" s="423"/>
      <c r="DE18" s="423"/>
      <c r="DF18" s="293"/>
      <c r="DG18" s="293"/>
      <c r="DH18" s="293"/>
      <c r="DI18" s="293"/>
      <c r="DJ18" s="293"/>
      <c r="DK18" s="293"/>
      <c r="DL18" s="293"/>
      <c r="DM18" s="293"/>
      <c r="DN18" s="293"/>
      <c r="DO18" s="293"/>
      <c r="DP18" s="293"/>
      <c r="DQ18" s="293"/>
      <c r="DR18" s="293"/>
      <c r="DS18" s="293"/>
      <c r="DT18" s="293"/>
      <c r="DU18" s="293"/>
      <c r="DV18" s="293"/>
      <c r="DW18" s="293"/>
    </row>
    <row r="19" spans="1:351" ht="13.5" x14ac:dyDescent="0.15">
      <c r="DD19" s="388"/>
      <c r="DE19" s="388"/>
    </row>
    <row r="20" spans="1:351" ht="13.5" x14ac:dyDescent="0.15">
      <c r="DD20" s="388"/>
      <c r="DE20" s="388"/>
    </row>
    <row r="21" spans="1:351" ht="17.25" x14ac:dyDescent="0.15">
      <c r="B21" s="422"/>
      <c r="C21" s="418"/>
      <c r="D21" s="418"/>
      <c r="E21" s="418"/>
      <c r="F21" s="418"/>
      <c r="G21" s="418"/>
      <c r="H21" s="418"/>
      <c r="I21" s="418"/>
      <c r="J21" s="418"/>
      <c r="K21" s="418"/>
      <c r="L21" s="418"/>
      <c r="M21" s="418"/>
      <c r="N21" s="421"/>
      <c r="O21" s="418"/>
      <c r="P21" s="418"/>
      <c r="Q21" s="418"/>
      <c r="R21" s="418"/>
      <c r="S21" s="418"/>
      <c r="T21" s="418"/>
      <c r="U21" s="418"/>
      <c r="V21" s="418"/>
      <c r="W21" s="418"/>
      <c r="X21" s="418"/>
      <c r="Y21" s="418"/>
      <c r="Z21" s="418"/>
      <c r="AA21" s="418"/>
      <c r="AB21" s="418"/>
      <c r="AC21" s="418"/>
      <c r="AD21" s="418"/>
      <c r="AE21" s="418"/>
      <c r="AF21" s="418"/>
      <c r="AG21" s="418"/>
      <c r="AH21" s="418"/>
      <c r="AI21" s="418"/>
      <c r="AJ21" s="418"/>
      <c r="AK21" s="418"/>
      <c r="AL21" s="418"/>
      <c r="AM21" s="418"/>
      <c r="AN21" s="418"/>
      <c r="AO21" s="418"/>
      <c r="AP21" s="418"/>
      <c r="AQ21" s="418"/>
      <c r="AR21" s="418"/>
      <c r="AS21" s="418"/>
      <c r="AT21" s="421"/>
      <c r="AU21" s="418"/>
      <c r="AV21" s="418"/>
      <c r="AW21" s="418"/>
      <c r="AX21" s="418"/>
      <c r="AY21" s="418"/>
      <c r="AZ21" s="418"/>
      <c r="BA21" s="418"/>
      <c r="BB21" s="418"/>
      <c r="BC21" s="418"/>
      <c r="BD21" s="418"/>
      <c r="BE21" s="418"/>
      <c r="BF21" s="421"/>
      <c r="BG21" s="418"/>
      <c r="BH21" s="418"/>
      <c r="BI21" s="418"/>
      <c r="BJ21" s="418"/>
      <c r="BK21" s="418"/>
      <c r="BL21" s="418"/>
      <c r="BM21" s="418"/>
      <c r="BN21" s="418"/>
      <c r="BO21" s="418"/>
      <c r="BP21" s="418"/>
      <c r="BQ21" s="418"/>
      <c r="BR21" s="421"/>
      <c r="BS21" s="418"/>
      <c r="BT21" s="418"/>
      <c r="BU21" s="418"/>
      <c r="BV21" s="418"/>
      <c r="BW21" s="418"/>
      <c r="BX21" s="418"/>
      <c r="BY21" s="418"/>
      <c r="BZ21" s="418"/>
      <c r="CA21" s="418"/>
      <c r="CB21" s="418"/>
      <c r="CC21" s="418"/>
      <c r="CD21" s="421"/>
      <c r="CE21" s="418"/>
      <c r="CF21" s="418"/>
      <c r="CG21" s="418"/>
      <c r="CH21" s="418"/>
      <c r="CI21" s="418"/>
      <c r="CJ21" s="418"/>
      <c r="CK21" s="418"/>
      <c r="CL21" s="418"/>
      <c r="CM21" s="418"/>
      <c r="CN21" s="418"/>
      <c r="CO21" s="418"/>
      <c r="CP21" s="421"/>
      <c r="CQ21" s="418"/>
      <c r="CR21" s="418"/>
      <c r="CS21" s="418"/>
      <c r="CT21" s="418"/>
      <c r="CU21" s="418"/>
      <c r="CV21" s="418"/>
      <c r="CW21" s="418"/>
      <c r="CX21" s="418"/>
      <c r="CY21" s="418"/>
      <c r="CZ21" s="418"/>
      <c r="DA21" s="418"/>
      <c r="DB21" s="421"/>
      <c r="DC21" s="418"/>
      <c r="DD21" s="417"/>
      <c r="DE21" s="388"/>
      <c r="MM21" s="420"/>
    </row>
    <row r="22" spans="1:351" ht="17.25" x14ac:dyDescent="0.15">
      <c r="B22" s="389"/>
      <c r="MM22" s="420"/>
    </row>
    <row r="23" spans="1:351" ht="13.5" x14ac:dyDescent="0.15">
      <c r="B23" s="389"/>
    </row>
    <row r="24" spans="1:351" ht="13.5" x14ac:dyDescent="0.15">
      <c r="B24" s="389"/>
    </row>
    <row r="25" spans="1:351" ht="13.5" x14ac:dyDescent="0.15">
      <c r="B25" s="389"/>
    </row>
    <row r="26" spans="1:351" ht="13.5" x14ac:dyDescent="0.15">
      <c r="B26" s="389"/>
    </row>
    <row r="27" spans="1:351" ht="13.5" x14ac:dyDescent="0.15">
      <c r="B27" s="389"/>
    </row>
    <row r="28" spans="1:351" ht="13.5" x14ac:dyDescent="0.15">
      <c r="B28" s="389"/>
    </row>
    <row r="29" spans="1:351" ht="13.5" x14ac:dyDescent="0.15">
      <c r="B29" s="389"/>
    </row>
    <row r="30" spans="1:351" ht="13.5" x14ac:dyDescent="0.15">
      <c r="B30" s="389"/>
    </row>
    <row r="31" spans="1:351" ht="13.5" x14ac:dyDescent="0.15">
      <c r="B31" s="389"/>
    </row>
    <row r="32" spans="1:351" ht="13.5" x14ac:dyDescent="0.15">
      <c r="B32" s="389"/>
    </row>
    <row r="33" spans="2:109" ht="13.5" x14ac:dyDescent="0.15">
      <c r="B33" s="389"/>
    </row>
    <row r="34" spans="2:109" ht="13.5" x14ac:dyDescent="0.15">
      <c r="B34" s="389"/>
    </row>
    <row r="35" spans="2:109" ht="13.5" x14ac:dyDescent="0.15">
      <c r="B35" s="389"/>
    </row>
    <row r="36" spans="2:109" ht="13.5" x14ac:dyDescent="0.15">
      <c r="B36" s="389"/>
    </row>
    <row r="37" spans="2:109" ht="13.5" x14ac:dyDescent="0.15">
      <c r="B37" s="389"/>
    </row>
    <row r="38" spans="2:109" ht="13.5" x14ac:dyDescent="0.15">
      <c r="B38" s="389"/>
    </row>
    <row r="39" spans="2:109" ht="13.5" x14ac:dyDescent="0.15">
      <c r="B39" s="394"/>
      <c r="C39" s="393"/>
      <c r="D39" s="393"/>
      <c r="E39" s="393"/>
      <c r="F39" s="393"/>
      <c r="G39" s="393"/>
      <c r="H39" s="393"/>
      <c r="I39" s="393"/>
      <c r="J39" s="393"/>
      <c r="K39" s="393"/>
      <c r="L39" s="393"/>
      <c r="M39" s="393"/>
      <c r="N39" s="393"/>
      <c r="O39" s="393"/>
      <c r="P39" s="393"/>
      <c r="Q39" s="393"/>
      <c r="R39" s="393"/>
      <c r="S39" s="393"/>
      <c r="T39" s="393"/>
      <c r="U39" s="393"/>
      <c r="V39" s="393"/>
      <c r="W39" s="393"/>
      <c r="X39" s="393"/>
      <c r="Y39" s="393"/>
      <c r="Z39" s="393"/>
      <c r="AA39" s="393"/>
      <c r="AB39" s="393"/>
      <c r="AC39" s="393"/>
      <c r="AD39" s="393"/>
      <c r="AE39" s="393"/>
      <c r="AF39" s="393"/>
      <c r="AG39" s="393"/>
      <c r="AH39" s="393"/>
      <c r="AI39" s="393"/>
      <c r="AJ39" s="393"/>
      <c r="AK39" s="393"/>
      <c r="AL39" s="393"/>
      <c r="AM39" s="393"/>
      <c r="AN39" s="393"/>
      <c r="AO39" s="393"/>
      <c r="AP39" s="393"/>
      <c r="AQ39" s="393"/>
      <c r="AR39" s="393"/>
      <c r="AS39" s="393"/>
      <c r="AT39" s="393"/>
      <c r="AU39" s="393"/>
      <c r="AV39" s="393"/>
      <c r="AW39" s="393"/>
      <c r="AX39" s="393"/>
      <c r="AY39" s="393"/>
      <c r="AZ39" s="393"/>
      <c r="BA39" s="393"/>
      <c r="BB39" s="393"/>
      <c r="BC39" s="393"/>
      <c r="BD39" s="393"/>
      <c r="BE39" s="393"/>
      <c r="BF39" s="393"/>
      <c r="BG39" s="393"/>
      <c r="BH39" s="393"/>
      <c r="BI39" s="393"/>
      <c r="BJ39" s="393"/>
      <c r="BK39" s="393"/>
      <c r="BL39" s="393"/>
      <c r="BM39" s="393"/>
      <c r="BN39" s="393"/>
      <c r="BO39" s="393"/>
      <c r="BP39" s="393"/>
      <c r="BQ39" s="393"/>
      <c r="BR39" s="393"/>
      <c r="BS39" s="393"/>
      <c r="BT39" s="393"/>
      <c r="BU39" s="393"/>
      <c r="BV39" s="393"/>
      <c r="BW39" s="393"/>
      <c r="BX39" s="393"/>
      <c r="BY39" s="393"/>
      <c r="BZ39" s="393"/>
      <c r="CA39" s="393"/>
      <c r="CB39" s="393"/>
      <c r="CC39" s="393"/>
      <c r="CD39" s="393"/>
      <c r="CE39" s="393"/>
      <c r="CF39" s="393"/>
      <c r="CG39" s="393"/>
      <c r="CH39" s="393"/>
      <c r="CI39" s="393"/>
      <c r="CJ39" s="393"/>
      <c r="CK39" s="393"/>
      <c r="CL39" s="393"/>
      <c r="CM39" s="393"/>
      <c r="CN39" s="393"/>
      <c r="CO39" s="393"/>
      <c r="CP39" s="393"/>
      <c r="CQ39" s="393"/>
      <c r="CR39" s="393"/>
      <c r="CS39" s="393"/>
      <c r="CT39" s="393"/>
      <c r="CU39" s="393"/>
      <c r="CV39" s="393"/>
      <c r="CW39" s="393"/>
      <c r="CX39" s="393"/>
      <c r="CY39" s="393"/>
      <c r="CZ39" s="393"/>
      <c r="DA39" s="393"/>
      <c r="DB39" s="393"/>
      <c r="DC39" s="393"/>
      <c r="DD39" s="392"/>
    </row>
    <row r="40" spans="2:109" ht="13.5" x14ac:dyDescent="0.15">
      <c r="B40" s="409"/>
      <c r="DD40" s="409"/>
      <c r="DE40" s="388"/>
    </row>
    <row r="41" spans="2:109" ht="17.25" x14ac:dyDescent="0.15">
      <c r="B41" s="419" t="s">
        <v>603</v>
      </c>
      <c r="C41" s="418"/>
      <c r="D41" s="418"/>
      <c r="E41" s="418"/>
      <c r="F41" s="418"/>
      <c r="G41" s="418"/>
      <c r="H41" s="418"/>
      <c r="I41" s="418"/>
      <c r="J41" s="418"/>
      <c r="K41" s="418"/>
      <c r="L41" s="418"/>
      <c r="M41" s="418"/>
      <c r="N41" s="418"/>
      <c r="O41" s="418"/>
      <c r="P41" s="418"/>
      <c r="Q41" s="418"/>
      <c r="R41" s="418"/>
      <c r="S41" s="418"/>
      <c r="T41" s="418"/>
      <c r="U41" s="418"/>
      <c r="V41" s="418"/>
      <c r="W41" s="418"/>
      <c r="X41" s="418"/>
      <c r="Y41" s="418"/>
      <c r="Z41" s="418"/>
      <c r="AA41" s="418"/>
      <c r="AB41" s="418"/>
      <c r="AC41" s="418"/>
      <c r="AD41" s="418"/>
      <c r="AE41" s="418"/>
      <c r="AF41" s="418"/>
      <c r="AG41" s="418"/>
      <c r="AH41" s="418"/>
      <c r="AI41" s="418"/>
      <c r="AJ41" s="418"/>
      <c r="AK41" s="418"/>
      <c r="AL41" s="418"/>
      <c r="AM41" s="418"/>
      <c r="AN41" s="418"/>
      <c r="AO41" s="418"/>
      <c r="AP41" s="418"/>
      <c r="AQ41" s="418"/>
      <c r="AR41" s="418"/>
      <c r="AS41" s="418"/>
      <c r="AT41" s="418"/>
      <c r="AU41" s="418"/>
      <c r="AV41" s="418"/>
      <c r="AW41" s="418"/>
      <c r="AX41" s="418"/>
      <c r="AY41" s="418"/>
      <c r="AZ41" s="418"/>
      <c r="BA41" s="418"/>
      <c r="BB41" s="418"/>
      <c r="BC41" s="418"/>
      <c r="BD41" s="418"/>
      <c r="BE41" s="418"/>
      <c r="BF41" s="418"/>
      <c r="BG41" s="418"/>
      <c r="BH41" s="418"/>
      <c r="BI41" s="418"/>
      <c r="BJ41" s="418"/>
      <c r="BK41" s="418"/>
      <c r="BL41" s="418"/>
      <c r="BM41" s="418"/>
      <c r="BN41" s="418"/>
      <c r="BO41" s="418"/>
      <c r="BP41" s="418"/>
      <c r="BQ41" s="418"/>
      <c r="BR41" s="418"/>
      <c r="BS41" s="418"/>
      <c r="BT41" s="418"/>
      <c r="BU41" s="418"/>
      <c r="BV41" s="418"/>
      <c r="BW41" s="418"/>
      <c r="BX41" s="418"/>
      <c r="BY41" s="418"/>
      <c r="BZ41" s="418"/>
      <c r="CA41" s="418"/>
      <c r="CB41" s="418"/>
      <c r="CC41" s="418"/>
      <c r="CD41" s="418"/>
      <c r="CE41" s="418"/>
      <c r="CF41" s="418"/>
      <c r="CG41" s="418"/>
      <c r="CH41" s="418"/>
      <c r="CI41" s="418"/>
      <c r="CJ41" s="418"/>
      <c r="CK41" s="418"/>
      <c r="CL41" s="418"/>
      <c r="CM41" s="418"/>
      <c r="CN41" s="418"/>
      <c r="CO41" s="418"/>
      <c r="CP41" s="418"/>
      <c r="CQ41" s="418"/>
      <c r="CR41" s="418"/>
      <c r="CS41" s="418"/>
      <c r="CT41" s="418"/>
      <c r="CU41" s="418"/>
      <c r="CV41" s="418"/>
      <c r="CW41" s="418"/>
      <c r="CX41" s="418"/>
      <c r="CY41" s="418"/>
      <c r="CZ41" s="418"/>
      <c r="DA41" s="418"/>
      <c r="DB41" s="418"/>
      <c r="DC41" s="418"/>
      <c r="DD41" s="417"/>
    </row>
    <row r="42" spans="2:109" ht="13.5" x14ac:dyDescent="0.15">
      <c r="B42" s="389"/>
      <c r="G42" s="405"/>
      <c r="I42" s="404"/>
      <c r="J42" s="404"/>
      <c r="K42" s="404"/>
      <c r="AM42" s="405"/>
      <c r="AN42" s="405" t="s">
        <v>599</v>
      </c>
      <c r="AP42" s="404"/>
      <c r="AQ42" s="404"/>
      <c r="AR42" s="404"/>
      <c r="AY42" s="405"/>
      <c r="BA42" s="404"/>
      <c r="BB42" s="404"/>
      <c r="BC42" s="404"/>
      <c r="BK42" s="405"/>
      <c r="BM42" s="404"/>
      <c r="BN42" s="404"/>
      <c r="BO42" s="404"/>
      <c r="BW42" s="405"/>
      <c r="BY42" s="404"/>
      <c r="BZ42" s="404"/>
      <c r="CA42" s="404"/>
      <c r="CI42" s="405"/>
      <c r="CK42" s="404"/>
      <c r="CL42" s="404"/>
      <c r="CM42" s="404"/>
      <c r="CU42" s="405"/>
      <c r="CW42" s="404"/>
      <c r="CX42" s="404"/>
      <c r="CY42" s="404"/>
    </row>
    <row r="43" spans="2:109" ht="13.5" customHeight="1" x14ac:dyDescent="0.15">
      <c r="B43" s="389"/>
      <c r="AN43" s="1314" t="s">
        <v>602</v>
      </c>
      <c r="AO43" s="1315"/>
      <c r="AP43" s="1315"/>
      <c r="AQ43" s="1315"/>
      <c r="AR43" s="1315"/>
      <c r="AS43" s="1315"/>
      <c r="AT43" s="1315"/>
      <c r="AU43" s="1315"/>
      <c r="AV43" s="1315"/>
      <c r="AW43" s="1315"/>
      <c r="AX43" s="1315"/>
      <c r="AY43" s="1315"/>
      <c r="AZ43" s="1315"/>
      <c r="BA43" s="1315"/>
      <c r="BB43" s="1315"/>
      <c r="BC43" s="1315"/>
      <c r="BD43" s="1315"/>
      <c r="BE43" s="1315"/>
      <c r="BF43" s="1315"/>
      <c r="BG43" s="1315"/>
      <c r="BH43" s="1315"/>
      <c r="BI43" s="1315"/>
      <c r="BJ43" s="1315"/>
      <c r="BK43" s="1315"/>
      <c r="BL43" s="1315"/>
      <c r="BM43" s="1315"/>
      <c r="BN43" s="1315"/>
      <c r="BO43" s="1315"/>
      <c r="BP43" s="1315"/>
      <c r="BQ43" s="1315"/>
      <c r="BR43" s="1315"/>
      <c r="BS43" s="1315"/>
      <c r="BT43" s="1315"/>
      <c r="BU43" s="1315"/>
      <c r="BV43" s="1315"/>
      <c r="BW43" s="1315"/>
      <c r="BX43" s="1315"/>
      <c r="BY43" s="1315"/>
      <c r="BZ43" s="1315"/>
      <c r="CA43" s="1315"/>
      <c r="CB43" s="1315"/>
      <c r="CC43" s="1315"/>
      <c r="CD43" s="1315"/>
      <c r="CE43" s="1315"/>
      <c r="CF43" s="1315"/>
      <c r="CG43" s="1315"/>
      <c r="CH43" s="1315"/>
      <c r="CI43" s="1315"/>
      <c r="CJ43" s="1315"/>
      <c r="CK43" s="1315"/>
      <c r="CL43" s="1315"/>
      <c r="CM43" s="1315"/>
      <c r="CN43" s="1315"/>
      <c r="CO43" s="1315"/>
      <c r="CP43" s="1315"/>
      <c r="CQ43" s="1315"/>
      <c r="CR43" s="1315"/>
      <c r="CS43" s="1315"/>
      <c r="CT43" s="1315"/>
      <c r="CU43" s="1315"/>
      <c r="CV43" s="1315"/>
      <c r="CW43" s="1315"/>
      <c r="CX43" s="1315"/>
      <c r="CY43" s="1315"/>
      <c r="CZ43" s="1315"/>
      <c r="DA43" s="1315"/>
      <c r="DB43" s="1315"/>
      <c r="DC43" s="1316"/>
    </row>
    <row r="44" spans="2:109" ht="13.5" x14ac:dyDescent="0.15">
      <c r="B44" s="389"/>
      <c r="AN44" s="1317"/>
      <c r="AO44" s="1318"/>
      <c r="AP44" s="1318"/>
      <c r="AQ44" s="1318"/>
      <c r="AR44" s="1318"/>
      <c r="AS44" s="1318"/>
      <c r="AT44" s="1318"/>
      <c r="AU44" s="1318"/>
      <c r="AV44" s="1318"/>
      <c r="AW44" s="1318"/>
      <c r="AX44" s="1318"/>
      <c r="AY44" s="1318"/>
      <c r="AZ44" s="1318"/>
      <c r="BA44" s="1318"/>
      <c r="BB44" s="1318"/>
      <c r="BC44" s="1318"/>
      <c r="BD44" s="1318"/>
      <c r="BE44" s="1318"/>
      <c r="BF44" s="1318"/>
      <c r="BG44" s="1318"/>
      <c r="BH44" s="1318"/>
      <c r="BI44" s="1318"/>
      <c r="BJ44" s="1318"/>
      <c r="BK44" s="1318"/>
      <c r="BL44" s="1318"/>
      <c r="BM44" s="1318"/>
      <c r="BN44" s="1318"/>
      <c r="BO44" s="1318"/>
      <c r="BP44" s="1318"/>
      <c r="BQ44" s="1318"/>
      <c r="BR44" s="1318"/>
      <c r="BS44" s="1318"/>
      <c r="BT44" s="1318"/>
      <c r="BU44" s="1318"/>
      <c r="BV44" s="1318"/>
      <c r="BW44" s="1318"/>
      <c r="BX44" s="1318"/>
      <c r="BY44" s="1318"/>
      <c r="BZ44" s="1318"/>
      <c r="CA44" s="1318"/>
      <c r="CB44" s="1318"/>
      <c r="CC44" s="1318"/>
      <c r="CD44" s="1318"/>
      <c r="CE44" s="1318"/>
      <c r="CF44" s="1318"/>
      <c r="CG44" s="1318"/>
      <c r="CH44" s="1318"/>
      <c r="CI44" s="1318"/>
      <c r="CJ44" s="1318"/>
      <c r="CK44" s="1318"/>
      <c r="CL44" s="1318"/>
      <c r="CM44" s="1318"/>
      <c r="CN44" s="1318"/>
      <c r="CO44" s="1318"/>
      <c r="CP44" s="1318"/>
      <c r="CQ44" s="1318"/>
      <c r="CR44" s="1318"/>
      <c r="CS44" s="1318"/>
      <c r="CT44" s="1318"/>
      <c r="CU44" s="1318"/>
      <c r="CV44" s="1318"/>
      <c r="CW44" s="1318"/>
      <c r="CX44" s="1318"/>
      <c r="CY44" s="1318"/>
      <c r="CZ44" s="1318"/>
      <c r="DA44" s="1318"/>
      <c r="DB44" s="1318"/>
      <c r="DC44" s="1319"/>
    </row>
    <row r="45" spans="2:109" ht="13.5" x14ac:dyDescent="0.15">
      <c r="B45" s="389"/>
      <c r="AN45" s="1317"/>
      <c r="AO45" s="1318"/>
      <c r="AP45" s="1318"/>
      <c r="AQ45" s="1318"/>
      <c r="AR45" s="1318"/>
      <c r="AS45" s="1318"/>
      <c r="AT45" s="1318"/>
      <c r="AU45" s="1318"/>
      <c r="AV45" s="1318"/>
      <c r="AW45" s="1318"/>
      <c r="AX45" s="1318"/>
      <c r="AY45" s="1318"/>
      <c r="AZ45" s="1318"/>
      <c r="BA45" s="1318"/>
      <c r="BB45" s="1318"/>
      <c r="BC45" s="1318"/>
      <c r="BD45" s="1318"/>
      <c r="BE45" s="1318"/>
      <c r="BF45" s="1318"/>
      <c r="BG45" s="1318"/>
      <c r="BH45" s="1318"/>
      <c r="BI45" s="1318"/>
      <c r="BJ45" s="1318"/>
      <c r="BK45" s="1318"/>
      <c r="BL45" s="1318"/>
      <c r="BM45" s="1318"/>
      <c r="BN45" s="1318"/>
      <c r="BO45" s="1318"/>
      <c r="BP45" s="1318"/>
      <c r="BQ45" s="1318"/>
      <c r="BR45" s="1318"/>
      <c r="BS45" s="1318"/>
      <c r="BT45" s="1318"/>
      <c r="BU45" s="1318"/>
      <c r="BV45" s="1318"/>
      <c r="BW45" s="1318"/>
      <c r="BX45" s="1318"/>
      <c r="BY45" s="1318"/>
      <c r="BZ45" s="1318"/>
      <c r="CA45" s="1318"/>
      <c r="CB45" s="1318"/>
      <c r="CC45" s="1318"/>
      <c r="CD45" s="1318"/>
      <c r="CE45" s="1318"/>
      <c r="CF45" s="1318"/>
      <c r="CG45" s="1318"/>
      <c r="CH45" s="1318"/>
      <c r="CI45" s="1318"/>
      <c r="CJ45" s="1318"/>
      <c r="CK45" s="1318"/>
      <c r="CL45" s="1318"/>
      <c r="CM45" s="1318"/>
      <c r="CN45" s="1318"/>
      <c r="CO45" s="1318"/>
      <c r="CP45" s="1318"/>
      <c r="CQ45" s="1318"/>
      <c r="CR45" s="1318"/>
      <c r="CS45" s="1318"/>
      <c r="CT45" s="1318"/>
      <c r="CU45" s="1318"/>
      <c r="CV45" s="1318"/>
      <c r="CW45" s="1318"/>
      <c r="CX45" s="1318"/>
      <c r="CY45" s="1318"/>
      <c r="CZ45" s="1318"/>
      <c r="DA45" s="1318"/>
      <c r="DB45" s="1318"/>
      <c r="DC45" s="1319"/>
    </row>
    <row r="46" spans="2:109" ht="13.5" x14ac:dyDescent="0.15">
      <c r="B46" s="389"/>
      <c r="AN46" s="1317"/>
      <c r="AO46" s="1318"/>
      <c r="AP46" s="1318"/>
      <c r="AQ46" s="1318"/>
      <c r="AR46" s="1318"/>
      <c r="AS46" s="1318"/>
      <c r="AT46" s="1318"/>
      <c r="AU46" s="1318"/>
      <c r="AV46" s="1318"/>
      <c r="AW46" s="1318"/>
      <c r="AX46" s="1318"/>
      <c r="AY46" s="1318"/>
      <c r="AZ46" s="1318"/>
      <c r="BA46" s="1318"/>
      <c r="BB46" s="1318"/>
      <c r="BC46" s="1318"/>
      <c r="BD46" s="1318"/>
      <c r="BE46" s="1318"/>
      <c r="BF46" s="1318"/>
      <c r="BG46" s="1318"/>
      <c r="BH46" s="1318"/>
      <c r="BI46" s="1318"/>
      <c r="BJ46" s="1318"/>
      <c r="BK46" s="1318"/>
      <c r="BL46" s="1318"/>
      <c r="BM46" s="1318"/>
      <c r="BN46" s="1318"/>
      <c r="BO46" s="1318"/>
      <c r="BP46" s="1318"/>
      <c r="BQ46" s="1318"/>
      <c r="BR46" s="1318"/>
      <c r="BS46" s="1318"/>
      <c r="BT46" s="1318"/>
      <c r="BU46" s="1318"/>
      <c r="BV46" s="1318"/>
      <c r="BW46" s="1318"/>
      <c r="BX46" s="1318"/>
      <c r="BY46" s="1318"/>
      <c r="BZ46" s="1318"/>
      <c r="CA46" s="1318"/>
      <c r="CB46" s="1318"/>
      <c r="CC46" s="1318"/>
      <c r="CD46" s="1318"/>
      <c r="CE46" s="1318"/>
      <c r="CF46" s="1318"/>
      <c r="CG46" s="1318"/>
      <c r="CH46" s="1318"/>
      <c r="CI46" s="1318"/>
      <c r="CJ46" s="1318"/>
      <c r="CK46" s="1318"/>
      <c r="CL46" s="1318"/>
      <c r="CM46" s="1318"/>
      <c r="CN46" s="1318"/>
      <c r="CO46" s="1318"/>
      <c r="CP46" s="1318"/>
      <c r="CQ46" s="1318"/>
      <c r="CR46" s="1318"/>
      <c r="CS46" s="1318"/>
      <c r="CT46" s="1318"/>
      <c r="CU46" s="1318"/>
      <c r="CV46" s="1318"/>
      <c r="CW46" s="1318"/>
      <c r="CX46" s="1318"/>
      <c r="CY46" s="1318"/>
      <c r="CZ46" s="1318"/>
      <c r="DA46" s="1318"/>
      <c r="DB46" s="1318"/>
      <c r="DC46" s="1319"/>
    </row>
    <row r="47" spans="2:109" ht="13.5" x14ac:dyDescent="0.15">
      <c r="B47" s="389"/>
      <c r="AN47" s="1320"/>
      <c r="AO47" s="1321"/>
      <c r="AP47" s="1321"/>
      <c r="AQ47" s="1321"/>
      <c r="AR47" s="1321"/>
      <c r="AS47" s="1321"/>
      <c r="AT47" s="1321"/>
      <c r="AU47" s="1321"/>
      <c r="AV47" s="1321"/>
      <c r="AW47" s="1321"/>
      <c r="AX47" s="1321"/>
      <c r="AY47" s="1321"/>
      <c r="AZ47" s="1321"/>
      <c r="BA47" s="1321"/>
      <c r="BB47" s="1321"/>
      <c r="BC47" s="1321"/>
      <c r="BD47" s="1321"/>
      <c r="BE47" s="1321"/>
      <c r="BF47" s="1321"/>
      <c r="BG47" s="1321"/>
      <c r="BH47" s="1321"/>
      <c r="BI47" s="1321"/>
      <c r="BJ47" s="1321"/>
      <c r="BK47" s="1321"/>
      <c r="BL47" s="1321"/>
      <c r="BM47" s="1321"/>
      <c r="BN47" s="1321"/>
      <c r="BO47" s="1321"/>
      <c r="BP47" s="1321"/>
      <c r="BQ47" s="1321"/>
      <c r="BR47" s="1321"/>
      <c r="BS47" s="1321"/>
      <c r="BT47" s="1321"/>
      <c r="BU47" s="1321"/>
      <c r="BV47" s="1321"/>
      <c r="BW47" s="1321"/>
      <c r="BX47" s="1321"/>
      <c r="BY47" s="1321"/>
      <c r="BZ47" s="1321"/>
      <c r="CA47" s="1321"/>
      <c r="CB47" s="1321"/>
      <c r="CC47" s="1321"/>
      <c r="CD47" s="1321"/>
      <c r="CE47" s="1321"/>
      <c r="CF47" s="1321"/>
      <c r="CG47" s="1321"/>
      <c r="CH47" s="1321"/>
      <c r="CI47" s="1321"/>
      <c r="CJ47" s="1321"/>
      <c r="CK47" s="1321"/>
      <c r="CL47" s="1321"/>
      <c r="CM47" s="1321"/>
      <c r="CN47" s="1321"/>
      <c r="CO47" s="1321"/>
      <c r="CP47" s="1321"/>
      <c r="CQ47" s="1321"/>
      <c r="CR47" s="1321"/>
      <c r="CS47" s="1321"/>
      <c r="CT47" s="1321"/>
      <c r="CU47" s="1321"/>
      <c r="CV47" s="1321"/>
      <c r="CW47" s="1321"/>
      <c r="CX47" s="1321"/>
      <c r="CY47" s="1321"/>
      <c r="CZ47" s="1321"/>
      <c r="DA47" s="1321"/>
      <c r="DB47" s="1321"/>
      <c r="DC47" s="1322"/>
    </row>
    <row r="48" spans="2:109" ht="13.5" x14ac:dyDescent="0.15">
      <c r="B48" s="389"/>
      <c r="H48" s="396"/>
      <c r="I48" s="396"/>
      <c r="J48" s="396"/>
      <c r="AN48" s="396"/>
      <c r="AO48" s="396"/>
      <c r="AP48" s="396"/>
      <c r="AZ48" s="396"/>
      <c r="BA48" s="396"/>
      <c r="BB48" s="396"/>
      <c r="BL48" s="396"/>
      <c r="BM48" s="396"/>
      <c r="BN48" s="396"/>
      <c r="BX48" s="396"/>
      <c r="BY48" s="396"/>
      <c r="BZ48" s="396"/>
      <c r="CJ48" s="396"/>
      <c r="CK48" s="396"/>
      <c r="CL48" s="396"/>
      <c r="CV48" s="396"/>
      <c r="CW48" s="396"/>
      <c r="CX48" s="396"/>
    </row>
    <row r="49" spans="1:109" ht="13.5" x14ac:dyDescent="0.15">
      <c r="B49" s="389"/>
      <c r="AN49" s="388" t="s">
        <v>597</v>
      </c>
    </row>
    <row r="50" spans="1:109" ht="13.5" x14ac:dyDescent="0.15">
      <c r="B50" s="389"/>
      <c r="G50" s="1323"/>
      <c r="H50" s="1323"/>
      <c r="I50" s="1323"/>
      <c r="J50" s="1323"/>
      <c r="K50" s="398"/>
      <c r="L50" s="398"/>
      <c r="M50" s="397"/>
      <c r="N50" s="397"/>
      <c r="AN50" s="1324"/>
      <c r="AO50" s="1325"/>
      <c r="AP50" s="1325"/>
      <c r="AQ50" s="1325"/>
      <c r="AR50" s="1325"/>
      <c r="AS50" s="1325"/>
      <c r="AT50" s="1325"/>
      <c r="AU50" s="1325"/>
      <c r="AV50" s="1325"/>
      <c r="AW50" s="1325"/>
      <c r="AX50" s="1325"/>
      <c r="AY50" s="1325"/>
      <c r="AZ50" s="1325"/>
      <c r="BA50" s="1325"/>
      <c r="BB50" s="1325"/>
      <c r="BC50" s="1325"/>
      <c r="BD50" s="1325"/>
      <c r="BE50" s="1325"/>
      <c r="BF50" s="1325"/>
      <c r="BG50" s="1325"/>
      <c r="BH50" s="1325"/>
      <c r="BI50" s="1325"/>
      <c r="BJ50" s="1325"/>
      <c r="BK50" s="1325"/>
      <c r="BL50" s="1325"/>
      <c r="BM50" s="1325"/>
      <c r="BN50" s="1325"/>
      <c r="BO50" s="1326"/>
      <c r="BP50" s="1311" t="s">
        <v>554</v>
      </c>
      <c r="BQ50" s="1311"/>
      <c r="BR50" s="1311"/>
      <c r="BS50" s="1311"/>
      <c r="BT50" s="1311"/>
      <c r="BU50" s="1311"/>
      <c r="BV50" s="1311"/>
      <c r="BW50" s="1311"/>
      <c r="BX50" s="1311" t="s">
        <v>555</v>
      </c>
      <c r="BY50" s="1311"/>
      <c r="BZ50" s="1311"/>
      <c r="CA50" s="1311"/>
      <c r="CB50" s="1311"/>
      <c r="CC50" s="1311"/>
      <c r="CD50" s="1311"/>
      <c r="CE50" s="1311"/>
      <c r="CF50" s="1311" t="s">
        <v>556</v>
      </c>
      <c r="CG50" s="1311"/>
      <c r="CH50" s="1311"/>
      <c r="CI50" s="1311"/>
      <c r="CJ50" s="1311"/>
      <c r="CK50" s="1311"/>
      <c r="CL50" s="1311"/>
      <c r="CM50" s="1311"/>
      <c r="CN50" s="1311" t="s">
        <v>557</v>
      </c>
      <c r="CO50" s="1311"/>
      <c r="CP50" s="1311"/>
      <c r="CQ50" s="1311"/>
      <c r="CR50" s="1311"/>
      <c r="CS50" s="1311"/>
      <c r="CT50" s="1311"/>
      <c r="CU50" s="1311"/>
      <c r="CV50" s="1311" t="s">
        <v>558</v>
      </c>
      <c r="CW50" s="1311"/>
      <c r="CX50" s="1311"/>
      <c r="CY50" s="1311"/>
      <c r="CZ50" s="1311"/>
      <c r="DA50" s="1311"/>
      <c r="DB50" s="1311"/>
      <c r="DC50" s="1311"/>
    </row>
    <row r="51" spans="1:109" ht="13.5" customHeight="1" x14ac:dyDescent="0.15">
      <c r="B51" s="389"/>
      <c r="G51" s="1313"/>
      <c r="H51" s="1313"/>
      <c r="I51" s="1330"/>
      <c r="J51" s="1330"/>
      <c r="K51" s="1328"/>
      <c r="L51" s="1328"/>
      <c r="M51" s="1328"/>
      <c r="N51" s="1328"/>
      <c r="AM51" s="396"/>
      <c r="AN51" s="1327" t="s">
        <v>596</v>
      </c>
      <c r="AO51" s="1327"/>
      <c r="AP51" s="1327"/>
      <c r="AQ51" s="1327"/>
      <c r="AR51" s="1327"/>
      <c r="AS51" s="1327"/>
      <c r="AT51" s="1327"/>
      <c r="AU51" s="1327"/>
      <c r="AV51" s="1327"/>
      <c r="AW51" s="1327"/>
      <c r="AX51" s="1327"/>
      <c r="AY51" s="1327"/>
      <c r="AZ51" s="1327"/>
      <c r="BA51" s="1327"/>
      <c r="BB51" s="1327" t="s">
        <v>594</v>
      </c>
      <c r="BC51" s="1327"/>
      <c r="BD51" s="1327"/>
      <c r="BE51" s="1327"/>
      <c r="BF51" s="1327"/>
      <c r="BG51" s="1327"/>
      <c r="BH51" s="1327"/>
      <c r="BI51" s="1327"/>
      <c r="BJ51" s="1327"/>
      <c r="BK51" s="1327"/>
      <c r="BL51" s="1327"/>
      <c r="BM51" s="1327"/>
      <c r="BN51" s="1327"/>
      <c r="BO51" s="1327"/>
      <c r="BP51" s="1312">
        <v>46.7</v>
      </c>
      <c r="BQ51" s="1312"/>
      <c r="BR51" s="1312"/>
      <c r="BS51" s="1312"/>
      <c r="BT51" s="1312"/>
      <c r="BU51" s="1312"/>
      <c r="BV51" s="1312"/>
      <c r="BW51" s="1312"/>
      <c r="BX51" s="1312">
        <v>52.5</v>
      </c>
      <c r="BY51" s="1312"/>
      <c r="BZ51" s="1312"/>
      <c r="CA51" s="1312"/>
      <c r="CB51" s="1312"/>
      <c r="CC51" s="1312"/>
      <c r="CD51" s="1312"/>
      <c r="CE51" s="1312"/>
      <c r="CF51" s="1312">
        <v>54.8</v>
      </c>
      <c r="CG51" s="1312"/>
      <c r="CH51" s="1312"/>
      <c r="CI51" s="1312"/>
      <c r="CJ51" s="1312"/>
      <c r="CK51" s="1312"/>
      <c r="CL51" s="1312"/>
      <c r="CM51" s="1312"/>
      <c r="CN51" s="1312">
        <v>48.2</v>
      </c>
      <c r="CO51" s="1312"/>
      <c r="CP51" s="1312"/>
      <c r="CQ51" s="1312"/>
      <c r="CR51" s="1312"/>
      <c r="CS51" s="1312"/>
      <c r="CT51" s="1312"/>
      <c r="CU51" s="1312"/>
      <c r="CV51" s="1312">
        <v>61.4</v>
      </c>
      <c r="CW51" s="1312"/>
      <c r="CX51" s="1312"/>
      <c r="CY51" s="1312"/>
      <c r="CZ51" s="1312"/>
      <c r="DA51" s="1312"/>
      <c r="DB51" s="1312"/>
      <c r="DC51" s="1312"/>
    </row>
    <row r="52" spans="1:109" ht="13.5" x14ac:dyDescent="0.15">
      <c r="B52" s="389"/>
      <c r="G52" s="1313"/>
      <c r="H52" s="1313"/>
      <c r="I52" s="1330"/>
      <c r="J52" s="1330"/>
      <c r="K52" s="1328"/>
      <c r="L52" s="1328"/>
      <c r="M52" s="1328"/>
      <c r="N52" s="1328"/>
      <c r="AM52" s="396"/>
      <c r="AN52" s="1327"/>
      <c r="AO52" s="1327"/>
      <c r="AP52" s="1327"/>
      <c r="AQ52" s="1327"/>
      <c r="AR52" s="1327"/>
      <c r="AS52" s="1327"/>
      <c r="AT52" s="1327"/>
      <c r="AU52" s="1327"/>
      <c r="AV52" s="1327"/>
      <c r="AW52" s="1327"/>
      <c r="AX52" s="1327"/>
      <c r="AY52" s="1327"/>
      <c r="AZ52" s="1327"/>
      <c r="BA52" s="1327"/>
      <c r="BB52" s="1327"/>
      <c r="BC52" s="1327"/>
      <c r="BD52" s="1327"/>
      <c r="BE52" s="1327"/>
      <c r="BF52" s="1327"/>
      <c r="BG52" s="1327"/>
      <c r="BH52" s="1327"/>
      <c r="BI52" s="1327"/>
      <c r="BJ52" s="1327"/>
      <c r="BK52" s="1327"/>
      <c r="BL52" s="1327"/>
      <c r="BM52" s="1327"/>
      <c r="BN52" s="1327"/>
      <c r="BO52" s="1327"/>
      <c r="BP52" s="1312"/>
      <c r="BQ52" s="1312"/>
      <c r="BR52" s="1312"/>
      <c r="BS52" s="1312"/>
      <c r="BT52" s="1312"/>
      <c r="BU52" s="1312"/>
      <c r="BV52" s="1312"/>
      <c r="BW52" s="1312"/>
      <c r="BX52" s="1312"/>
      <c r="BY52" s="1312"/>
      <c r="BZ52" s="1312"/>
      <c r="CA52" s="1312"/>
      <c r="CB52" s="1312"/>
      <c r="CC52" s="1312"/>
      <c r="CD52" s="1312"/>
      <c r="CE52" s="1312"/>
      <c r="CF52" s="1312"/>
      <c r="CG52" s="1312"/>
      <c r="CH52" s="1312"/>
      <c r="CI52" s="1312"/>
      <c r="CJ52" s="1312"/>
      <c r="CK52" s="1312"/>
      <c r="CL52" s="1312"/>
      <c r="CM52" s="1312"/>
      <c r="CN52" s="1312"/>
      <c r="CO52" s="1312"/>
      <c r="CP52" s="1312"/>
      <c r="CQ52" s="1312"/>
      <c r="CR52" s="1312"/>
      <c r="CS52" s="1312"/>
      <c r="CT52" s="1312"/>
      <c r="CU52" s="1312"/>
      <c r="CV52" s="1312"/>
      <c r="CW52" s="1312"/>
      <c r="CX52" s="1312"/>
      <c r="CY52" s="1312"/>
      <c r="CZ52" s="1312"/>
      <c r="DA52" s="1312"/>
      <c r="DB52" s="1312"/>
      <c r="DC52" s="1312"/>
    </row>
    <row r="53" spans="1:109" ht="13.5" x14ac:dyDescent="0.15">
      <c r="A53" s="404"/>
      <c r="B53" s="389"/>
      <c r="G53" s="1313"/>
      <c r="H53" s="1313"/>
      <c r="I53" s="1323"/>
      <c r="J53" s="1323"/>
      <c r="K53" s="1328"/>
      <c r="L53" s="1328"/>
      <c r="M53" s="1328"/>
      <c r="N53" s="1328"/>
      <c r="AM53" s="396"/>
      <c r="AN53" s="1327"/>
      <c r="AO53" s="1327"/>
      <c r="AP53" s="1327"/>
      <c r="AQ53" s="1327"/>
      <c r="AR53" s="1327"/>
      <c r="AS53" s="1327"/>
      <c r="AT53" s="1327"/>
      <c r="AU53" s="1327"/>
      <c r="AV53" s="1327"/>
      <c r="AW53" s="1327"/>
      <c r="AX53" s="1327"/>
      <c r="AY53" s="1327"/>
      <c r="AZ53" s="1327"/>
      <c r="BA53" s="1327"/>
      <c r="BB53" s="1327" t="s">
        <v>601</v>
      </c>
      <c r="BC53" s="1327"/>
      <c r="BD53" s="1327"/>
      <c r="BE53" s="1327"/>
      <c r="BF53" s="1327"/>
      <c r="BG53" s="1327"/>
      <c r="BH53" s="1327"/>
      <c r="BI53" s="1327"/>
      <c r="BJ53" s="1327"/>
      <c r="BK53" s="1327"/>
      <c r="BL53" s="1327"/>
      <c r="BM53" s="1327"/>
      <c r="BN53" s="1327"/>
      <c r="BO53" s="1327"/>
      <c r="BP53" s="1312">
        <v>65</v>
      </c>
      <c r="BQ53" s="1312"/>
      <c r="BR53" s="1312"/>
      <c r="BS53" s="1312"/>
      <c r="BT53" s="1312"/>
      <c r="BU53" s="1312"/>
      <c r="BV53" s="1312"/>
      <c r="BW53" s="1312"/>
      <c r="BX53" s="1312">
        <v>64.2</v>
      </c>
      <c r="BY53" s="1312"/>
      <c r="BZ53" s="1312"/>
      <c r="CA53" s="1312"/>
      <c r="CB53" s="1312"/>
      <c r="CC53" s="1312"/>
      <c r="CD53" s="1312"/>
      <c r="CE53" s="1312"/>
      <c r="CF53" s="1312">
        <v>65.5</v>
      </c>
      <c r="CG53" s="1312"/>
      <c r="CH53" s="1312"/>
      <c r="CI53" s="1312"/>
      <c r="CJ53" s="1312"/>
      <c r="CK53" s="1312"/>
      <c r="CL53" s="1312"/>
      <c r="CM53" s="1312"/>
      <c r="CN53" s="1312">
        <v>66.8</v>
      </c>
      <c r="CO53" s="1312"/>
      <c r="CP53" s="1312"/>
      <c r="CQ53" s="1312"/>
      <c r="CR53" s="1312"/>
      <c r="CS53" s="1312"/>
      <c r="CT53" s="1312"/>
      <c r="CU53" s="1312"/>
      <c r="CV53" s="1312">
        <v>68.099999999999994</v>
      </c>
      <c r="CW53" s="1312"/>
      <c r="CX53" s="1312"/>
      <c r="CY53" s="1312"/>
      <c r="CZ53" s="1312"/>
      <c r="DA53" s="1312"/>
      <c r="DB53" s="1312"/>
      <c r="DC53" s="1312"/>
    </row>
    <row r="54" spans="1:109" ht="13.5" x14ac:dyDescent="0.15">
      <c r="A54" s="404"/>
      <c r="B54" s="389"/>
      <c r="G54" s="1313"/>
      <c r="H54" s="1313"/>
      <c r="I54" s="1323"/>
      <c r="J54" s="1323"/>
      <c r="K54" s="1328"/>
      <c r="L54" s="1328"/>
      <c r="M54" s="1328"/>
      <c r="N54" s="1328"/>
      <c r="AM54" s="396"/>
      <c r="AN54" s="1327"/>
      <c r="AO54" s="1327"/>
      <c r="AP54" s="1327"/>
      <c r="AQ54" s="1327"/>
      <c r="AR54" s="1327"/>
      <c r="AS54" s="1327"/>
      <c r="AT54" s="1327"/>
      <c r="AU54" s="1327"/>
      <c r="AV54" s="1327"/>
      <c r="AW54" s="1327"/>
      <c r="AX54" s="1327"/>
      <c r="AY54" s="1327"/>
      <c r="AZ54" s="1327"/>
      <c r="BA54" s="1327"/>
      <c r="BB54" s="1327"/>
      <c r="BC54" s="1327"/>
      <c r="BD54" s="1327"/>
      <c r="BE54" s="1327"/>
      <c r="BF54" s="1327"/>
      <c r="BG54" s="1327"/>
      <c r="BH54" s="1327"/>
      <c r="BI54" s="1327"/>
      <c r="BJ54" s="1327"/>
      <c r="BK54" s="1327"/>
      <c r="BL54" s="1327"/>
      <c r="BM54" s="1327"/>
      <c r="BN54" s="1327"/>
      <c r="BO54" s="1327"/>
      <c r="BP54" s="1312"/>
      <c r="BQ54" s="1312"/>
      <c r="BR54" s="1312"/>
      <c r="BS54" s="1312"/>
      <c r="BT54" s="1312"/>
      <c r="BU54" s="1312"/>
      <c r="BV54" s="1312"/>
      <c r="BW54" s="1312"/>
      <c r="BX54" s="1312"/>
      <c r="BY54" s="1312"/>
      <c r="BZ54" s="1312"/>
      <c r="CA54" s="1312"/>
      <c r="CB54" s="1312"/>
      <c r="CC54" s="1312"/>
      <c r="CD54" s="1312"/>
      <c r="CE54" s="1312"/>
      <c r="CF54" s="1312"/>
      <c r="CG54" s="1312"/>
      <c r="CH54" s="1312"/>
      <c r="CI54" s="1312"/>
      <c r="CJ54" s="1312"/>
      <c r="CK54" s="1312"/>
      <c r="CL54" s="1312"/>
      <c r="CM54" s="1312"/>
      <c r="CN54" s="1312"/>
      <c r="CO54" s="1312"/>
      <c r="CP54" s="1312"/>
      <c r="CQ54" s="1312"/>
      <c r="CR54" s="1312"/>
      <c r="CS54" s="1312"/>
      <c r="CT54" s="1312"/>
      <c r="CU54" s="1312"/>
      <c r="CV54" s="1312"/>
      <c r="CW54" s="1312"/>
      <c r="CX54" s="1312"/>
      <c r="CY54" s="1312"/>
      <c r="CZ54" s="1312"/>
      <c r="DA54" s="1312"/>
      <c r="DB54" s="1312"/>
      <c r="DC54" s="1312"/>
    </row>
    <row r="55" spans="1:109" ht="13.5" x14ac:dyDescent="0.15">
      <c r="A55" s="404"/>
      <c r="B55" s="389"/>
      <c r="G55" s="1323"/>
      <c r="H55" s="1323"/>
      <c r="I55" s="1323"/>
      <c r="J55" s="1323"/>
      <c r="K55" s="1328"/>
      <c r="L55" s="1328"/>
      <c r="M55" s="1328"/>
      <c r="N55" s="1328"/>
      <c r="AN55" s="1311" t="s">
        <v>595</v>
      </c>
      <c r="AO55" s="1311"/>
      <c r="AP55" s="1311"/>
      <c r="AQ55" s="1311"/>
      <c r="AR55" s="1311"/>
      <c r="AS55" s="1311"/>
      <c r="AT55" s="1311"/>
      <c r="AU55" s="1311"/>
      <c r="AV55" s="1311"/>
      <c r="AW55" s="1311"/>
      <c r="AX55" s="1311"/>
      <c r="AY55" s="1311"/>
      <c r="AZ55" s="1311"/>
      <c r="BA55" s="1311"/>
      <c r="BB55" s="1327" t="s">
        <v>594</v>
      </c>
      <c r="BC55" s="1327"/>
      <c r="BD55" s="1327"/>
      <c r="BE55" s="1327"/>
      <c r="BF55" s="1327"/>
      <c r="BG55" s="1327"/>
      <c r="BH55" s="1327"/>
      <c r="BI55" s="1327"/>
      <c r="BJ55" s="1327"/>
      <c r="BK55" s="1327"/>
      <c r="BL55" s="1327"/>
      <c r="BM55" s="1327"/>
      <c r="BN55" s="1327"/>
      <c r="BO55" s="1327"/>
      <c r="BP55" s="1312">
        <v>21</v>
      </c>
      <c r="BQ55" s="1312"/>
      <c r="BR55" s="1312"/>
      <c r="BS55" s="1312"/>
      <c r="BT55" s="1312"/>
      <c r="BU55" s="1312"/>
      <c r="BV55" s="1312"/>
      <c r="BW55" s="1312"/>
      <c r="BX55" s="1312">
        <v>20.2</v>
      </c>
      <c r="BY55" s="1312"/>
      <c r="BZ55" s="1312"/>
      <c r="CA55" s="1312"/>
      <c r="CB55" s="1312"/>
      <c r="CC55" s="1312"/>
      <c r="CD55" s="1312"/>
      <c r="CE55" s="1312"/>
      <c r="CF55" s="1312">
        <v>18.3</v>
      </c>
      <c r="CG55" s="1312"/>
      <c r="CH55" s="1312"/>
      <c r="CI55" s="1312"/>
      <c r="CJ55" s="1312"/>
      <c r="CK55" s="1312"/>
      <c r="CL55" s="1312"/>
      <c r="CM55" s="1312"/>
      <c r="CN55" s="1312">
        <v>20.3</v>
      </c>
      <c r="CO55" s="1312"/>
      <c r="CP55" s="1312"/>
      <c r="CQ55" s="1312"/>
      <c r="CR55" s="1312"/>
      <c r="CS55" s="1312"/>
      <c r="CT55" s="1312"/>
      <c r="CU55" s="1312"/>
      <c r="CV55" s="1312">
        <v>15.5</v>
      </c>
      <c r="CW55" s="1312"/>
      <c r="CX55" s="1312"/>
      <c r="CY55" s="1312"/>
      <c r="CZ55" s="1312"/>
      <c r="DA55" s="1312"/>
      <c r="DB55" s="1312"/>
      <c r="DC55" s="1312"/>
    </row>
    <row r="56" spans="1:109" ht="13.5" x14ac:dyDescent="0.15">
      <c r="A56" s="404"/>
      <c r="B56" s="389"/>
      <c r="G56" s="1323"/>
      <c r="H56" s="1323"/>
      <c r="I56" s="1323"/>
      <c r="J56" s="1323"/>
      <c r="K56" s="1328"/>
      <c r="L56" s="1328"/>
      <c r="M56" s="1328"/>
      <c r="N56" s="1328"/>
      <c r="AN56" s="1311"/>
      <c r="AO56" s="1311"/>
      <c r="AP56" s="1311"/>
      <c r="AQ56" s="1311"/>
      <c r="AR56" s="1311"/>
      <c r="AS56" s="1311"/>
      <c r="AT56" s="1311"/>
      <c r="AU56" s="1311"/>
      <c r="AV56" s="1311"/>
      <c r="AW56" s="1311"/>
      <c r="AX56" s="1311"/>
      <c r="AY56" s="1311"/>
      <c r="AZ56" s="1311"/>
      <c r="BA56" s="1311"/>
      <c r="BB56" s="1327"/>
      <c r="BC56" s="1327"/>
      <c r="BD56" s="1327"/>
      <c r="BE56" s="1327"/>
      <c r="BF56" s="1327"/>
      <c r="BG56" s="1327"/>
      <c r="BH56" s="1327"/>
      <c r="BI56" s="1327"/>
      <c r="BJ56" s="1327"/>
      <c r="BK56" s="1327"/>
      <c r="BL56" s="1327"/>
      <c r="BM56" s="1327"/>
      <c r="BN56" s="1327"/>
      <c r="BO56" s="1327"/>
      <c r="BP56" s="1312"/>
      <c r="BQ56" s="1312"/>
      <c r="BR56" s="1312"/>
      <c r="BS56" s="1312"/>
      <c r="BT56" s="1312"/>
      <c r="BU56" s="1312"/>
      <c r="BV56" s="1312"/>
      <c r="BW56" s="1312"/>
      <c r="BX56" s="1312"/>
      <c r="BY56" s="1312"/>
      <c r="BZ56" s="1312"/>
      <c r="CA56" s="1312"/>
      <c r="CB56" s="1312"/>
      <c r="CC56" s="1312"/>
      <c r="CD56" s="1312"/>
      <c r="CE56" s="1312"/>
      <c r="CF56" s="1312"/>
      <c r="CG56" s="1312"/>
      <c r="CH56" s="1312"/>
      <c r="CI56" s="1312"/>
      <c r="CJ56" s="1312"/>
      <c r="CK56" s="1312"/>
      <c r="CL56" s="1312"/>
      <c r="CM56" s="1312"/>
      <c r="CN56" s="1312"/>
      <c r="CO56" s="1312"/>
      <c r="CP56" s="1312"/>
      <c r="CQ56" s="1312"/>
      <c r="CR56" s="1312"/>
      <c r="CS56" s="1312"/>
      <c r="CT56" s="1312"/>
      <c r="CU56" s="1312"/>
      <c r="CV56" s="1312"/>
      <c r="CW56" s="1312"/>
      <c r="CX56" s="1312"/>
      <c r="CY56" s="1312"/>
      <c r="CZ56" s="1312"/>
      <c r="DA56" s="1312"/>
      <c r="DB56" s="1312"/>
      <c r="DC56" s="1312"/>
    </row>
    <row r="57" spans="1:109" s="404" customFormat="1" ht="13.5" x14ac:dyDescent="0.15">
      <c r="B57" s="410"/>
      <c r="G57" s="1323"/>
      <c r="H57" s="1323"/>
      <c r="I57" s="1329"/>
      <c r="J57" s="1329"/>
      <c r="K57" s="1328"/>
      <c r="L57" s="1328"/>
      <c r="M57" s="1328"/>
      <c r="N57" s="1328"/>
      <c r="AM57" s="388"/>
      <c r="AN57" s="1311"/>
      <c r="AO57" s="1311"/>
      <c r="AP57" s="1311"/>
      <c r="AQ57" s="1311"/>
      <c r="AR57" s="1311"/>
      <c r="AS57" s="1311"/>
      <c r="AT57" s="1311"/>
      <c r="AU57" s="1311"/>
      <c r="AV57" s="1311"/>
      <c r="AW57" s="1311"/>
      <c r="AX57" s="1311"/>
      <c r="AY57" s="1311"/>
      <c r="AZ57" s="1311"/>
      <c r="BA57" s="1311"/>
      <c r="BB57" s="1327" t="s">
        <v>601</v>
      </c>
      <c r="BC57" s="1327"/>
      <c r="BD57" s="1327"/>
      <c r="BE57" s="1327"/>
      <c r="BF57" s="1327"/>
      <c r="BG57" s="1327"/>
      <c r="BH57" s="1327"/>
      <c r="BI57" s="1327"/>
      <c r="BJ57" s="1327"/>
      <c r="BK57" s="1327"/>
      <c r="BL57" s="1327"/>
      <c r="BM57" s="1327"/>
      <c r="BN57" s="1327"/>
      <c r="BO57" s="1327"/>
      <c r="BP57" s="1312">
        <v>55.9</v>
      </c>
      <c r="BQ57" s="1312"/>
      <c r="BR57" s="1312"/>
      <c r="BS57" s="1312"/>
      <c r="BT57" s="1312"/>
      <c r="BU57" s="1312"/>
      <c r="BV57" s="1312"/>
      <c r="BW57" s="1312"/>
      <c r="BX57" s="1312">
        <v>57.5</v>
      </c>
      <c r="BY57" s="1312"/>
      <c r="BZ57" s="1312"/>
      <c r="CA57" s="1312"/>
      <c r="CB57" s="1312"/>
      <c r="CC57" s="1312"/>
      <c r="CD57" s="1312"/>
      <c r="CE57" s="1312"/>
      <c r="CF57" s="1312">
        <v>59.3</v>
      </c>
      <c r="CG57" s="1312"/>
      <c r="CH57" s="1312"/>
      <c r="CI57" s="1312"/>
      <c r="CJ57" s="1312"/>
      <c r="CK57" s="1312"/>
      <c r="CL57" s="1312"/>
      <c r="CM57" s="1312"/>
      <c r="CN57" s="1312">
        <v>60.3</v>
      </c>
      <c r="CO57" s="1312"/>
      <c r="CP57" s="1312"/>
      <c r="CQ57" s="1312"/>
      <c r="CR57" s="1312"/>
      <c r="CS57" s="1312"/>
      <c r="CT57" s="1312"/>
      <c r="CU57" s="1312"/>
      <c r="CV57" s="1312">
        <v>61.4</v>
      </c>
      <c r="CW57" s="1312"/>
      <c r="CX57" s="1312"/>
      <c r="CY57" s="1312"/>
      <c r="CZ57" s="1312"/>
      <c r="DA57" s="1312"/>
      <c r="DB57" s="1312"/>
      <c r="DC57" s="1312"/>
      <c r="DD57" s="415"/>
      <c r="DE57" s="410"/>
    </row>
    <row r="58" spans="1:109" s="404" customFormat="1" ht="13.5" x14ac:dyDescent="0.15">
      <c r="A58" s="388"/>
      <c r="B58" s="410"/>
      <c r="G58" s="1323"/>
      <c r="H58" s="1323"/>
      <c r="I58" s="1329"/>
      <c r="J58" s="1329"/>
      <c r="K58" s="1328"/>
      <c r="L58" s="1328"/>
      <c r="M58" s="1328"/>
      <c r="N58" s="1328"/>
      <c r="AM58" s="388"/>
      <c r="AN58" s="1311"/>
      <c r="AO58" s="1311"/>
      <c r="AP58" s="1311"/>
      <c r="AQ58" s="1311"/>
      <c r="AR58" s="1311"/>
      <c r="AS58" s="1311"/>
      <c r="AT58" s="1311"/>
      <c r="AU58" s="1311"/>
      <c r="AV58" s="1311"/>
      <c r="AW58" s="1311"/>
      <c r="AX58" s="1311"/>
      <c r="AY58" s="1311"/>
      <c r="AZ58" s="1311"/>
      <c r="BA58" s="1311"/>
      <c r="BB58" s="1327"/>
      <c r="BC58" s="1327"/>
      <c r="BD58" s="1327"/>
      <c r="BE58" s="1327"/>
      <c r="BF58" s="1327"/>
      <c r="BG58" s="1327"/>
      <c r="BH58" s="1327"/>
      <c r="BI58" s="1327"/>
      <c r="BJ58" s="1327"/>
      <c r="BK58" s="1327"/>
      <c r="BL58" s="1327"/>
      <c r="BM58" s="1327"/>
      <c r="BN58" s="1327"/>
      <c r="BO58" s="1327"/>
      <c r="BP58" s="1312"/>
      <c r="BQ58" s="1312"/>
      <c r="BR58" s="1312"/>
      <c r="BS58" s="1312"/>
      <c r="BT58" s="1312"/>
      <c r="BU58" s="1312"/>
      <c r="BV58" s="1312"/>
      <c r="BW58" s="1312"/>
      <c r="BX58" s="1312"/>
      <c r="BY58" s="1312"/>
      <c r="BZ58" s="1312"/>
      <c r="CA58" s="1312"/>
      <c r="CB58" s="1312"/>
      <c r="CC58" s="1312"/>
      <c r="CD58" s="1312"/>
      <c r="CE58" s="1312"/>
      <c r="CF58" s="1312"/>
      <c r="CG58" s="1312"/>
      <c r="CH58" s="1312"/>
      <c r="CI58" s="1312"/>
      <c r="CJ58" s="1312"/>
      <c r="CK58" s="1312"/>
      <c r="CL58" s="1312"/>
      <c r="CM58" s="1312"/>
      <c r="CN58" s="1312"/>
      <c r="CO58" s="1312"/>
      <c r="CP58" s="1312"/>
      <c r="CQ58" s="1312"/>
      <c r="CR58" s="1312"/>
      <c r="CS58" s="1312"/>
      <c r="CT58" s="1312"/>
      <c r="CU58" s="1312"/>
      <c r="CV58" s="1312"/>
      <c r="CW58" s="1312"/>
      <c r="CX58" s="1312"/>
      <c r="CY58" s="1312"/>
      <c r="CZ58" s="1312"/>
      <c r="DA58" s="1312"/>
      <c r="DB58" s="1312"/>
      <c r="DC58" s="1312"/>
      <c r="DD58" s="415"/>
      <c r="DE58" s="410"/>
    </row>
    <row r="59" spans="1:109" s="404" customFormat="1" ht="13.5" x14ac:dyDescent="0.15">
      <c r="A59" s="388"/>
      <c r="B59" s="410"/>
      <c r="K59" s="416"/>
      <c r="L59" s="416"/>
      <c r="M59" s="416"/>
      <c r="N59" s="416"/>
      <c r="AQ59" s="416"/>
      <c r="AR59" s="416"/>
      <c r="AS59" s="416"/>
      <c r="AT59" s="416"/>
      <c r="BC59" s="416"/>
      <c r="BD59" s="416"/>
      <c r="BE59" s="416"/>
      <c r="BF59" s="416"/>
      <c r="BO59" s="416"/>
      <c r="BP59" s="416"/>
      <c r="BQ59" s="416"/>
      <c r="BR59" s="416"/>
      <c r="CA59" s="416"/>
      <c r="CB59" s="416"/>
      <c r="CC59" s="416"/>
      <c r="CD59" s="416"/>
      <c r="CM59" s="416"/>
      <c r="CN59" s="416"/>
      <c r="CO59" s="416"/>
      <c r="CP59" s="416"/>
      <c r="CY59" s="416"/>
      <c r="CZ59" s="416"/>
      <c r="DA59" s="416"/>
      <c r="DB59" s="416"/>
      <c r="DC59" s="416"/>
      <c r="DD59" s="415"/>
      <c r="DE59" s="410"/>
    </row>
    <row r="60" spans="1:109" s="404" customFormat="1" ht="13.5" x14ac:dyDescent="0.15">
      <c r="A60" s="388"/>
      <c r="B60" s="410"/>
      <c r="K60" s="416"/>
      <c r="L60" s="416"/>
      <c r="M60" s="416"/>
      <c r="N60" s="416"/>
      <c r="AQ60" s="416"/>
      <c r="AR60" s="416"/>
      <c r="AS60" s="416"/>
      <c r="AT60" s="416"/>
      <c r="BC60" s="416"/>
      <c r="BD60" s="416"/>
      <c r="BE60" s="416"/>
      <c r="BF60" s="416"/>
      <c r="BO60" s="416"/>
      <c r="BP60" s="416"/>
      <c r="BQ60" s="416"/>
      <c r="BR60" s="416"/>
      <c r="CA60" s="416"/>
      <c r="CB60" s="416"/>
      <c r="CC60" s="416"/>
      <c r="CD60" s="416"/>
      <c r="CM60" s="416"/>
      <c r="CN60" s="416"/>
      <c r="CO60" s="416"/>
      <c r="CP60" s="416"/>
      <c r="CY60" s="416"/>
      <c r="CZ60" s="416"/>
      <c r="DA60" s="416"/>
      <c r="DB60" s="416"/>
      <c r="DC60" s="416"/>
      <c r="DD60" s="415"/>
      <c r="DE60" s="410"/>
    </row>
    <row r="61" spans="1:109" s="404" customFormat="1" ht="13.5" x14ac:dyDescent="0.15">
      <c r="A61" s="388"/>
      <c r="B61" s="414"/>
      <c r="C61" s="413"/>
      <c r="D61" s="413"/>
      <c r="E61" s="413"/>
      <c r="F61" s="413"/>
      <c r="G61" s="413"/>
      <c r="H61" s="413"/>
      <c r="I61" s="413"/>
      <c r="J61" s="413"/>
      <c r="K61" s="413"/>
      <c r="L61" s="413"/>
      <c r="M61" s="412"/>
      <c r="N61" s="412"/>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2"/>
      <c r="AT61" s="412"/>
      <c r="AU61" s="413"/>
      <c r="AV61" s="413"/>
      <c r="AW61" s="413"/>
      <c r="AX61" s="413"/>
      <c r="AY61" s="413"/>
      <c r="AZ61" s="413"/>
      <c r="BA61" s="413"/>
      <c r="BB61" s="413"/>
      <c r="BC61" s="413"/>
      <c r="BD61" s="413"/>
      <c r="BE61" s="412"/>
      <c r="BF61" s="412"/>
      <c r="BG61" s="413"/>
      <c r="BH61" s="413"/>
      <c r="BI61" s="413"/>
      <c r="BJ61" s="413"/>
      <c r="BK61" s="413"/>
      <c r="BL61" s="413"/>
      <c r="BM61" s="413"/>
      <c r="BN61" s="413"/>
      <c r="BO61" s="413"/>
      <c r="BP61" s="413"/>
      <c r="BQ61" s="412"/>
      <c r="BR61" s="412"/>
      <c r="BS61" s="413"/>
      <c r="BT61" s="413"/>
      <c r="BU61" s="413"/>
      <c r="BV61" s="413"/>
      <c r="BW61" s="413"/>
      <c r="BX61" s="413"/>
      <c r="BY61" s="413"/>
      <c r="BZ61" s="413"/>
      <c r="CA61" s="413"/>
      <c r="CB61" s="413"/>
      <c r="CC61" s="412"/>
      <c r="CD61" s="412"/>
      <c r="CE61" s="413"/>
      <c r="CF61" s="413"/>
      <c r="CG61" s="413"/>
      <c r="CH61" s="413"/>
      <c r="CI61" s="413"/>
      <c r="CJ61" s="413"/>
      <c r="CK61" s="413"/>
      <c r="CL61" s="413"/>
      <c r="CM61" s="413"/>
      <c r="CN61" s="413"/>
      <c r="CO61" s="412"/>
      <c r="CP61" s="412"/>
      <c r="CQ61" s="413"/>
      <c r="CR61" s="413"/>
      <c r="CS61" s="413"/>
      <c r="CT61" s="413"/>
      <c r="CU61" s="413"/>
      <c r="CV61" s="413"/>
      <c r="CW61" s="413"/>
      <c r="CX61" s="413"/>
      <c r="CY61" s="413"/>
      <c r="CZ61" s="413"/>
      <c r="DA61" s="412"/>
      <c r="DB61" s="412"/>
      <c r="DC61" s="412"/>
      <c r="DD61" s="411"/>
      <c r="DE61" s="410"/>
    </row>
    <row r="62" spans="1:109" ht="13.5" x14ac:dyDescent="0.15">
      <c r="B62" s="409"/>
      <c r="C62" s="409"/>
      <c r="D62" s="409"/>
      <c r="E62" s="409"/>
      <c r="F62" s="409"/>
      <c r="G62" s="409"/>
      <c r="H62" s="409"/>
      <c r="I62" s="409"/>
      <c r="J62" s="409"/>
      <c r="K62" s="409"/>
      <c r="L62" s="409"/>
      <c r="M62" s="409"/>
      <c r="N62" s="409"/>
      <c r="O62" s="409"/>
      <c r="P62" s="409"/>
      <c r="Q62" s="409"/>
      <c r="R62" s="409"/>
      <c r="S62" s="409"/>
      <c r="T62" s="409"/>
      <c r="U62" s="409"/>
      <c r="V62" s="409"/>
      <c r="W62" s="409"/>
      <c r="X62" s="409"/>
      <c r="Y62" s="409"/>
      <c r="Z62" s="409"/>
      <c r="AA62" s="409"/>
      <c r="AB62" s="409"/>
      <c r="AC62" s="409"/>
      <c r="AD62" s="409"/>
      <c r="AE62" s="409"/>
      <c r="AF62" s="409"/>
      <c r="AG62" s="409"/>
      <c r="AH62" s="409"/>
      <c r="AI62" s="409"/>
      <c r="AJ62" s="409"/>
      <c r="AK62" s="409"/>
      <c r="AL62" s="409"/>
      <c r="AM62" s="409"/>
      <c r="AN62" s="409"/>
      <c r="AO62" s="409"/>
      <c r="AP62" s="409"/>
      <c r="AQ62" s="409"/>
      <c r="AR62" s="409"/>
      <c r="AS62" s="409"/>
      <c r="AT62" s="409"/>
      <c r="AU62" s="409"/>
      <c r="AV62" s="409"/>
      <c r="AW62" s="409"/>
      <c r="AX62" s="409"/>
      <c r="AY62" s="409"/>
      <c r="AZ62" s="409"/>
      <c r="BA62" s="409"/>
      <c r="BB62" s="409"/>
      <c r="BC62" s="409"/>
      <c r="BD62" s="409"/>
      <c r="BE62" s="409"/>
      <c r="BF62" s="409"/>
      <c r="BG62" s="409"/>
      <c r="BH62" s="409"/>
      <c r="BI62" s="409"/>
      <c r="BJ62" s="409"/>
      <c r="BK62" s="409"/>
      <c r="BL62" s="409"/>
      <c r="BM62" s="409"/>
      <c r="BN62" s="409"/>
      <c r="BO62" s="409"/>
      <c r="BP62" s="409"/>
      <c r="BQ62" s="409"/>
      <c r="BR62" s="409"/>
      <c r="BS62" s="409"/>
      <c r="BT62" s="409"/>
      <c r="BU62" s="409"/>
      <c r="BV62" s="409"/>
      <c r="BW62" s="409"/>
      <c r="BX62" s="409"/>
      <c r="BY62" s="409"/>
      <c r="BZ62" s="409"/>
      <c r="CA62" s="409"/>
      <c r="CB62" s="409"/>
      <c r="CC62" s="409"/>
      <c r="CD62" s="409"/>
      <c r="CE62" s="409"/>
      <c r="CF62" s="409"/>
      <c r="CG62" s="409"/>
      <c r="CH62" s="409"/>
      <c r="CI62" s="409"/>
      <c r="CJ62" s="409"/>
      <c r="CK62" s="409"/>
      <c r="CL62" s="409"/>
      <c r="CM62" s="409"/>
      <c r="CN62" s="409"/>
      <c r="CO62" s="409"/>
      <c r="CP62" s="409"/>
      <c r="CQ62" s="409"/>
      <c r="CR62" s="409"/>
      <c r="CS62" s="409"/>
      <c r="CT62" s="409"/>
      <c r="CU62" s="409"/>
      <c r="CV62" s="409"/>
      <c r="CW62" s="409"/>
      <c r="CX62" s="409"/>
      <c r="CY62" s="409"/>
      <c r="CZ62" s="409"/>
      <c r="DA62" s="409"/>
      <c r="DB62" s="409"/>
      <c r="DC62" s="409"/>
      <c r="DD62" s="409"/>
      <c r="DE62" s="388"/>
    </row>
    <row r="63" spans="1:109" ht="17.25" x14ac:dyDescent="0.15">
      <c r="B63" s="408" t="s">
        <v>600</v>
      </c>
    </row>
    <row r="64" spans="1:109" ht="13.5" x14ac:dyDescent="0.15">
      <c r="B64" s="389"/>
      <c r="G64" s="405"/>
      <c r="I64" s="407"/>
      <c r="J64" s="407"/>
      <c r="K64" s="407"/>
      <c r="L64" s="407"/>
      <c r="M64" s="407"/>
      <c r="N64" s="406"/>
      <c r="AM64" s="405"/>
      <c r="AN64" s="405" t="s">
        <v>599</v>
      </c>
      <c r="AP64" s="404"/>
      <c r="AQ64" s="404"/>
      <c r="AR64" s="404"/>
      <c r="AY64" s="405"/>
      <c r="BA64" s="404"/>
      <c r="BB64" s="404"/>
      <c r="BC64" s="404"/>
      <c r="BK64" s="405"/>
      <c r="BM64" s="404"/>
      <c r="BN64" s="404"/>
      <c r="BO64" s="404"/>
      <c r="BW64" s="405"/>
      <c r="BY64" s="404"/>
      <c r="BZ64" s="404"/>
      <c r="CA64" s="404"/>
      <c r="CI64" s="405"/>
      <c r="CK64" s="404"/>
      <c r="CL64" s="404"/>
      <c r="CM64" s="404"/>
      <c r="CU64" s="405"/>
      <c r="CW64" s="404"/>
      <c r="CX64" s="404"/>
      <c r="CY64" s="404"/>
    </row>
    <row r="65" spans="2:107" ht="13.5" x14ac:dyDescent="0.15">
      <c r="B65" s="389"/>
      <c r="AN65" s="1314" t="s">
        <v>598</v>
      </c>
      <c r="AO65" s="1315"/>
      <c r="AP65" s="1315"/>
      <c r="AQ65" s="1315"/>
      <c r="AR65" s="1315"/>
      <c r="AS65" s="1315"/>
      <c r="AT65" s="1315"/>
      <c r="AU65" s="1315"/>
      <c r="AV65" s="1315"/>
      <c r="AW65" s="1315"/>
      <c r="AX65" s="1315"/>
      <c r="AY65" s="1315"/>
      <c r="AZ65" s="1315"/>
      <c r="BA65" s="1315"/>
      <c r="BB65" s="1315"/>
      <c r="BC65" s="1315"/>
      <c r="BD65" s="1315"/>
      <c r="BE65" s="1315"/>
      <c r="BF65" s="1315"/>
      <c r="BG65" s="1315"/>
      <c r="BH65" s="1315"/>
      <c r="BI65" s="1315"/>
      <c r="BJ65" s="1315"/>
      <c r="BK65" s="1315"/>
      <c r="BL65" s="1315"/>
      <c r="BM65" s="1315"/>
      <c r="BN65" s="1315"/>
      <c r="BO65" s="1315"/>
      <c r="BP65" s="1315"/>
      <c r="BQ65" s="1315"/>
      <c r="BR65" s="1315"/>
      <c r="BS65" s="1315"/>
      <c r="BT65" s="1315"/>
      <c r="BU65" s="1315"/>
      <c r="BV65" s="1315"/>
      <c r="BW65" s="1315"/>
      <c r="BX65" s="1315"/>
      <c r="BY65" s="1315"/>
      <c r="BZ65" s="1315"/>
      <c r="CA65" s="1315"/>
      <c r="CB65" s="1315"/>
      <c r="CC65" s="1315"/>
      <c r="CD65" s="1315"/>
      <c r="CE65" s="1315"/>
      <c r="CF65" s="1315"/>
      <c r="CG65" s="1315"/>
      <c r="CH65" s="1315"/>
      <c r="CI65" s="1315"/>
      <c r="CJ65" s="1315"/>
      <c r="CK65" s="1315"/>
      <c r="CL65" s="1315"/>
      <c r="CM65" s="1315"/>
      <c r="CN65" s="1315"/>
      <c r="CO65" s="1315"/>
      <c r="CP65" s="1315"/>
      <c r="CQ65" s="1315"/>
      <c r="CR65" s="1315"/>
      <c r="CS65" s="1315"/>
      <c r="CT65" s="1315"/>
      <c r="CU65" s="1315"/>
      <c r="CV65" s="1315"/>
      <c r="CW65" s="1315"/>
      <c r="CX65" s="1315"/>
      <c r="CY65" s="1315"/>
      <c r="CZ65" s="1315"/>
      <c r="DA65" s="1315"/>
      <c r="DB65" s="1315"/>
      <c r="DC65" s="1316"/>
    </row>
    <row r="66" spans="2:107" ht="13.5" x14ac:dyDescent="0.15">
      <c r="B66" s="389"/>
      <c r="AN66" s="1317"/>
      <c r="AO66" s="1318"/>
      <c r="AP66" s="1318"/>
      <c r="AQ66" s="1318"/>
      <c r="AR66" s="1318"/>
      <c r="AS66" s="1318"/>
      <c r="AT66" s="1318"/>
      <c r="AU66" s="1318"/>
      <c r="AV66" s="1318"/>
      <c r="AW66" s="1318"/>
      <c r="AX66" s="1318"/>
      <c r="AY66" s="1318"/>
      <c r="AZ66" s="1318"/>
      <c r="BA66" s="1318"/>
      <c r="BB66" s="1318"/>
      <c r="BC66" s="1318"/>
      <c r="BD66" s="1318"/>
      <c r="BE66" s="1318"/>
      <c r="BF66" s="1318"/>
      <c r="BG66" s="1318"/>
      <c r="BH66" s="1318"/>
      <c r="BI66" s="1318"/>
      <c r="BJ66" s="1318"/>
      <c r="BK66" s="1318"/>
      <c r="BL66" s="1318"/>
      <c r="BM66" s="1318"/>
      <c r="BN66" s="1318"/>
      <c r="BO66" s="1318"/>
      <c r="BP66" s="1318"/>
      <c r="BQ66" s="1318"/>
      <c r="BR66" s="1318"/>
      <c r="BS66" s="1318"/>
      <c r="BT66" s="1318"/>
      <c r="BU66" s="1318"/>
      <c r="BV66" s="1318"/>
      <c r="BW66" s="1318"/>
      <c r="BX66" s="1318"/>
      <c r="BY66" s="1318"/>
      <c r="BZ66" s="1318"/>
      <c r="CA66" s="1318"/>
      <c r="CB66" s="1318"/>
      <c r="CC66" s="1318"/>
      <c r="CD66" s="1318"/>
      <c r="CE66" s="1318"/>
      <c r="CF66" s="1318"/>
      <c r="CG66" s="1318"/>
      <c r="CH66" s="1318"/>
      <c r="CI66" s="1318"/>
      <c r="CJ66" s="1318"/>
      <c r="CK66" s="1318"/>
      <c r="CL66" s="1318"/>
      <c r="CM66" s="1318"/>
      <c r="CN66" s="1318"/>
      <c r="CO66" s="1318"/>
      <c r="CP66" s="1318"/>
      <c r="CQ66" s="1318"/>
      <c r="CR66" s="1318"/>
      <c r="CS66" s="1318"/>
      <c r="CT66" s="1318"/>
      <c r="CU66" s="1318"/>
      <c r="CV66" s="1318"/>
      <c r="CW66" s="1318"/>
      <c r="CX66" s="1318"/>
      <c r="CY66" s="1318"/>
      <c r="CZ66" s="1318"/>
      <c r="DA66" s="1318"/>
      <c r="DB66" s="1318"/>
      <c r="DC66" s="1319"/>
    </row>
    <row r="67" spans="2:107" ht="13.5" x14ac:dyDescent="0.15">
      <c r="B67" s="389"/>
      <c r="AN67" s="1317"/>
      <c r="AO67" s="1318"/>
      <c r="AP67" s="1318"/>
      <c r="AQ67" s="1318"/>
      <c r="AR67" s="1318"/>
      <c r="AS67" s="1318"/>
      <c r="AT67" s="1318"/>
      <c r="AU67" s="1318"/>
      <c r="AV67" s="1318"/>
      <c r="AW67" s="1318"/>
      <c r="AX67" s="1318"/>
      <c r="AY67" s="1318"/>
      <c r="AZ67" s="1318"/>
      <c r="BA67" s="1318"/>
      <c r="BB67" s="1318"/>
      <c r="BC67" s="1318"/>
      <c r="BD67" s="1318"/>
      <c r="BE67" s="1318"/>
      <c r="BF67" s="1318"/>
      <c r="BG67" s="1318"/>
      <c r="BH67" s="1318"/>
      <c r="BI67" s="1318"/>
      <c r="BJ67" s="1318"/>
      <c r="BK67" s="1318"/>
      <c r="BL67" s="1318"/>
      <c r="BM67" s="1318"/>
      <c r="BN67" s="1318"/>
      <c r="BO67" s="1318"/>
      <c r="BP67" s="1318"/>
      <c r="BQ67" s="1318"/>
      <c r="BR67" s="1318"/>
      <c r="BS67" s="1318"/>
      <c r="BT67" s="1318"/>
      <c r="BU67" s="1318"/>
      <c r="BV67" s="1318"/>
      <c r="BW67" s="1318"/>
      <c r="BX67" s="1318"/>
      <c r="BY67" s="1318"/>
      <c r="BZ67" s="1318"/>
      <c r="CA67" s="1318"/>
      <c r="CB67" s="1318"/>
      <c r="CC67" s="1318"/>
      <c r="CD67" s="1318"/>
      <c r="CE67" s="1318"/>
      <c r="CF67" s="1318"/>
      <c r="CG67" s="1318"/>
      <c r="CH67" s="1318"/>
      <c r="CI67" s="1318"/>
      <c r="CJ67" s="1318"/>
      <c r="CK67" s="1318"/>
      <c r="CL67" s="1318"/>
      <c r="CM67" s="1318"/>
      <c r="CN67" s="1318"/>
      <c r="CO67" s="1318"/>
      <c r="CP67" s="1318"/>
      <c r="CQ67" s="1318"/>
      <c r="CR67" s="1318"/>
      <c r="CS67" s="1318"/>
      <c r="CT67" s="1318"/>
      <c r="CU67" s="1318"/>
      <c r="CV67" s="1318"/>
      <c r="CW67" s="1318"/>
      <c r="CX67" s="1318"/>
      <c r="CY67" s="1318"/>
      <c r="CZ67" s="1318"/>
      <c r="DA67" s="1318"/>
      <c r="DB67" s="1318"/>
      <c r="DC67" s="1319"/>
    </row>
    <row r="68" spans="2:107" ht="13.5" x14ac:dyDescent="0.15">
      <c r="B68" s="389"/>
      <c r="AN68" s="1317"/>
      <c r="AO68" s="1318"/>
      <c r="AP68" s="1318"/>
      <c r="AQ68" s="1318"/>
      <c r="AR68" s="1318"/>
      <c r="AS68" s="1318"/>
      <c r="AT68" s="1318"/>
      <c r="AU68" s="1318"/>
      <c r="AV68" s="1318"/>
      <c r="AW68" s="1318"/>
      <c r="AX68" s="1318"/>
      <c r="AY68" s="1318"/>
      <c r="AZ68" s="1318"/>
      <c r="BA68" s="1318"/>
      <c r="BB68" s="1318"/>
      <c r="BC68" s="1318"/>
      <c r="BD68" s="1318"/>
      <c r="BE68" s="1318"/>
      <c r="BF68" s="1318"/>
      <c r="BG68" s="1318"/>
      <c r="BH68" s="1318"/>
      <c r="BI68" s="1318"/>
      <c r="BJ68" s="1318"/>
      <c r="BK68" s="1318"/>
      <c r="BL68" s="1318"/>
      <c r="BM68" s="1318"/>
      <c r="BN68" s="1318"/>
      <c r="BO68" s="1318"/>
      <c r="BP68" s="1318"/>
      <c r="BQ68" s="1318"/>
      <c r="BR68" s="1318"/>
      <c r="BS68" s="1318"/>
      <c r="BT68" s="1318"/>
      <c r="BU68" s="1318"/>
      <c r="BV68" s="1318"/>
      <c r="BW68" s="1318"/>
      <c r="BX68" s="1318"/>
      <c r="BY68" s="1318"/>
      <c r="BZ68" s="1318"/>
      <c r="CA68" s="1318"/>
      <c r="CB68" s="1318"/>
      <c r="CC68" s="1318"/>
      <c r="CD68" s="1318"/>
      <c r="CE68" s="1318"/>
      <c r="CF68" s="1318"/>
      <c r="CG68" s="1318"/>
      <c r="CH68" s="1318"/>
      <c r="CI68" s="1318"/>
      <c r="CJ68" s="1318"/>
      <c r="CK68" s="1318"/>
      <c r="CL68" s="1318"/>
      <c r="CM68" s="1318"/>
      <c r="CN68" s="1318"/>
      <c r="CO68" s="1318"/>
      <c r="CP68" s="1318"/>
      <c r="CQ68" s="1318"/>
      <c r="CR68" s="1318"/>
      <c r="CS68" s="1318"/>
      <c r="CT68" s="1318"/>
      <c r="CU68" s="1318"/>
      <c r="CV68" s="1318"/>
      <c r="CW68" s="1318"/>
      <c r="CX68" s="1318"/>
      <c r="CY68" s="1318"/>
      <c r="CZ68" s="1318"/>
      <c r="DA68" s="1318"/>
      <c r="DB68" s="1318"/>
      <c r="DC68" s="1319"/>
    </row>
    <row r="69" spans="2:107" ht="13.5" x14ac:dyDescent="0.15">
      <c r="B69" s="389"/>
      <c r="AN69" s="1320"/>
      <c r="AO69" s="1321"/>
      <c r="AP69" s="1321"/>
      <c r="AQ69" s="1321"/>
      <c r="AR69" s="1321"/>
      <c r="AS69" s="1321"/>
      <c r="AT69" s="1321"/>
      <c r="AU69" s="1321"/>
      <c r="AV69" s="1321"/>
      <c r="AW69" s="1321"/>
      <c r="AX69" s="1321"/>
      <c r="AY69" s="1321"/>
      <c r="AZ69" s="1321"/>
      <c r="BA69" s="1321"/>
      <c r="BB69" s="1321"/>
      <c r="BC69" s="1321"/>
      <c r="BD69" s="1321"/>
      <c r="BE69" s="1321"/>
      <c r="BF69" s="1321"/>
      <c r="BG69" s="1321"/>
      <c r="BH69" s="1321"/>
      <c r="BI69" s="1321"/>
      <c r="BJ69" s="1321"/>
      <c r="BK69" s="1321"/>
      <c r="BL69" s="1321"/>
      <c r="BM69" s="1321"/>
      <c r="BN69" s="1321"/>
      <c r="BO69" s="1321"/>
      <c r="BP69" s="1321"/>
      <c r="BQ69" s="1321"/>
      <c r="BR69" s="1321"/>
      <c r="BS69" s="1321"/>
      <c r="BT69" s="1321"/>
      <c r="BU69" s="1321"/>
      <c r="BV69" s="1321"/>
      <c r="BW69" s="1321"/>
      <c r="BX69" s="1321"/>
      <c r="BY69" s="1321"/>
      <c r="BZ69" s="1321"/>
      <c r="CA69" s="1321"/>
      <c r="CB69" s="1321"/>
      <c r="CC69" s="1321"/>
      <c r="CD69" s="1321"/>
      <c r="CE69" s="1321"/>
      <c r="CF69" s="1321"/>
      <c r="CG69" s="1321"/>
      <c r="CH69" s="1321"/>
      <c r="CI69" s="1321"/>
      <c r="CJ69" s="1321"/>
      <c r="CK69" s="1321"/>
      <c r="CL69" s="1321"/>
      <c r="CM69" s="1321"/>
      <c r="CN69" s="1321"/>
      <c r="CO69" s="1321"/>
      <c r="CP69" s="1321"/>
      <c r="CQ69" s="1321"/>
      <c r="CR69" s="1321"/>
      <c r="CS69" s="1321"/>
      <c r="CT69" s="1321"/>
      <c r="CU69" s="1321"/>
      <c r="CV69" s="1321"/>
      <c r="CW69" s="1321"/>
      <c r="CX69" s="1321"/>
      <c r="CY69" s="1321"/>
      <c r="CZ69" s="1321"/>
      <c r="DA69" s="1321"/>
      <c r="DB69" s="1321"/>
      <c r="DC69" s="1322"/>
    </row>
    <row r="70" spans="2:107" ht="13.5" x14ac:dyDescent="0.15">
      <c r="B70" s="389"/>
      <c r="H70" s="403"/>
      <c r="I70" s="403"/>
      <c r="J70" s="401"/>
      <c r="K70" s="401"/>
      <c r="L70" s="400"/>
      <c r="M70" s="401"/>
      <c r="N70" s="400"/>
      <c r="AN70" s="396"/>
      <c r="AO70" s="396"/>
      <c r="AP70" s="396"/>
      <c r="AZ70" s="396"/>
      <c r="BA70" s="396"/>
      <c r="BB70" s="396"/>
      <c r="BL70" s="396"/>
      <c r="BM70" s="396"/>
      <c r="BN70" s="396"/>
      <c r="BX70" s="396"/>
      <c r="BY70" s="396"/>
      <c r="BZ70" s="396"/>
      <c r="CJ70" s="396"/>
      <c r="CK70" s="396"/>
      <c r="CL70" s="396"/>
      <c r="CV70" s="396"/>
      <c r="CW70" s="396"/>
      <c r="CX70" s="396"/>
    </row>
    <row r="71" spans="2:107" ht="13.5" x14ac:dyDescent="0.15">
      <c r="B71" s="389"/>
      <c r="G71" s="399"/>
      <c r="I71" s="402"/>
      <c r="J71" s="401"/>
      <c r="K71" s="401"/>
      <c r="L71" s="400"/>
      <c r="M71" s="401"/>
      <c r="N71" s="400"/>
      <c r="AM71" s="399"/>
      <c r="AN71" s="388" t="s">
        <v>597</v>
      </c>
    </row>
    <row r="72" spans="2:107" ht="13.5" x14ac:dyDescent="0.15">
      <c r="B72" s="389"/>
      <c r="G72" s="1323"/>
      <c r="H72" s="1323"/>
      <c r="I72" s="1323"/>
      <c r="J72" s="1323"/>
      <c r="K72" s="398"/>
      <c r="L72" s="398"/>
      <c r="M72" s="397"/>
      <c r="N72" s="397"/>
      <c r="AN72" s="1324"/>
      <c r="AO72" s="1325"/>
      <c r="AP72" s="1325"/>
      <c r="AQ72" s="1325"/>
      <c r="AR72" s="1325"/>
      <c r="AS72" s="1325"/>
      <c r="AT72" s="1325"/>
      <c r="AU72" s="1325"/>
      <c r="AV72" s="1325"/>
      <c r="AW72" s="1325"/>
      <c r="AX72" s="1325"/>
      <c r="AY72" s="1325"/>
      <c r="AZ72" s="1325"/>
      <c r="BA72" s="1325"/>
      <c r="BB72" s="1325"/>
      <c r="BC72" s="1325"/>
      <c r="BD72" s="1325"/>
      <c r="BE72" s="1325"/>
      <c r="BF72" s="1325"/>
      <c r="BG72" s="1325"/>
      <c r="BH72" s="1325"/>
      <c r="BI72" s="1325"/>
      <c r="BJ72" s="1325"/>
      <c r="BK72" s="1325"/>
      <c r="BL72" s="1325"/>
      <c r="BM72" s="1325"/>
      <c r="BN72" s="1325"/>
      <c r="BO72" s="1326"/>
      <c r="BP72" s="1311" t="s">
        <v>554</v>
      </c>
      <c r="BQ72" s="1311"/>
      <c r="BR72" s="1311"/>
      <c r="BS72" s="1311"/>
      <c r="BT72" s="1311"/>
      <c r="BU72" s="1311"/>
      <c r="BV72" s="1311"/>
      <c r="BW72" s="1311"/>
      <c r="BX72" s="1311" t="s">
        <v>555</v>
      </c>
      <c r="BY72" s="1311"/>
      <c r="BZ72" s="1311"/>
      <c r="CA72" s="1311"/>
      <c r="CB72" s="1311"/>
      <c r="CC72" s="1311"/>
      <c r="CD72" s="1311"/>
      <c r="CE72" s="1311"/>
      <c r="CF72" s="1311" t="s">
        <v>556</v>
      </c>
      <c r="CG72" s="1311"/>
      <c r="CH72" s="1311"/>
      <c r="CI72" s="1311"/>
      <c r="CJ72" s="1311"/>
      <c r="CK72" s="1311"/>
      <c r="CL72" s="1311"/>
      <c r="CM72" s="1311"/>
      <c r="CN72" s="1311" t="s">
        <v>557</v>
      </c>
      <c r="CO72" s="1311"/>
      <c r="CP72" s="1311"/>
      <c r="CQ72" s="1311"/>
      <c r="CR72" s="1311"/>
      <c r="CS72" s="1311"/>
      <c r="CT72" s="1311"/>
      <c r="CU72" s="1311"/>
      <c r="CV72" s="1311" t="s">
        <v>558</v>
      </c>
      <c r="CW72" s="1311"/>
      <c r="CX72" s="1311"/>
      <c r="CY72" s="1311"/>
      <c r="CZ72" s="1311"/>
      <c r="DA72" s="1311"/>
      <c r="DB72" s="1311"/>
      <c r="DC72" s="1311"/>
    </row>
    <row r="73" spans="2:107" ht="13.5" x14ac:dyDescent="0.15">
      <c r="B73" s="389"/>
      <c r="G73" s="1313"/>
      <c r="H73" s="1313"/>
      <c r="I73" s="1313"/>
      <c r="J73" s="1313"/>
      <c r="K73" s="1331"/>
      <c r="L73" s="1331"/>
      <c r="M73" s="1331"/>
      <c r="N73" s="1331"/>
      <c r="AM73" s="396"/>
      <c r="AN73" s="1327" t="s">
        <v>596</v>
      </c>
      <c r="AO73" s="1327"/>
      <c r="AP73" s="1327"/>
      <c r="AQ73" s="1327"/>
      <c r="AR73" s="1327"/>
      <c r="AS73" s="1327"/>
      <c r="AT73" s="1327"/>
      <c r="AU73" s="1327"/>
      <c r="AV73" s="1327"/>
      <c r="AW73" s="1327"/>
      <c r="AX73" s="1327"/>
      <c r="AY73" s="1327"/>
      <c r="AZ73" s="1327"/>
      <c r="BA73" s="1327"/>
      <c r="BB73" s="1327" t="s">
        <v>594</v>
      </c>
      <c r="BC73" s="1327"/>
      <c r="BD73" s="1327"/>
      <c r="BE73" s="1327"/>
      <c r="BF73" s="1327"/>
      <c r="BG73" s="1327"/>
      <c r="BH73" s="1327"/>
      <c r="BI73" s="1327"/>
      <c r="BJ73" s="1327"/>
      <c r="BK73" s="1327"/>
      <c r="BL73" s="1327"/>
      <c r="BM73" s="1327"/>
      <c r="BN73" s="1327"/>
      <c r="BO73" s="1327"/>
      <c r="BP73" s="1312">
        <v>46.7</v>
      </c>
      <c r="BQ73" s="1312"/>
      <c r="BR73" s="1312"/>
      <c r="BS73" s="1312"/>
      <c r="BT73" s="1312"/>
      <c r="BU73" s="1312"/>
      <c r="BV73" s="1312"/>
      <c r="BW73" s="1312"/>
      <c r="BX73" s="1312">
        <v>52.5</v>
      </c>
      <c r="BY73" s="1312"/>
      <c r="BZ73" s="1312"/>
      <c r="CA73" s="1312"/>
      <c r="CB73" s="1312"/>
      <c r="CC73" s="1312"/>
      <c r="CD73" s="1312"/>
      <c r="CE73" s="1312"/>
      <c r="CF73" s="1312">
        <v>54.8</v>
      </c>
      <c r="CG73" s="1312"/>
      <c r="CH73" s="1312"/>
      <c r="CI73" s="1312"/>
      <c r="CJ73" s="1312"/>
      <c r="CK73" s="1312"/>
      <c r="CL73" s="1312"/>
      <c r="CM73" s="1312"/>
      <c r="CN73" s="1312">
        <v>48.2</v>
      </c>
      <c r="CO73" s="1312"/>
      <c r="CP73" s="1312"/>
      <c r="CQ73" s="1312"/>
      <c r="CR73" s="1312"/>
      <c r="CS73" s="1312"/>
      <c r="CT73" s="1312"/>
      <c r="CU73" s="1312"/>
      <c r="CV73" s="1312">
        <v>61.4</v>
      </c>
      <c r="CW73" s="1312"/>
      <c r="CX73" s="1312"/>
      <c r="CY73" s="1312"/>
      <c r="CZ73" s="1312"/>
      <c r="DA73" s="1312"/>
      <c r="DB73" s="1312"/>
      <c r="DC73" s="1312"/>
    </row>
    <row r="74" spans="2:107" ht="13.5" x14ac:dyDescent="0.15">
      <c r="B74" s="389"/>
      <c r="G74" s="1313"/>
      <c r="H74" s="1313"/>
      <c r="I74" s="1313"/>
      <c r="J74" s="1313"/>
      <c r="K74" s="1331"/>
      <c r="L74" s="1331"/>
      <c r="M74" s="1331"/>
      <c r="N74" s="1331"/>
      <c r="AM74" s="396"/>
      <c r="AN74" s="1327"/>
      <c r="AO74" s="1327"/>
      <c r="AP74" s="1327"/>
      <c r="AQ74" s="1327"/>
      <c r="AR74" s="1327"/>
      <c r="AS74" s="1327"/>
      <c r="AT74" s="1327"/>
      <c r="AU74" s="1327"/>
      <c r="AV74" s="1327"/>
      <c r="AW74" s="1327"/>
      <c r="AX74" s="1327"/>
      <c r="AY74" s="1327"/>
      <c r="AZ74" s="1327"/>
      <c r="BA74" s="1327"/>
      <c r="BB74" s="1327"/>
      <c r="BC74" s="1327"/>
      <c r="BD74" s="1327"/>
      <c r="BE74" s="1327"/>
      <c r="BF74" s="1327"/>
      <c r="BG74" s="1327"/>
      <c r="BH74" s="1327"/>
      <c r="BI74" s="1327"/>
      <c r="BJ74" s="1327"/>
      <c r="BK74" s="1327"/>
      <c r="BL74" s="1327"/>
      <c r="BM74" s="1327"/>
      <c r="BN74" s="1327"/>
      <c r="BO74" s="1327"/>
      <c r="BP74" s="1312"/>
      <c r="BQ74" s="1312"/>
      <c r="BR74" s="1312"/>
      <c r="BS74" s="1312"/>
      <c r="BT74" s="1312"/>
      <c r="BU74" s="1312"/>
      <c r="BV74" s="1312"/>
      <c r="BW74" s="1312"/>
      <c r="BX74" s="1312"/>
      <c r="BY74" s="1312"/>
      <c r="BZ74" s="1312"/>
      <c r="CA74" s="1312"/>
      <c r="CB74" s="1312"/>
      <c r="CC74" s="1312"/>
      <c r="CD74" s="1312"/>
      <c r="CE74" s="1312"/>
      <c r="CF74" s="1312"/>
      <c r="CG74" s="1312"/>
      <c r="CH74" s="1312"/>
      <c r="CI74" s="1312"/>
      <c r="CJ74" s="1312"/>
      <c r="CK74" s="1312"/>
      <c r="CL74" s="1312"/>
      <c r="CM74" s="1312"/>
      <c r="CN74" s="1312"/>
      <c r="CO74" s="1312"/>
      <c r="CP74" s="1312"/>
      <c r="CQ74" s="1312"/>
      <c r="CR74" s="1312"/>
      <c r="CS74" s="1312"/>
      <c r="CT74" s="1312"/>
      <c r="CU74" s="1312"/>
      <c r="CV74" s="1312"/>
      <c r="CW74" s="1312"/>
      <c r="CX74" s="1312"/>
      <c r="CY74" s="1312"/>
      <c r="CZ74" s="1312"/>
      <c r="DA74" s="1312"/>
      <c r="DB74" s="1312"/>
      <c r="DC74" s="1312"/>
    </row>
    <row r="75" spans="2:107" ht="13.5" x14ac:dyDescent="0.15">
      <c r="B75" s="389"/>
      <c r="G75" s="1313"/>
      <c r="H75" s="1313"/>
      <c r="I75" s="1323"/>
      <c r="J75" s="1323"/>
      <c r="K75" s="1328"/>
      <c r="L75" s="1328"/>
      <c r="M75" s="1328"/>
      <c r="N75" s="1328"/>
      <c r="AM75" s="396"/>
      <c r="AN75" s="1327"/>
      <c r="AO75" s="1327"/>
      <c r="AP75" s="1327"/>
      <c r="AQ75" s="1327"/>
      <c r="AR75" s="1327"/>
      <c r="AS75" s="1327"/>
      <c r="AT75" s="1327"/>
      <c r="AU75" s="1327"/>
      <c r="AV75" s="1327"/>
      <c r="AW75" s="1327"/>
      <c r="AX75" s="1327"/>
      <c r="AY75" s="1327"/>
      <c r="AZ75" s="1327"/>
      <c r="BA75" s="1327"/>
      <c r="BB75" s="1327" t="s">
        <v>593</v>
      </c>
      <c r="BC75" s="1327"/>
      <c r="BD75" s="1327"/>
      <c r="BE75" s="1327"/>
      <c r="BF75" s="1327"/>
      <c r="BG75" s="1327"/>
      <c r="BH75" s="1327"/>
      <c r="BI75" s="1327"/>
      <c r="BJ75" s="1327"/>
      <c r="BK75" s="1327"/>
      <c r="BL75" s="1327"/>
      <c r="BM75" s="1327"/>
      <c r="BN75" s="1327"/>
      <c r="BO75" s="1327"/>
      <c r="BP75" s="1312">
        <v>9.5</v>
      </c>
      <c r="BQ75" s="1312"/>
      <c r="BR75" s="1312"/>
      <c r="BS75" s="1312"/>
      <c r="BT75" s="1312"/>
      <c r="BU75" s="1312"/>
      <c r="BV75" s="1312"/>
      <c r="BW75" s="1312"/>
      <c r="BX75" s="1312">
        <v>8.6999999999999993</v>
      </c>
      <c r="BY75" s="1312"/>
      <c r="BZ75" s="1312"/>
      <c r="CA75" s="1312"/>
      <c r="CB75" s="1312"/>
      <c r="CC75" s="1312"/>
      <c r="CD75" s="1312"/>
      <c r="CE75" s="1312"/>
      <c r="CF75" s="1312">
        <v>8.1</v>
      </c>
      <c r="CG75" s="1312"/>
      <c r="CH75" s="1312"/>
      <c r="CI75" s="1312"/>
      <c r="CJ75" s="1312"/>
      <c r="CK75" s="1312"/>
      <c r="CL75" s="1312"/>
      <c r="CM75" s="1312"/>
      <c r="CN75" s="1312">
        <v>8.1999999999999993</v>
      </c>
      <c r="CO75" s="1312"/>
      <c r="CP75" s="1312"/>
      <c r="CQ75" s="1312"/>
      <c r="CR75" s="1312"/>
      <c r="CS75" s="1312"/>
      <c r="CT75" s="1312"/>
      <c r="CU75" s="1312"/>
      <c r="CV75" s="1312">
        <v>7.8</v>
      </c>
      <c r="CW75" s="1312"/>
      <c r="CX75" s="1312"/>
      <c r="CY75" s="1312"/>
      <c r="CZ75" s="1312"/>
      <c r="DA75" s="1312"/>
      <c r="DB75" s="1312"/>
      <c r="DC75" s="1312"/>
    </row>
    <row r="76" spans="2:107" ht="13.5" x14ac:dyDescent="0.15">
      <c r="B76" s="389"/>
      <c r="G76" s="1313"/>
      <c r="H76" s="1313"/>
      <c r="I76" s="1323"/>
      <c r="J76" s="1323"/>
      <c r="K76" s="1328"/>
      <c r="L76" s="1328"/>
      <c r="M76" s="1328"/>
      <c r="N76" s="1328"/>
      <c r="AM76" s="396"/>
      <c r="AN76" s="1327"/>
      <c r="AO76" s="1327"/>
      <c r="AP76" s="1327"/>
      <c r="AQ76" s="1327"/>
      <c r="AR76" s="1327"/>
      <c r="AS76" s="1327"/>
      <c r="AT76" s="1327"/>
      <c r="AU76" s="1327"/>
      <c r="AV76" s="1327"/>
      <c r="AW76" s="1327"/>
      <c r="AX76" s="1327"/>
      <c r="AY76" s="1327"/>
      <c r="AZ76" s="1327"/>
      <c r="BA76" s="1327"/>
      <c r="BB76" s="1327"/>
      <c r="BC76" s="1327"/>
      <c r="BD76" s="1327"/>
      <c r="BE76" s="1327"/>
      <c r="BF76" s="1327"/>
      <c r="BG76" s="1327"/>
      <c r="BH76" s="1327"/>
      <c r="BI76" s="1327"/>
      <c r="BJ76" s="1327"/>
      <c r="BK76" s="1327"/>
      <c r="BL76" s="1327"/>
      <c r="BM76" s="1327"/>
      <c r="BN76" s="1327"/>
      <c r="BO76" s="1327"/>
      <c r="BP76" s="1312"/>
      <c r="BQ76" s="1312"/>
      <c r="BR76" s="1312"/>
      <c r="BS76" s="1312"/>
      <c r="BT76" s="1312"/>
      <c r="BU76" s="1312"/>
      <c r="BV76" s="1312"/>
      <c r="BW76" s="1312"/>
      <c r="BX76" s="1312"/>
      <c r="BY76" s="1312"/>
      <c r="BZ76" s="1312"/>
      <c r="CA76" s="1312"/>
      <c r="CB76" s="1312"/>
      <c r="CC76" s="1312"/>
      <c r="CD76" s="1312"/>
      <c r="CE76" s="1312"/>
      <c r="CF76" s="1312"/>
      <c r="CG76" s="1312"/>
      <c r="CH76" s="1312"/>
      <c r="CI76" s="1312"/>
      <c r="CJ76" s="1312"/>
      <c r="CK76" s="1312"/>
      <c r="CL76" s="1312"/>
      <c r="CM76" s="1312"/>
      <c r="CN76" s="1312"/>
      <c r="CO76" s="1312"/>
      <c r="CP76" s="1312"/>
      <c r="CQ76" s="1312"/>
      <c r="CR76" s="1312"/>
      <c r="CS76" s="1312"/>
      <c r="CT76" s="1312"/>
      <c r="CU76" s="1312"/>
      <c r="CV76" s="1312"/>
      <c r="CW76" s="1312"/>
      <c r="CX76" s="1312"/>
      <c r="CY76" s="1312"/>
      <c r="CZ76" s="1312"/>
      <c r="DA76" s="1312"/>
      <c r="DB76" s="1312"/>
      <c r="DC76" s="1312"/>
    </row>
    <row r="77" spans="2:107" ht="13.5" x14ac:dyDescent="0.15">
      <c r="B77" s="389"/>
      <c r="G77" s="1323"/>
      <c r="H77" s="1323"/>
      <c r="I77" s="1323"/>
      <c r="J77" s="1323"/>
      <c r="K77" s="1331"/>
      <c r="L77" s="1331"/>
      <c r="M77" s="1331"/>
      <c r="N77" s="1331"/>
      <c r="AN77" s="1311" t="s">
        <v>595</v>
      </c>
      <c r="AO77" s="1311"/>
      <c r="AP77" s="1311"/>
      <c r="AQ77" s="1311"/>
      <c r="AR77" s="1311"/>
      <c r="AS77" s="1311"/>
      <c r="AT77" s="1311"/>
      <c r="AU77" s="1311"/>
      <c r="AV77" s="1311"/>
      <c r="AW77" s="1311"/>
      <c r="AX77" s="1311"/>
      <c r="AY77" s="1311"/>
      <c r="AZ77" s="1311"/>
      <c r="BA77" s="1311"/>
      <c r="BB77" s="1327" t="s">
        <v>594</v>
      </c>
      <c r="BC77" s="1327"/>
      <c r="BD77" s="1327"/>
      <c r="BE77" s="1327"/>
      <c r="BF77" s="1327"/>
      <c r="BG77" s="1327"/>
      <c r="BH77" s="1327"/>
      <c r="BI77" s="1327"/>
      <c r="BJ77" s="1327"/>
      <c r="BK77" s="1327"/>
      <c r="BL77" s="1327"/>
      <c r="BM77" s="1327"/>
      <c r="BN77" s="1327"/>
      <c r="BO77" s="1327"/>
      <c r="BP77" s="1312">
        <v>21</v>
      </c>
      <c r="BQ77" s="1312"/>
      <c r="BR77" s="1312"/>
      <c r="BS77" s="1312"/>
      <c r="BT77" s="1312"/>
      <c r="BU77" s="1312"/>
      <c r="BV77" s="1312"/>
      <c r="BW77" s="1312"/>
      <c r="BX77" s="1312">
        <v>20.2</v>
      </c>
      <c r="BY77" s="1312"/>
      <c r="BZ77" s="1312"/>
      <c r="CA77" s="1312"/>
      <c r="CB77" s="1312"/>
      <c r="CC77" s="1312"/>
      <c r="CD77" s="1312"/>
      <c r="CE77" s="1312"/>
      <c r="CF77" s="1312">
        <v>18.3</v>
      </c>
      <c r="CG77" s="1312"/>
      <c r="CH77" s="1312"/>
      <c r="CI77" s="1312"/>
      <c r="CJ77" s="1312"/>
      <c r="CK77" s="1312"/>
      <c r="CL77" s="1312"/>
      <c r="CM77" s="1312"/>
      <c r="CN77" s="1312">
        <v>20.3</v>
      </c>
      <c r="CO77" s="1312"/>
      <c r="CP77" s="1312"/>
      <c r="CQ77" s="1312"/>
      <c r="CR77" s="1312"/>
      <c r="CS77" s="1312"/>
      <c r="CT77" s="1312"/>
      <c r="CU77" s="1312"/>
      <c r="CV77" s="1312">
        <v>15.5</v>
      </c>
      <c r="CW77" s="1312"/>
      <c r="CX77" s="1312"/>
      <c r="CY77" s="1312"/>
      <c r="CZ77" s="1312"/>
      <c r="DA77" s="1312"/>
      <c r="DB77" s="1312"/>
      <c r="DC77" s="1312"/>
    </row>
    <row r="78" spans="2:107" ht="13.5" x14ac:dyDescent="0.15">
      <c r="B78" s="389"/>
      <c r="G78" s="1323"/>
      <c r="H78" s="1323"/>
      <c r="I78" s="1323"/>
      <c r="J78" s="1323"/>
      <c r="K78" s="1331"/>
      <c r="L78" s="1331"/>
      <c r="M78" s="1331"/>
      <c r="N78" s="1331"/>
      <c r="AN78" s="1311"/>
      <c r="AO78" s="1311"/>
      <c r="AP78" s="1311"/>
      <c r="AQ78" s="1311"/>
      <c r="AR78" s="1311"/>
      <c r="AS78" s="1311"/>
      <c r="AT78" s="1311"/>
      <c r="AU78" s="1311"/>
      <c r="AV78" s="1311"/>
      <c r="AW78" s="1311"/>
      <c r="AX78" s="1311"/>
      <c r="AY78" s="1311"/>
      <c r="AZ78" s="1311"/>
      <c r="BA78" s="1311"/>
      <c r="BB78" s="1327"/>
      <c r="BC78" s="1327"/>
      <c r="BD78" s="1327"/>
      <c r="BE78" s="1327"/>
      <c r="BF78" s="1327"/>
      <c r="BG78" s="1327"/>
      <c r="BH78" s="1327"/>
      <c r="BI78" s="1327"/>
      <c r="BJ78" s="1327"/>
      <c r="BK78" s="1327"/>
      <c r="BL78" s="1327"/>
      <c r="BM78" s="1327"/>
      <c r="BN78" s="1327"/>
      <c r="BO78" s="1327"/>
      <c r="BP78" s="1312"/>
      <c r="BQ78" s="1312"/>
      <c r="BR78" s="1312"/>
      <c r="BS78" s="1312"/>
      <c r="BT78" s="1312"/>
      <c r="BU78" s="1312"/>
      <c r="BV78" s="1312"/>
      <c r="BW78" s="1312"/>
      <c r="BX78" s="1312"/>
      <c r="BY78" s="1312"/>
      <c r="BZ78" s="1312"/>
      <c r="CA78" s="1312"/>
      <c r="CB78" s="1312"/>
      <c r="CC78" s="1312"/>
      <c r="CD78" s="1312"/>
      <c r="CE78" s="1312"/>
      <c r="CF78" s="1312"/>
      <c r="CG78" s="1312"/>
      <c r="CH78" s="1312"/>
      <c r="CI78" s="1312"/>
      <c r="CJ78" s="1312"/>
      <c r="CK78" s="1312"/>
      <c r="CL78" s="1312"/>
      <c r="CM78" s="1312"/>
      <c r="CN78" s="1312"/>
      <c r="CO78" s="1312"/>
      <c r="CP78" s="1312"/>
      <c r="CQ78" s="1312"/>
      <c r="CR78" s="1312"/>
      <c r="CS78" s="1312"/>
      <c r="CT78" s="1312"/>
      <c r="CU78" s="1312"/>
      <c r="CV78" s="1312"/>
      <c r="CW78" s="1312"/>
      <c r="CX78" s="1312"/>
      <c r="CY78" s="1312"/>
      <c r="CZ78" s="1312"/>
      <c r="DA78" s="1312"/>
      <c r="DB78" s="1312"/>
      <c r="DC78" s="1312"/>
    </row>
    <row r="79" spans="2:107" ht="13.5" x14ac:dyDescent="0.15">
      <c r="B79" s="389"/>
      <c r="G79" s="1323"/>
      <c r="H79" s="1323"/>
      <c r="I79" s="1329"/>
      <c r="J79" s="1329"/>
      <c r="K79" s="1332"/>
      <c r="L79" s="1332"/>
      <c r="M79" s="1332"/>
      <c r="N79" s="1332"/>
      <c r="AN79" s="1311"/>
      <c r="AO79" s="1311"/>
      <c r="AP79" s="1311"/>
      <c r="AQ79" s="1311"/>
      <c r="AR79" s="1311"/>
      <c r="AS79" s="1311"/>
      <c r="AT79" s="1311"/>
      <c r="AU79" s="1311"/>
      <c r="AV79" s="1311"/>
      <c r="AW79" s="1311"/>
      <c r="AX79" s="1311"/>
      <c r="AY79" s="1311"/>
      <c r="AZ79" s="1311"/>
      <c r="BA79" s="1311"/>
      <c r="BB79" s="1327" t="s">
        <v>593</v>
      </c>
      <c r="BC79" s="1327"/>
      <c r="BD79" s="1327"/>
      <c r="BE79" s="1327"/>
      <c r="BF79" s="1327"/>
      <c r="BG79" s="1327"/>
      <c r="BH79" s="1327"/>
      <c r="BI79" s="1327"/>
      <c r="BJ79" s="1327"/>
      <c r="BK79" s="1327"/>
      <c r="BL79" s="1327"/>
      <c r="BM79" s="1327"/>
      <c r="BN79" s="1327"/>
      <c r="BO79" s="1327"/>
      <c r="BP79" s="1312">
        <v>6.8</v>
      </c>
      <c r="BQ79" s="1312"/>
      <c r="BR79" s="1312"/>
      <c r="BS79" s="1312"/>
      <c r="BT79" s="1312"/>
      <c r="BU79" s="1312"/>
      <c r="BV79" s="1312"/>
      <c r="BW79" s="1312"/>
      <c r="BX79" s="1312">
        <v>6.8</v>
      </c>
      <c r="BY79" s="1312"/>
      <c r="BZ79" s="1312"/>
      <c r="CA79" s="1312"/>
      <c r="CB79" s="1312"/>
      <c r="CC79" s="1312"/>
      <c r="CD79" s="1312"/>
      <c r="CE79" s="1312"/>
      <c r="CF79" s="1312">
        <v>6.8</v>
      </c>
      <c r="CG79" s="1312"/>
      <c r="CH79" s="1312"/>
      <c r="CI79" s="1312"/>
      <c r="CJ79" s="1312"/>
      <c r="CK79" s="1312"/>
      <c r="CL79" s="1312"/>
      <c r="CM79" s="1312"/>
      <c r="CN79" s="1312">
        <v>6.6</v>
      </c>
      <c r="CO79" s="1312"/>
      <c r="CP79" s="1312"/>
      <c r="CQ79" s="1312"/>
      <c r="CR79" s="1312"/>
      <c r="CS79" s="1312"/>
      <c r="CT79" s="1312"/>
      <c r="CU79" s="1312"/>
      <c r="CV79" s="1312">
        <v>6.4</v>
      </c>
      <c r="CW79" s="1312"/>
      <c r="CX79" s="1312"/>
      <c r="CY79" s="1312"/>
      <c r="CZ79" s="1312"/>
      <c r="DA79" s="1312"/>
      <c r="DB79" s="1312"/>
      <c r="DC79" s="1312"/>
    </row>
    <row r="80" spans="2:107" ht="13.5" x14ac:dyDescent="0.15">
      <c r="B80" s="389"/>
      <c r="G80" s="1323"/>
      <c r="H80" s="1323"/>
      <c r="I80" s="1329"/>
      <c r="J80" s="1329"/>
      <c r="K80" s="1332"/>
      <c r="L80" s="1332"/>
      <c r="M80" s="1332"/>
      <c r="N80" s="1332"/>
      <c r="AN80" s="1311"/>
      <c r="AO80" s="1311"/>
      <c r="AP80" s="1311"/>
      <c r="AQ80" s="1311"/>
      <c r="AR80" s="1311"/>
      <c r="AS80" s="1311"/>
      <c r="AT80" s="1311"/>
      <c r="AU80" s="1311"/>
      <c r="AV80" s="1311"/>
      <c r="AW80" s="1311"/>
      <c r="AX80" s="1311"/>
      <c r="AY80" s="1311"/>
      <c r="AZ80" s="1311"/>
      <c r="BA80" s="1311"/>
      <c r="BB80" s="1327"/>
      <c r="BC80" s="1327"/>
      <c r="BD80" s="1327"/>
      <c r="BE80" s="1327"/>
      <c r="BF80" s="1327"/>
      <c r="BG80" s="1327"/>
      <c r="BH80" s="1327"/>
      <c r="BI80" s="1327"/>
      <c r="BJ80" s="1327"/>
      <c r="BK80" s="1327"/>
      <c r="BL80" s="1327"/>
      <c r="BM80" s="1327"/>
      <c r="BN80" s="1327"/>
      <c r="BO80" s="1327"/>
      <c r="BP80" s="1312"/>
      <c r="BQ80" s="1312"/>
      <c r="BR80" s="1312"/>
      <c r="BS80" s="1312"/>
      <c r="BT80" s="1312"/>
      <c r="BU80" s="1312"/>
      <c r="BV80" s="1312"/>
      <c r="BW80" s="1312"/>
      <c r="BX80" s="1312"/>
      <c r="BY80" s="1312"/>
      <c r="BZ80" s="1312"/>
      <c r="CA80" s="1312"/>
      <c r="CB80" s="1312"/>
      <c r="CC80" s="1312"/>
      <c r="CD80" s="1312"/>
      <c r="CE80" s="1312"/>
      <c r="CF80" s="1312"/>
      <c r="CG80" s="1312"/>
      <c r="CH80" s="1312"/>
      <c r="CI80" s="1312"/>
      <c r="CJ80" s="1312"/>
      <c r="CK80" s="1312"/>
      <c r="CL80" s="1312"/>
      <c r="CM80" s="1312"/>
      <c r="CN80" s="1312"/>
      <c r="CO80" s="1312"/>
      <c r="CP80" s="1312"/>
      <c r="CQ80" s="1312"/>
      <c r="CR80" s="1312"/>
      <c r="CS80" s="1312"/>
      <c r="CT80" s="1312"/>
      <c r="CU80" s="1312"/>
      <c r="CV80" s="1312"/>
      <c r="CW80" s="1312"/>
      <c r="CX80" s="1312"/>
      <c r="CY80" s="1312"/>
      <c r="CZ80" s="1312"/>
      <c r="DA80" s="1312"/>
      <c r="DB80" s="1312"/>
      <c r="DC80" s="1312"/>
    </row>
    <row r="81" spans="2:109" ht="13.5" x14ac:dyDescent="0.15">
      <c r="B81" s="389"/>
    </row>
    <row r="82" spans="2:109" ht="17.25" x14ac:dyDescent="0.15">
      <c r="B82" s="389"/>
      <c r="K82" s="395"/>
      <c r="L82" s="395"/>
      <c r="M82" s="395"/>
      <c r="N82" s="395"/>
      <c r="AQ82" s="395"/>
      <c r="AR82" s="395"/>
      <c r="AS82" s="395"/>
      <c r="AT82" s="395"/>
      <c r="BC82" s="395"/>
      <c r="BD82" s="395"/>
      <c r="BE82" s="395"/>
      <c r="BF82" s="395"/>
      <c r="BO82" s="395"/>
      <c r="BP82" s="395"/>
      <c r="BQ82" s="395"/>
      <c r="BR82" s="395"/>
      <c r="CA82" s="395"/>
      <c r="CB82" s="395"/>
      <c r="CC82" s="395"/>
      <c r="CD82" s="395"/>
      <c r="CM82" s="395"/>
      <c r="CN82" s="395"/>
      <c r="CO82" s="395"/>
      <c r="CP82" s="395"/>
      <c r="CY82" s="395"/>
      <c r="CZ82" s="395"/>
      <c r="DA82" s="395"/>
      <c r="DB82" s="395"/>
      <c r="DC82" s="395"/>
    </row>
    <row r="83" spans="2:109" ht="13.5" x14ac:dyDescent="0.15">
      <c r="B83" s="394"/>
      <c r="C83" s="393"/>
      <c r="D83" s="393"/>
      <c r="E83" s="393"/>
      <c r="F83" s="393"/>
      <c r="G83" s="393"/>
      <c r="H83" s="393"/>
      <c r="I83" s="393"/>
      <c r="J83" s="393"/>
      <c r="K83" s="393"/>
      <c r="L83" s="393"/>
      <c r="M83" s="393"/>
      <c r="N83" s="393"/>
      <c r="O83" s="393"/>
      <c r="P83" s="393"/>
      <c r="Q83" s="393"/>
      <c r="R83" s="393"/>
      <c r="S83" s="393"/>
      <c r="T83" s="393"/>
      <c r="U83" s="393"/>
      <c r="V83" s="393"/>
      <c r="W83" s="393"/>
      <c r="X83" s="393"/>
      <c r="Y83" s="393"/>
      <c r="Z83" s="393"/>
      <c r="AA83" s="393"/>
      <c r="AB83" s="393"/>
      <c r="AC83" s="393"/>
      <c r="AD83" s="393"/>
      <c r="AE83" s="393"/>
      <c r="AF83" s="393"/>
      <c r="AG83" s="393"/>
      <c r="AH83" s="393"/>
      <c r="AI83" s="393"/>
      <c r="AJ83" s="393"/>
      <c r="AK83" s="393"/>
      <c r="AL83" s="393"/>
      <c r="AM83" s="393"/>
      <c r="AN83" s="393"/>
      <c r="AO83" s="393"/>
      <c r="AP83" s="393"/>
      <c r="AQ83" s="393"/>
      <c r="AR83" s="393"/>
      <c r="AS83" s="393"/>
      <c r="AT83" s="393"/>
      <c r="AU83" s="393"/>
      <c r="AV83" s="393"/>
      <c r="AW83" s="393"/>
      <c r="AX83" s="393"/>
      <c r="AY83" s="393"/>
      <c r="AZ83" s="393"/>
      <c r="BA83" s="393"/>
      <c r="BB83" s="393"/>
      <c r="BC83" s="393"/>
      <c r="BD83" s="393"/>
      <c r="BE83" s="393"/>
      <c r="BF83" s="393"/>
      <c r="BG83" s="393"/>
      <c r="BH83" s="393"/>
      <c r="BI83" s="393"/>
      <c r="BJ83" s="393"/>
      <c r="BK83" s="393"/>
      <c r="BL83" s="393"/>
      <c r="BM83" s="393"/>
      <c r="BN83" s="393"/>
      <c r="BO83" s="393"/>
      <c r="BP83" s="393"/>
      <c r="BQ83" s="393"/>
      <c r="BR83" s="393"/>
      <c r="BS83" s="393"/>
      <c r="BT83" s="393"/>
      <c r="BU83" s="393"/>
      <c r="BV83" s="393"/>
      <c r="BW83" s="393"/>
      <c r="BX83" s="393"/>
      <c r="BY83" s="393"/>
      <c r="BZ83" s="393"/>
      <c r="CA83" s="393"/>
      <c r="CB83" s="393"/>
      <c r="CC83" s="393"/>
      <c r="CD83" s="393"/>
      <c r="CE83" s="393"/>
      <c r="CF83" s="393"/>
      <c r="CG83" s="393"/>
      <c r="CH83" s="393"/>
      <c r="CI83" s="393"/>
      <c r="CJ83" s="393"/>
      <c r="CK83" s="393"/>
      <c r="CL83" s="393"/>
      <c r="CM83" s="393"/>
      <c r="CN83" s="393"/>
      <c r="CO83" s="393"/>
      <c r="CP83" s="393"/>
      <c r="CQ83" s="393"/>
      <c r="CR83" s="393"/>
      <c r="CS83" s="393"/>
      <c r="CT83" s="393"/>
      <c r="CU83" s="393"/>
      <c r="CV83" s="393"/>
      <c r="CW83" s="393"/>
      <c r="CX83" s="393"/>
      <c r="CY83" s="393"/>
      <c r="CZ83" s="393"/>
      <c r="DA83" s="393"/>
      <c r="DB83" s="393"/>
      <c r="DC83" s="393"/>
      <c r="DD83" s="392"/>
    </row>
    <row r="84" spans="2:109" ht="13.5" x14ac:dyDescent="0.15">
      <c r="DD84" s="388"/>
      <c r="DE84" s="388"/>
    </row>
    <row r="85" spans="2:109" ht="13.5" x14ac:dyDescent="0.15">
      <c r="DD85" s="388"/>
      <c r="DE85" s="388"/>
    </row>
    <row r="86" spans="2:109" ht="13.5" hidden="1" x14ac:dyDescent="0.15">
      <c r="DD86" s="388"/>
      <c r="DE86" s="388"/>
    </row>
    <row r="87" spans="2:109" ht="13.5" hidden="1" x14ac:dyDescent="0.15">
      <c r="K87" s="391"/>
      <c r="AQ87" s="391"/>
      <c r="BC87" s="391"/>
      <c r="BO87" s="391"/>
      <c r="CA87" s="391"/>
      <c r="CM87" s="391"/>
      <c r="CY87" s="391"/>
      <c r="DD87" s="388"/>
      <c r="DE87" s="388"/>
    </row>
    <row r="88" spans="2:109" ht="13.5" hidden="1" x14ac:dyDescent="0.15">
      <c r="DD88" s="388"/>
      <c r="DE88" s="388"/>
    </row>
    <row r="89" spans="2:109" ht="13.5" hidden="1" x14ac:dyDescent="0.15">
      <c r="DD89" s="388"/>
      <c r="DE89" s="388"/>
    </row>
    <row r="90" spans="2:109" ht="13.5" hidden="1" x14ac:dyDescent="0.15">
      <c r="DD90" s="388"/>
      <c r="DE90" s="388"/>
    </row>
    <row r="91" spans="2:109" ht="13.5"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7V04ibWh4Grpx9yUJwNrXAwXNhBF2KK038BpQdqkkqn8VPWoxBom3Sl7+LjYdXcnjZEkodyL+IG/JxPi98FMxQ==" saltValue="XBXM5mIa1tPrgGcmy7/vvQ==" spinCount="100000" sheet="1" objects="1" scenarios="1" formatCells="0"/>
  <dataConsolidate/>
  <mergeCells count="112">
    <mergeCell ref="G77:H80"/>
    <mergeCell ref="I77:J78"/>
    <mergeCell ref="K77:K78"/>
    <mergeCell ref="L77:L78"/>
    <mergeCell ref="M77:M78"/>
    <mergeCell ref="CN79:CU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CN55:CU56"/>
    <mergeCell ref="CV55:DC56"/>
    <mergeCell ref="CV72:DC72"/>
    <mergeCell ref="BX72:CE72"/>
    <mergeCell ref="CF72:CM72"/>
    <mergeCell ref="CN72:CU72"/>
    <mergeCell ref="CV57:DC58"/>
    <mergeCell ref="BB75:BO76"/>
    <mergeCell ref="BP75:BW76"/>
    <mergeCell ref="BX75:CE76"/>
    <mergeCell ref="CF75:CM76"/>
    <mergeCell ref="CN75:CU76"/>
    <mergeCell ref="CV75:DC76"/>
    <mergeCell ref="G72:J72"/>
    <mergeCell ref="AN72:BO72"/>
    <mergeCell ref="BP72:BW72"/>
    <mergeCell ref="G73:H76"/>
    <mergeCell ref="I73:J74"/>
    <mergeCell ref="K73:K74"/>
    <mergeCell ref="L73:L74"/>
    <mergeCell ref="M73:M74"/>
    <mergeCell ref="N73:N74"/>
    <mergeCell ref="BX73:CE74"/>
    <mergeCell ref="CF73:CM74"/>
    <mergeCell ref="CN73:CU74"/>
    <mergeCell ref="BX57:CE58"/>
    <mergeCell ref="CF57:CM58"/>
    <mergeCell ref="CN57:CU58"/>
    <mergeCell ref="AN73:BA76"/>
    <mergeCell ref="BB73:BO74"/>
    <mergeCell ref="BP73:BW74"/>
    <mergeCell ref="AN65:DC69"/>
    <mergeCell ref="G55:H58"/>
    <mergeCell ref="I55:J56"/>
    <mergeCell ref="K55:K56"/>
    <mergeCell ref="L55:L56"/>
    <mergeCell ref="M55:M56"/>
    <mergeCell ref="N55:N56"/>
    <mergeCell ref="I57:J58"/>
    <mergeCell ref="K57:K58"/>
    <mergeCell ref="I53:J54"/>
    <mergeCell ref="K53:K54"/>
    <mergeCell ref="L53:L54"/>
    <mergeCell ref="M53:M54"/>
    <mergeCell ref="N53:N54"/>
    <mergeCell ref="AN55:BA58"/>
    <mergeCell ref="BB55:BO56"/>
    <mergeCell ref="BP55:BW56"/>
    <mergeCell ref="BP57:BW58"/>
    <mergeCell ref="L57:L58"/>
    <mergeCell ref="M57:M58"/>
    <mergeCell ref="N57:N58"/>
    <mergeCell ref="BB57:BO58"/>
    <mergeCell ref="CF53:CM54"/>
    <mergeCell ref="AN51:BA54"/>
    <mergeCell ref="BB51:BO52"/>
    <mergeCell ref="BP51:BW52"/>
    <mergeCell ref="L51:L52"/>
    <mergeCell ref="M51:M52"/>
    <mergeCell ref="N51:N52"/>
    <mergeCell ref="BB53:BO54"/>
    <mergeCell ref="BP53:BW54"/>
    <mergeCell ref="BX53:CE54"/>
    <mergeCell ref="BX55:CE56"/>
    <mergeCell ref="CF55:CM56"/>
    <mergeCell ref="CV50:DC50"/>
    <mergeCell ref="CV51:DC52"/>
    <mergeCell ref="CN51:CU52"/>
    <mergeCell ref="G51:H54"/>
    <mergeCell ref="BX51:CE52"/>
    <mergeCell ref="CF51:CM52"/>
    <mergeCell ref="AN43:DC47"/>
    <mergeCell ref="CV53:DC54"/>
    <mergeCell ref="G50:J50"/>
    <mergeCell ref="AN50:BO50"/>
    <mergeCell ref="BP50:BW50"/>
    <mergeCell ref="BX50:CE50"/>
    <mergeCell ref="CF50:CM50"/>
    <mergeCell ref="CN50:CU50"/>
    <mergeCell ref="CN53:CU54"/>
    <mergeCell ref="I51:J52"/>
    <mergeCell ref="K51:K52"/>
  </mergeCells>
  <phoneticPr fontId="2"/>
  <printOptions horizontalCentered="1" verticalCentered="1"/>
  <pageMargins left="0" right="0" top="0.19685039370078741" bottom="0" header="0.39370078740157483" footer="0"/>
  <pageSetup paperSize="8" scale="7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53B9FE-9F5E-49F2-81F5-4B41AABEF21D}">
  <sheetPr>
    <pageSetUpPr fitToPage="1"/>
  </sheetPr>
  <dimension ref="A1:DR125"/>
  <sheetViews>
    <sheetView showGridLines="0" zoomScale="71" zoomScaleNormal="71"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501</v>
      </c>
    </row>
  </sheetData>
  <sheetProtection algorithmName="SHA-512" hashValue="MQhef3S6F9kHpkjJu9LcJDD1OJJX+1Q+Dpe5r9/GFUMvPSDJwF+tzn/gRGeLmOcUVlOXzGoxwOUAbauF/4a12A==" saltValue="ISQ1AowWdVn0wao6XdpHWA=="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F18EA9-59A2-40FB-BACA-09691C3F71D2}">
  <sheetPr>
    <pageSetUpPr fitToPage="1"/>
  </sheetPr>
  <dimension ref="A1:DR125"/>
  <sheetViews>
    <sheetView showGridLines="0" zoomScale="53" zoomScaleNormal="53"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501</v>
      </c>
    </row>
  </sheetData>
  <sheetProtection algorithmName="SHA-512" hashValue="cKd98Dgn6uNsOT8rjrTTZuk8F1AUmi6VYyDQNlOXrDYWJRpXNzoMdNT1J403SrOaXN0bgG4UwT+0OuQbpjDpQQ==" saltValue="WHbSvU9bUSVsPnl/bcsDLA=="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551</v>
      </c>
      <c r="G2" s="157"/>
      <c r="H2" s="158"/>
    </row>
    <row r="3" spans="1:8" x14ac:dyDescent="0.15">
      <c r="A3" s="154" t="s">
        <v>544</v>
      </c>
      <c r="B3" s="159"/>
      <c r="C3" s="160"/>
      <c r="D3" s="161">
        <v>50382</v>
      </c>
      <c r="E3" s="162"/>
      <c r="F3" s="163">
        <v>47738</v>
      </c>
      <c r="G3" s="164"/>
      <c r="H3" s="165"/>
    </row>
    <row r="4" spans="1:8" x14ac:dyDescent="0.15">
      <c r="A4" s="166"/>
      <c r="B4" s="167"/>
      <c r="C4" s="168"/>
      <c r="D4" s="169">
        <v>42960</v>
      </c>
      <c r="E4" s="170"/>
      <c r="F4" s="171">
        <v>24937</v>
      </c>
      <c r="G4" s="172"/>
      <c r="H4" s="173"/>
    </row>
    <row r="5" spans="1:8" x14ac:dyDescent="0.15">
      <c r="A5" s="154" t="s">
        <v>546</v>
      </c>
      <c r="B5" s="159"/>
      <c r="C5" s="160"/>
      <c r="D5" s="161">
        <v>49922</v>
      </c>
      <c r="E5" s="162"/>
      <c r="F5" s="163">
        <v>52191</v>
      </c>
      <c r="G5" s="164"/>
      <c r="H5" s="165"/>
    </row>
    <row r="6" spans="1:8" x14ac:dyDescent="0.15">
      <c r="A6" s="166"/>
      <c r="B6" s="167"/>
      <c r="C6" s="168"/>
      <c r="D6" s="169">
        <v>26714</v>
      </c>
      <c r="E6" s="170"/>
      <c r="F6" s="171">
        <v>24843</v>
      </c>
      <c r="G6" s="172"/>
      <c r="H6" s="173"/>
    </row>
    <row r="7" spans="1:8" x14ac:dyDescent="0.15">
      <c r="A7" s="154" t="s">
        <v>547</v>
      </c>
      <c r="B7" s="159"/>
      <c r="C7" s="160"/>
      <c r="D7" s="161">
        <v>14830</v>
      </c>
      <c r="E7" s="162"/>
      <c r="F7" s="163">
        <v>47387</v>
      </c>
      <c r="G7" s="164"/>
      <c r="H7" s="165"/>
    </row>
    <row r="8" spans="1:8" x14ac:dyDescent="0.15">
      <c r="A8" s="166"/>
      <c r="B8" s="167"/>
      <c r="C8" s="168"/>
      <c r="D8" s="169">
        <v>10302</v>
      </c>
      <c r="E8" s="170"/>
      <c r="F8" s="171">
        <v>24928</v>
      </c>
      <c r="G8" s="172"/>
      <c r="H8" s="173"/>
    </row>
    <row r="9" spans="1:8" x14ac:dyDescent="0.15">
      <c r="A9" s="154" t="s">
        <v>548</v>
      </c>
      <c r="B9" s="159"/>
      <c r="C9" s="160"/>
      <c r="D9" s="161">
        <v>14868</v>
      </c>
      <c r="E9" s="162"/>
      <c r="F9" s="163">
        <v>51264</v>
      </c>
      <c r="G9" s="164"/>
      <c r="H9" s="165"/>
    </row>
    <row r="10" spans="1:8" x14ac:dyDescent="0.15">
      <c r="A10" s="166"/>
      <c r="B10" s="167"/>
      <c r="C10" s="168"/>
      <c r="D10" s="169">
        <v>5873</v>
      </c>
      <c r="E10" s="170"/>
      <c r="F10" s="171">
        <v>26040</v>
      </c>
      <c r="G10" s="172"/>
      <c r="H10" s="173"/>
    </row>
    <row r="11" spans="1:8" x14ac:dyDescent="0.15">
      <c r="A11" s="154" t="s">
        <v>549</v>
      </c>
      <c r="B11" s="159"/>
      <c r="C11" s="160"/>
      <c r="D11" s="161">
        <v>40949</v>
      </c>
      <c r="E11" s="162"/>
      <c r="F11" s="163">
        <v>52068</v>
      </c>
      <c r="G11" s="164"/>
      <c r="H11" s="165"/>
    </row>
    <row r="12" spans="1:8" x14ac:dyDescent="0.15">
      <c r="A12" s="166"/>
      <c r="B12" s="167"/>
      <c r="C12" s="174"/>
      <c r="D12" s="169">
        <v>22417</v>
      </c>
      <c r="E12" s="170"/>
      <c r="F12" s="171">
        <v>26936</v>
      </c>
      <c r="G12" s="172"/>
      <c r="H12" s="173"/>
    </row>
    <row r="13" spans="1:8" x14ac:dyDescent="0.15">
      <c r="A13" s="154"/>
      <c r="B13" s="159"/>
      <c r="C13" s="175"/>
      <c r="D13" s="176">
        <v>34190</v>
      </c>
      <c r="E13" s="177"/>
      <c r="F13" s="178">
        <v>50130</v>
      </c>
      <c r="G13" s="179"/>
      <c r="H13" s="165"/>
    </row>
    <row r="14" spans="1:8" x14ac:dyDescent="0.15">
      <c r="A14" s="166"/>
      <c r="B14" s="167"/>
      <c r="C14" s="168"/>
      <c r="D14" s="169">
        <v>21653</v>
      </c>
      <c r="E14" s="170"/>
      <c r="F14" s="171">
        <v>25537</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5.71</v>
      </c>
      <c r="C19" s="180">
        <f>ROUND(VALUE(SUBSTITUTE(実質収支比率等に係る経年分析!G$48,"▲","-")),2)</f>
        <v>3.47</v>
      </c>
      <c r="D19" s="180">
        <f>ROUND(VALUE(SUBSTITUTE(実質収支比率等に係る経年分析!H$48,"▲","-")),2)</f>
        <v>3.77</v>
      </c>
      <c r="E19" s="180">
        <f>ROUND(VALUE(SUBSTITUTE(実質収支比率等に係る経年分析!I$48,"▲","-")),2)</f>
        <v>4.4800000000000004</v>
      </c>
      <c r="F19" s="180">
        <f>ROUND(VALUE(SUBSTITUTE(実質収支比率等に係る経年分析!J$48,"▲","-")),2)</f>
        <v>4.32</v>
      </c>
    </row>
    <row r="20" spans="1:11" x14ac:dyDescent="0.15">
      <c r="A20" s="180" t="s">
        <v>55</v>
      </c>
      <c r="B20" s="180">
        <f>ROUND(VALUE(SUBSTITUTE(実質収支比率等に係る経年分析!F$47,"▲","-")),2)</f>
        <v>26.14</v>
      </c>
      <c r="C20" s="180">
        <f>ROUND(VALUE(SUBSTITUTE(実質収支比率等に係る経年分析!G$47,"▲","-")),2)</f>
        <v>24.6</v>
      </c>
      <c r="D20" s="180">
        <f>ROUND(VALUE(SUBSTITUTE(実質収支比率等に係る経年分析!H$47,"▲","-")),2)</f>
        <v>24.22</v>
      </c>
      <c r="E20" s="180">
        <f>ROUND(VALUE(SUBSTITUTE(実質収支比率等に係る経年分析!I$47,"▲","-")),2)</f>
        <v>21.76</v>
      </c>
      <c r="F20" s="180">
        <f>ROUND(VALUE(SUBSTITUTE(実質収支比率等に係る経年分析!J$47,"▲","-")),2)</f>
        <v>19.43</v>
      </c>
    </row>
    <row r="21" spans="1:11" x14ac:dyDescent="0.15">
      <c r="A21" s="180" t="s">
        <v>56</v>
      </c>
      <c r="B21" s="180">
        <f>IF(ISNUMBER(VALUE(SUBSTITUTE(実質収支比率等に係る経年分析!F$49,"▲","-"))),ROUND(VALUE(SUBSTITUTE(実質収支比率等に係る経年分析!F$49,"▲","-")),2),NA())</f>
        <v>-3.39</v>
      </c>
      <c r="C21" s="180">
        <f>IF(ISNUMBER(VALUE(SUBSTITUTE(実質収支比率等に係る経年分析!G$49,"▲","-"))),ROUND(VALUE(SUBSTITUTE(実質収支比率等に係る経年分析!G$49,"▲","-")),2),NA())</f>
        <v>-3.72</v>
      </c>
      <c r="D21" s="180">
        <f>IF(ISNUMBER(VALUE(SUBSTITUTE(実質収支比率等に係る経年分析!H$49,"▲","-"))),ROUND(VALUE(SUBSTITUTE(実質収支比率等に係る経年分析!H$49,"▲","-")),2),NA())</f>
        <v>0.37</v>
      </c>
      <c r="E21" s="180">
        <f>IF(ISNUMBER(VALUE(SUBSTITUTE(実質収支比率等に係る経年分析!I$49,"▲","-"))),ROUND(VALUE(SUBSTITUTE(実質収支比率等に係る経年分析!I$49,"▲","-")),2),NA())</f>
        <v>-2.15</v>
      </c>
      <c r="F21" s="180">
        <f>IF(ISNUMBER(VALUE(SUBSTITUTE(実質収支比率等に係る経年分析!J$49,"▲","-"))),ROUND(VALUE(SUBSTITUTE(実質収支比率等に係る経年分析!J$49,"▲","-")),2),NA())</f>
        <v>-1.1399999999999999</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2.1</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1.86</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0.44</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学校給食特別会計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墓地事業特別会計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0.03</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15">
      <c r="A32" s="181" t="str">
        <f>IF(連結実質赤字比率に係る赤字・黒字の構成分析!C$38="",NA(),連結実質赤字比率に係る赤字・黒字の構成分析!C$38)</f>
        <v>介護保険特別会計（介護サービス事業勘定）</v>
      </c>
      <c r="B32" s="181" t="e">
        <f>IF(ROUND(VALUE(SUBSTITUTE(連結実質赤字比率に係る赤字・黒字の構成分析!F$38,"▲", "-")), 2) &lt; 0, ABS(ROUND(VALUE(SUBSTITUTE(連結実質赤字比率に係る赤字・黒字の構成分析!F$38,"▲", "-")), 2)), NA())</f>
        <v>#VALUE!</v>
      </c>
      <c r="C32" s="181" t="e">
        <f>IF(ROUND(VALUE(SUBSTITUTE(連結実質赤字比率に係る赤字・黒字の構成分析!F$38,"▲", "-")), 2) &gt;= 0, ABS(ROUND(VALUE(SUBSTITUTE(連結実質赤字比率に係る赤字・黒字の構成分析!F$38,"▲", "-")), 2)), NA())</f>
        <v>#VALUE!</v>
      </c>
      <c r="D32" s="181" t="e">
        <f>IF(ROUND(VALUE(SUBSTITUTE(連結実質赤字比率に係る赤字・黒字の構成分析!G$38,"▲", "-")), 2) &lt; 0, ABS(ROUND(VALUE(SUBSTITUTE(連結実質赤字比率に係る赤字・黒字の構成分析!G$38,"▲", "-")), 2)), NA())</f>
        <v>#VALUE!</v>
      </c>
      <c r="E32" s="181" t="e">
        <f>IF(ROUND(VALUE(SUBSTITUTE(連結実質赤字比率に係る赤字・黒字の構成分析!G$38,"▲", "-")), 2) &gt;= 0, ABS(ROUND(VALUE(SUBSTITUTE(連結実質赤字比率に係る赤字・黒字の構成分析!G$38,"▲", "-")), 2)), NA())</f>
        <v>#VALUE!</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v>
      </c>
    </row>
    <row r="33" spans="1:16" x14ac:dyDescent="0.15">
      <c r="A33" s="181" t="str">
        <f>IF(連結実質赤字比率に係る赤字・黒字の構成分析!C$37="",NA(),連結実質赤字比率に係る赤字・黒字の構成分析!C$37)</f>
        <v>国民健康保険特別会計</v>
      </c>
      <c r="B33" s="181" t="e">
        <f>IF(ROUND(VALUE(SUBSTITUTE(連結実質赤字比率に係る赤字・黒字の構成分析!F$37,"▲", "-")), 2) &lt; 0, ABS(ROUND(VALUE(SUBSTITUTE(連結実質赤字比率に係る赤字・黒字の構成分析!F$37,"▲", "-")), 2)), NA())</f>
        <v>#VALUE!</v>
      </c>
      <c r="C33" s="181" t="e">
        <f>IF(ROUND(VALUE(SUBSTITUTE(連結実質赤字比率に係る赤字・黒字の構成分析!F$37,"▲", "-")), 2) &gt;= 0, ABS(ROUND(VALUE(SUBSTITUTE(連結実質赤字比率に係る赤字・黒字の構成分析!F$37,"▲", "-")), 2)), NA())</f>
        <v>#VALUE!</v>
      </c>
      <c r="D33" s="181" t="e">
        <f>IF(ROUND(VALUE(SUBSTITUTE(連結実質赤字比率に係る赤字・黒字の構成分析!G$37,"▲", "-")), 2) &lt; 0, ABS(ROUND(VALUE(SUBSTITUTE(連結実質赤字比率に係る赤字・黒字の構成分析!G$37,"▲", "-")), 2)), NA())</f>
        <v>#VALUE!</v>
      </c>
      <c r="E33" s="181" t="e">
        <f>IF(ROUND(VALUE(SUBSTITUTE(連結実質赤字比率に係る赤字・黒字の構成分析!G$37,"▲", "-")), 2) &gt;= 0, ABS(ROUND(VALUE(SUBSTITUTE(連結実質赤字比率に係る赤字・黒字の構成分析!G$37,"▲", "-")), 2)), NA())</f>
        <v>#VALUE!</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0.16</v>
      </c>
    </row>
    <row r="34" spans="1:16" x14ac:dyDescent="0.15">
      <c r="A34" s="181" t="str">
        <f>IF(連結実質赤字比率に係る赤字・黒字の構成分析!C$36="",NA(),連結実質赤字比率に係る赤字・黒字の構成分析!C$36)</f>
        <v>下水道事業会計</v>
      </c>
      <c r="B34" s="181" t="e">
        <f>IF(ROUND(VALUE(SUBSTITUTE(連結実質赤字比率に係る赤字・黒字の構成分析!F$36,"▲", "-")), 2) &lt; 0, ABS(ROUND(VALUE(SUBSTITUTE(連結実質赤字比率に係る赤字・黒字の構成分析!F$36,"▲", "-")), 2)), NA())</f>
        <v>#VALUE!</v>
      </c>
      <c r="C34" s="181" t="e">
        <f>IF(ROUND(VALUE(SUBSTITUTE(連結実質赤字比率に係る赤字・黒字の構成分析!F$36,"▲", "-")), 2) &gt;= 0, ABS(ROUND(VALUE(SUBSTITUTE(連結実質赤字比率に係る赤字・黒字の構成分析!F$36,"▲", "-")), 2)), NA())</f>
        <v>#VALUE!</v>
      </c>
      <c r="D34" s="181" t="e">
        <f>IF(ROUND(VALUE(SUBSTITUTE(連結実質赤字比率に係る赤字・黒字の構成分析!G$36,"▲", "-")), 2) &lt; 0, ABS(ROUND(VALUE(SUBSTITUTE(連結実質赤字比率に係る赤字・黒字の構成分析!G$36,"▲", "-")), 2)), NA())</f>
        <v>#VALUE!</v>
      </c>
      <c r="E34" s="181" t="e">
        <f>IF(ROUND(VALUE(SUBSTITUTE(連結実質赤字比率に係る赤字・黒字の構成分析!G$36,"▲", "-")), 2) &gt;= 0, ABS(ROUND(VALUE(SUBSTITUTE(連結実質赤字比率に係る赤字・黒字の構成分析!G$36,"▲", "-")), 2)), NA())</f>
        <v>#VALUE!</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0.72</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0.76</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0.75</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5.7</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3.47</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3.76</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4.47</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4.3099999999999996</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32.65</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29.21</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26.1</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27.61</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19.190000000000001</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1112</v>
      </c>
      <c r="E42" s="182"/>
      <c r="F42" s="182"/>
      <c r="G42" s="182">
        <f>'実質公債費比率（分子）の構造'!L$52</f>
        <v>1106</v>
      </c>
      <c r="H42" s="182"/>
      <c r="I42" s="182"/>
      <c r="J42" s="182">
        <f>'実質公債費比率（分子）の構造'!M$52</f>
        <v>1030</v>
      </c>
      <c r="K42" s="182"/>
      <c r="L42" s="182"/>
      <c r="M42" s="182">
        <f>'実質公債費比率（分子）の構造'!N$52</f>
        <v>1010</v>
      </c>
      <c r="N42" s="182"/>
      <c r="O42" s="182"/>
      <c r="P42" s="182">
        <f>'実質公債費比率（分子）の構造'!O$52</f>
        <v>1029</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86</v>
      </c>
      <c r="C44" s="182"/>
      <c r="D44" s="182"/>
      <c r="E44" s="182">
        <f>'実質公債費比率（分子）の構造'!L$50</f>
        <v>85</v>
      </c>
      <c r="F44" s="182"/>
      <c r="G44" s="182"/>
      <c r="H44" s="182">
        <f>'実質公債費比率（分子）の構造'!M$50</f>
        <v>11</v>
      </c>
      <c r="I44" s="182"/>
      <c r="J44" s="182"/>
      <c r="K44" s="182">
        <f>'実質公債費比率（分子）の構造'!N$50</f>
        <v>11</v>
      </c>
      <c r="L44" s="182"/>
      <c r="M44" s="182"/>
      <c r="N44" s="182">
        <f>'実質公債費比率（分子）の構造'!O$50</f>
        <v>6</v>
      </c>
      <c r="O44" s="182"/>
      <c r="P44" s="182"/>
    </row>
    <row r="45" spans="1:16" x14ac:dyDescent="0.15">
      <c r="A45" s="182" t="s">
        <v>66</v>
      </c>
      <c r="B45" s="182">
        <f>'実質公債費比率（分子）の構造'!K$49</f>
        <v>183</v>
      </c>
      <c r="C45" s="182"/>
      <c r="D45" s="182"/>
      <c r="E45" s="182">
        <f>'実質公債費比率（分子）の構造'!L$49</f>
        <v>163</v>
      </c>
      <c r="F45" s="182"/>
      <c r="G45" s="182"/>
      <c r="H45" s="182">
        <f>'実質公債費比率（分子）の構造'!M$49</f>
        <v>111</v>
      </c>
      <c r="I45" s="182"/>
      <c r="J45" s="182"/>
      <c r="K45" s="182">
        <f>'実質公債費比率（分子）の構造'!N$49</f>
        <v>110</v>
      </c>
      <c r="L45" s="182"/>
      <c r="M45" s="182"/>
      <c r="N45" s="182">
        <f>'実質公債費比率（分子）の構造'!O$49</f>
        <v>103</v>
      </c>
      <c r="O45" s="182"/>
      <c r="P45" s="182"/>
    </row>
    <row r="46" spans="1:16" x14ac:dyDescent="0.15">
      <c r="A46" s="182" t="s">
        <v>67</v>
      </c>
      <c r="B46" s="182">
        <f>'実質公債費比率（分子）の構造'!K$48</f>
        <v>328</v>
      </c>
      <c r="C46" s="182"/>
      <c r="D46" s="182"/>
      <c r="E46" s="182">
        <f>'実質公債費比率（分子）の構造'!L$48</f>
        <v>309</v>
      </c>
      <c r="F46" s="182"/>
      <c r="G46" s="182"/>
      <c r="H46" s="182">
        <f>'実質公債費比率（分子）の構造'!M$48</f>
        <v>286</v>
      </c>
      <c r="I46" s="182"/>
      <c r="J46" s="182"/>
      <c r="K46" s="182">
        <f>'実質公債費比率（分子）の構造'!N$48</f>
        <v>264</v>
      </c>
      <c r="L46" s="182"/>
      <c r="M46" s="182"/>
      <c r="N46" s="182">
        <f>'実質公債費比率（分子）の構造'!O$48</f>
        <v>270</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1004</v>
      </c>
      <c r="C49" s="182"/>
      <c r="D49" s="182"/>
      <c r="E49" s="182">
        <f>'実質公債費比率（分子）の構造'!L$45</f>
        <v>1107</v>
      </c>
      <c r="F49" s="182"/>
      <c r="G49" s="182"/>
      <c r="H49" s="182">
        <f>'実質公債費比率（分子）の構造'!M$45</f>
        <v>1115</v>
      </c>
      <c r="I49" s="182"/>
      <c r="J49" s="182"/>
      <c r="K49" s="182">
        <f>'実質公債費比率（分子）の構造'!N$45</f>
        <v>1143</v>
      </c>
      <c r="L49" s="182"/>
      <c r="M49" s="182"/>
      <c r="N49" s="182">
        <f>'実質公債費比率（分子）の構造'!O$45</f>
        <v>1176</v>
      </c>
      <c r="O49" s="182"/>
      <c r="P49" s="182"/>
    </row>
    <row r="50" spans="1:16" x14ac:dyDescent="0.15">
      <c r="A50" s="182" t="s">
        <v>71</v>
      </c>
      <c r="B50" s="182" t="e">
        <f>NA()</f>
        <v>#N/A</v>
      </c>
      <c r="C50" s="182">
        <f>IF(ISNUMBER('実質公債費比率（分子）の構造'!K$53),'実質公債費比率（分子）の構造'!K$53,NA())</f>
        <v>489</v>
      </c>
      <c r="D50" s="182" t="e">
        <f>NA()</f>
        <v>#N/A</v>
      </c>
      <c r="E50" s="182" t="e">
        <f>NA()</f>
        <v>#N/A</v>
      </c>
      <c r="F50" s="182">
        <f>IF(ISNUMBER('実質公債費比率（分子）の構造'!L$53),'実質公債費比率（分子）の構造'!L$53,NA())</f>
        <v>558</v>
      </c>
      <c r="G50" s="182" t="e">
        <f>NA()</f>
        <v>#N/A</v>
      </c>
      <c r="H50" s="182" t="e">
        <f>NA()</f>
        <v>#N/A</v>
      </c>
      <c r="I50" s="182">
        <f>IF(ISNUMBER('実質公債費比率（分子）の構造'!M$53),'実質公債費比率（分子）の構造'!M$53,NA())</f>
        <v>493</v>
      </c>
      <c r="J50" s="182" t="e">
        <f>NA()</f>
        <v>#N/A</v>
      </c>
      <c r="K50" s="182" t="e">
        <f>NA()</f>
        <v>#N/A</v>
      </c>
      <c r="L50" s="182">
        <f>IF(ISNUMBER('実質公債費比率（分子）の構造'!N$53),'実質公債費比率（分子）の構造'!N$53,NA())</f>
        <v>518</v>
      </c>
      <c r="M50" s="182" t="e">
        <f>NA()</f>
        <v>#N/A</v>
      </c>
      <c r="N50" s="182" t="e">
        <f>NA()</f>
        <v>#N/A</v>
      </c>
      <c r="O50" s="182">
        <f>IF(ISNUMBER('実質公債費比率（分子）の構造'!O$53),'実質公債費比率（分子）の構造'!O$53,NA())</f>
        <v>526</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12235</v>
      </c>
      <c r="E56" s="181"/>
      <c r="F56" s="181"/>
      <c r="G56" s="181">
        <f>'将来負担比率（分子）の構造'!J$52</f>
        <v>11745</v>
      </c>
      <c r="H56" s="181"/>
      <c r="I56" s="181"/>
      <c r="J56" s="181">
        <f>'将来負担比率（分子）の構造'!K$52</f>
        <v>11599</v>
      </c>
      <c r="K56" s="181"/>
      <c r="L56" s="181"/>
      <c r="M56" s="181">
        <f>'将来負担比率（分子）の構造'!L$52</f>
        <v>11339</v>
      </c>
      <c r="N56" s="181"/>
      <c r="O56" s="181"/>
      <c r="P56" s="181">
        <f>'将来負担比率（分子）の構造'!M$52</f>
        <v>10150</v>
      </c>
    </row>
    <row r="57" spans="1:16" x14ac:dyDescent="0.15">
      <c r="A57" s="181" t="s">
        <v>42</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15">
      <c r="A58" s="181" t="s">
        <v>41</v>
      </c>
      <c r="B58" s="181"/>
      <c r="C58" s="181"/>
      <c r="D58" s="181">
        <f>'将来負担比率（分子）の構造'!I$50</f>
        <v>2966</v>
      </c>
      <c r="E58" s="181"/>
      <c r="F58" s="181"/>
      <c r="G58" s="181">
        <f>'将来負担比率（分子）の構造'!J$50</f>
        <v>2903</v>
      </c>
      <c r="H58" s="181"/>
      <c r="I58" s="181"/>
      <c r="J58" s="181">
        <f>'将来負担比率（分子）の構造'!K$50</f>
        <v>2962</v>
      </c>
      <c r="K58" s="181"/>
      <c r="L58" s="181"/>
      <c r="M58" s="181">
        <f>'将来負担比率（分子）の構造'!L$50</f>
        <v>2808</v>
      </c>
      <c r="N58" s="181"/>
      <c r="O58" s="181"/>
      <c r="P58" s="181">
        <f>'将来負担比率（分子）の構造'!M$50</f>
        <v>2648</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1836</v>
      </c>
      <c r="C62" s="181"/>
      <c r="D62" s="181"/>
      <c r="E62" s="181">
        <f>'将来負担比率（分子）の構造'!J$45</f>
        <v>1692</v>
      </c>
      <c r="F62" s="181"/>
      <c r="G62" s="181"/>
      <c r="H62" s="181">
        <f>'将来負担比率（分子）の構造'!K$45</f>
        <v>1640</v>
      </c>
      <c r="I62" s="181"/>
      <c r="J62" s="181"/>
      <c r="K62" s="181">
        <f>'将来負担比率（分子）の構造'!L$45</f>
        <v>1484</v>
      </c>
      <c r="L62" s="181"/>
      <c r="M62" s="181"/>
      <c r="N62" s="181">
        <f>'将来負担比率（分子）の構造'!M$45</f>
        <v>1394</v>
      </c>
      <c r="O62" s="181"/>
      <c r="P62" s="181"/>
    </row>
    <row r="63" spans="1:16" x14ac:dyDescent="0.15">
      <c r="A63" s="181" t="s">
        <v>34</v>
      </c>
      <c r="B63" s="181">
        <f>'将来負担比率（分子）の構造'!I$44</f>
        <v>628</v>
      </c>
      <c r="C63" s="181"/>
      <c r="D63" s="181"/>
      <c r="E63" s="181">
        <f>'将来負担比率（分子）の構造'!J$44</f>
        <v>512</v>
      </c>
      <c r="F63" s="181"/>
      <c r="G63" s="181"/>
      <c r="H63" s="181">
        <f>'将来負担比率（分子）の構造'!K$44</f>
        <v>466</v>
      </c>
      <c r="I63" s="181"/>
      <c r="J63" s="181"/>
      <c r="K63" s="181">
        <f>'将来負担比率（分子）の構造'!L$44</f>
        <v>405</v>
      </c>
      <c r="L63" s="181"/>
      <c r="M63" s="181"/>
      <c r="N63" s="181">
        <f>'将来負担比率（分子）の構造'!M$44</f>
        <v>386</v>
      </c>
      <c r="O63" s="181"/>
      <c r="P63" s="181"/>
    </row>
    <row r="64" spans="1:16" x14ac:dyDescent="0.15">
      <c r="A64" s="181" t="s">
        <v>33</v>
      </c>
      <c r="B64" s="181">
        <f>'将来負担比率（分子）の構造'!I$43</f>
        <v>4373</v>
      </c>
      <c r="C64" s="181"/>
      <c r="D64" s="181"/>
      <c r="E64" s="181">
        <f>'将来負担比率（分子）の構造'!J$43</f>
        <v>4188</v>
      </c>
      <c r="F64" s="181"/>
      <c r="G64" s="181"/>
      <c r="H64" s="181">
        <f>'将来負担比率（分子）の構造'!K$43</f>
        <v>4662</v>
      </c>
      <c r="I64" s="181"/>
      <c r="J64" s="181"/>
      <c r="K64" s="181">
        <f>'将来負担比率（分子）の構造'!L$43</f>
        <v>4522</v>
      </c>
      <c r="L64" s="181"/>
      <c r="M64" s="181"/>
      <c r="N64" s="181">
        <f>'将来負担比率（分子）の構造'!M$43</f>
        <v>4028</v>
      </c>
      <c r="O64" s="181"/>
      <c r="P64" s="181"/>
    </row>
    <row r="65" spans="1:16" x14ac:dyDescent="0.15">
      <c r="A65" s="181" t="s">
        <v>32</v>
      </c>
      <c r="B65" s="181">
        <f>'将来負担比率（分子）の構造'!I$42</f>
        <v>152</v>
      </c>
      <c r="C65" s="181"/>
      <c r="D65" s="181"/>
      <c r="E65" s="181">
        <f>'将来負担比率（分子）の構造'!J$42</f>
        <v>67</v>
      </c>
      <c r="F65" s="181"/>
      <c r="G65" s="181"/>
      <c r="H65" s="181">
        <f>'将来負担比率（分子）の構造'!K$42</f>
        <v>56</v>
      </c>
      <c r="I65" s="181"/>
      <c r="J65" s="181"/>
      <c r="K65" s="181">
        <f>'将来負担比率（分子）の構造'!L$42</f>
        <v>46</v>
      </c>
      <c r="L65" s="181"/>
      <c r="M65" s="181"/>
      <c r="N65" s="181">
        <f>'将来負担比率（分子）の構造'!M$42</f>
        <v>39</v>
      </c>
      <c r="O65" s="181"/>
      <c r="P65" s="181"/>
    </row>
    <row r="66" spans="1:16" x14ac:dyDescent="0.15">
      <c r="A66" s="181" t="s">
        <v>31</v>
      </c>
      <c r="B66" s="181">
        <f>'将来負担比率（分子）の構造'!I$41</f>
        <v>11129</v>
      </c>
      <c r="C66" s="181"/>
      <c r="D66" s="181"/>
      <c r="E66" s="181">
        <f>'将来負担比率（分子）の構造'!J$41</f>
        <v>11479</v>
      </c>
      <c r="F66" s="181"/>
      <c r="G66" s="181"/>
      <c r="H66" s="181">
        <f>'将来負担比率（分子）の構造'!K$41</f>
        <v>11282</v>
      </c>
      <c r="I66" s="181"/>
      <c r="J66" s="181"/>
      <c r="K66" s="181">
        <f>'将来負担比率（分子）の構造'!L$41</f>
        <v>10767</v>
      </c>
      <c r="L66" s="181"/>
      <c r="M66" s="181"/>
      <c r="N66" s="181">
        <f>'将来負担比率（分子）の構造'!M$41</f>
        <v>11106</v>
      </c>
      <c r="O66" s="181"/>
      <c r="P66" s="181"/>
    </row>
    <row r="67" spans="1:16" x14ac:dyDescent="0.15">
      <c r="A67" s="181" t="s">
        <v>75</v>
      </c>
      <c r="B67" s="181" t="e">
        <f>NA()</f>
        <v>#N/A</v>
      </c>
      <c r="C67" s="181">
        <f>IF(ISNUMBER('将来負担比率（分子）の構造'!I$53), IF('将来負担比率（分子）の構造'!I$53 &lt; 0, 0, '将来負担比率（分子）の構造'!I$53), NA())</f>
        <v>2917</v>
      </c>
      <c r="D67" s="181" t="e">
        <f>NA()</f>
        <v>#N/A</v>
      </c>
      <c r="E67" s="181" t="e">
        <f>NA()</f>
        <v>#N/A</v>
      </c>
      <c r="F67" s="181">
        <f>IF(ISNUMBER('将来負担比率（分子）の構造'!J$53), IF('将来負担比率（分子）の構造'!J$53 &lt; 0, 0, '将来負担比率（分子）の構造'!J$53), NA())</f>
        <v>3290</v>
      </c>
      <c r="G67" s="181" t="e">
        <f>NA()</f>
        <v>#N/A</v>
      </c>
      <c r="H67" s="181" t="e">
        <f>NA()</f>
        <v>#N/A</v>
      </c>
      <c r="I67" s="181">
        <f>IF(ISNUMBER('将来負担比率（分子）の構造'!K$53), IF('将来負担比率（分子）の構造'!K$53 &lt; 0, 0, '将来負担比率（分子）の構造'!K$53), NA())</f>
        <v>3545</v>
      </c>
      <c r="J67" s="181" t="e">
        <f>NA()</f>
        <v>#N/A</v>
      </c>
      <c r="K67" s="181" t="e">
        <f>NA()</f>
        <v>#N/A</v>
      </c>
      <c r="L67" s="181">
        <f>IF(ISNUMBER('将来負担比率（分子）の構造'!L$53), IF('将来負担比率（分子）の構造'!L$53 &lt; 0, 0, '将来負担比率（分子）の構造'!L$53), NA())</f>
        <v>3076</v>
      </c>
      <c r="M67" s="181" t="e">
        <f>NA()</f>
        <v>#N/A</v>
      </c>
      <c r="N67" s="181" t="e">
        <f>NA()</f>
        <v>#N/A</v>
      </c>
      <c r="O67" s="181">
        <f>IF(ISNUMBER('将来負担比率（分子）の構造'!M$53), IF('将来負担比率（分子）の構造'!M$53 &lt; 0, 0, '将来負担比率（分子）の構造'!M$53), NA())</f>
        <v>4155</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1815</v>
      </c>
      <c r="C72" s="185">
        <f>基金残高に係る経年分析!G55</f>
        <v>1607</v>
      </c>
      <c r="D72" s="185">
        <f>基金残高に係る経年分析!H55</f>
        <v>1513</v>
      </c>
    </row>
    <row r="73" spans="1:16" x14ac:dyDescent="0.15">
      <c r="A73" s="184" t="s">
        <v>78</v>
      </c>
      <c r="B73" s="185">
        <f>基金残高に係る経年分析!F56</f>
        <v>248</v>
      </c>
      <c r="C73" s="185">
        <f>基金残高に係る経年分析!G56</f>
        <v>268</v>
      </c>
      <c r="D73" s="185">
        <f>基金残高に係る経年分析!H56</f>
        <v>196</v>
      </c>
    </row>
    <row r="74" spans="1:16" x14ac:dyDescent="0.15">
      <c r="A74" s="184" t="s">
        <v>79</v>
      </c>
      <c r="B74" s="185">
        <f>基金残高に係る経年分析!F57</f>
        <v>770</v>
      </c>
      <c r="C74" s="185">
        <f>基金残高に係る経年分析!G57</f>
        <v>804</v>
      </c>
      <c r="D74" s="185">
        <f>基金残高に係る経年分析!H57</f>
        <v>856</v>
      </c>
    </row>
  </sheetData>
  <sheetProtection algorithmName="SHA-512" hashValue="l9HAUFs1oB8V6Yhwy2jFCXstlXmXVz6aiDchy696ysmxpI9L3zjP+vFqOFQsPnyAt90tNiu9XnfXOrpPZaUXLA==" saltValue="qnt7cBv5WpwDC3mcfFFW/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214</v>
      </c>
      <c r="DI1" s="800"/>
      <c r="DJ1" s="800"/>
      <c r="DK1" s="800"/>
      <c r="DL1" s="800"/>
      <c r="DM1" s="800"/>
      <c r="DN1" s="801"/>
      <c r="DO1" s="226"/>
      <c r="DP1" s="799" t="s">
        <v>215</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15">
      <c r="B2" s="227" t="s">
        <v>216</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41" t="s">
        <v>217</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218</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219</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15">
      <c r="B4" s="741" t="s">
        <v>1</v>
      </c>
      <c r="C4" s="742"/>
      <c r="D4" s="742"/>
      <c r="E4" s="742"/>
      <c r="F4" s="742"/>
      <c r="G4" s="742"/>
      <c r="H4" s="742"/>
      <c r="I4" s="742"/>
      <c r="J4" s="742"/>
      <c r="K4" s="742"/>
      <c r="L4" s="742"/>
      <c r="M4" s="742"/>
      <c r="N4" s="742"/>
      <c r="O4" s="742"/>
      <c r="P4" s="742"/>
      <c r="Q4" s="743"/>
      <c r="R4" s="741" t="s">
        <v>220</v>
      </c>
      <c r="S4" s="742"/>
      <c r="T4" s="742"/>
      <c r="U4" s="742"/>
      <c r="V4" s="742"/>
      <c r="W4" s="742"/>
      <c r="X4" s="742"/>
      <c r="Y4" s="743"/>
      <c r="Z4" s="741" t="s">
        <v>221</v>
      </c>
      <c r="AA4" s="742"/>
      <c r="AB4" s="742"/>
      <c r="AC4" s="743"/>
      <c r="AD4" s="741" t="s">
        <v>222</v>
      </c>
      <c r="AE4" s="742"/>
      <c r="AF4" s="742"/>
      <c r="AG4" s="742"/>
      <c r="AH4" s="742"/>
      <c r="AI4" s="742"/>
      <c r="AJ4" s="742"/>
      <c r="AK4" s="743"/>
      <c r="AL4" s="741" t="s">
        <v>221</v>
      </c>
      <c r="AM4" s="742"/>
      <c r="AN4" s="742"/>
      <c r="AO4" s="743"/>
      <c r="AP4" s="802" t="s">
        <v>223</v>
      </c>
      <c r="AQ4" s="802"/>
      <c r="AR4" s="802"/>
      <c r="AS4" s="802"/>
      <c r="AT4" s="802"/>
      <c r="AU4" s="802"/>
      <c r="AV4" s="802"/>
      <c r="AW4" s="802"/>
      <c r="AX4" s="802"/>
      <c r="AY4" s="802"/>
      <c r="AZ4" s="802"/>
      <c r="BA4" s="802"/>
      <c r="BB4" s="802"/>
      <c r="BC4" s="802"/>
      <c r="BD4" s="802"/>
      <c r="BE4" s="802"/>
      <c r="BF4" s="802"/>
      <c r="BG4" s="802" t="s">
        <v>224</v>
      </c>
      <c r="BH4" s="802"/>
      <c r="BI4" s="802"/>
      <c r="BJ4" s="802"/>
      <c r="BK4" s="802"/>
      <c r="BL4" s="802"/>
      <c r="BM4" s="802"/>
      <c r="BN4" s="802"/>
      <c r="BO4" s="802" t="s">
        <v>221</v>
      </c>
      <c r="BP4" s="802"/>
      <c r="BQ4" s="802"/>
      <c r="BR4" s="802"/>
      <c r="BS4" s="802" t="s">
        <v>225</v>
      </c>
      <c r="BT4" s="802"/>
      <c r="BU4" s="802"/>
      <c r="BV4" s="802"/>
      <c r="BW4" s="802"/>
      <c r="BX4" s="802"/>
      <c r="BY4" s="802"/>
      <c r="BZ4" s="802"/>
      <c r="CA4" s="802"/>
      <c r="CB4" s="802"/>
      <c r="CD4" s="784" t="s">
        <v>226</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15">
      <c r="B5" s="746" t="s">
        <v>227</v>
      </c>
      <c r="C5" s="747"/>
      <c r="D5" s="747"/>
      <c r="E5" s="747"/>
      <c r="F5" s="747"/>
      <c r="G5" s="747"/>
      <c r="H5" s="747"/>
      <c r="I5" s="747"/>
      <c r="J5" s="747"/>
      <c r="K5" s="747"/>
      <c r="L5" s="747"/>
      <c r="M5" s="747"/>
      <c r="N5" s="747"/>
      <c r="O5" s="747"/>
      <c r="P5" s="747"/>
      <c r="Q5" s="748"/>
      <c r="R5" s="735">
        <v>4141695</v>
      </c>
      <c r="S5" s="736"/>
      <c r="T5" s="736"/>
      <c r="U5" s="736"/>
      <c r="V5" s="736"/>
      <c r="W5" s="736"/>
      <c r="X5" s="736"/>
      <c r="Y5" s="779"/>
      <c r="Z5" s="797">
        <v>23.5</v>
      </c>
      <c r="AA5" s="797"/>
      <c r="AB5" s="797"/>
      <c r="AC5" s="797"/>
      <c r="AD5" s="798">
        <v>4141695</v>
      </c>
      <c r="AE5" s="798"/>
      <c r="AF5" s="798"/>
      <c r="AG5" s="798"/>
      <c r="AH5" s="798"/>
      <c r="AI5" s="798"/>
      <c r="AJ5" s="798"/>
      <c r="AK5" s="798"/>
      <c r="AL5" s="780">
        <v>55.7</v>
      </c>
      <c r="AM5" s="751"/>
      <c r="AN5" s="751"/>
      <c r="AO5" s="781"/>
      <c r="AP5" s="746" t="s">
        <v>228</v>
      </c>
      <c r="AQ5" s="747"/>
      <c r="AR5" s="747"/>
      <c r="AS5" s="747"/>
      <c r="AT5" s="747"/>
      <c r="AU5" s="747"/>
      <c r="AV5" s="747"/>
      <c r="AW5" s="747"/>
      <c r="AX5" s="747"/>
      <c r="AY5" s="747"/>
      <c r="AZ5" s="747"/>
      <c r="BA5" s="747"/>
      <c r="BB5" s="747"/>
      <c r="BC5" s="747"/>
      <c r="BD5" s="747"/>
      <c r="BE5" s="747"/>
      <c r="BF5" s="748"/>
      <c r="BG5" s="680">
        <v>4141695</v>
      </c>
      <c r="BH5" s="681"/>
      <c r="BI5" s="681"/>
      <c r="BJ5" s="681"/>
      <c r="BK5" s="681"/>
      <c r="BL5" s="681"/>
      <c r="BM5" s="681"/>
      <c r="BN5" s="682"/>
      <c r="BO5" s="713">
        <v>100</v>
      </c>
      <c r="BP5" s="713"/>
      <c r="BQ5" s="713"/>
      <c r="BR5" s="713"/>
      <c r="BS5" s="714" t="s">
        <v>128</v>
      </c>
      <c r="BT5" s="714"/>
      <c r="BU5" s="714"/>
      <c r="BV5" s="714"/>
      <c r="BW5" s="714"/>
      <c r="BX5" s="714"/>
      <c r="BY5" s="714"/>
      <c r="BZ5" s="714"/>
      <c r="CA5" s="714"/>
      <c r="CB5" s="777"/>
      <c r="CD5" s="784" t="s">
        <v>223</v>
      </c>
      <c r="CE5" s="785"/>
      <c r="CF5" s="785"/>
      <c r="CG5" s="785"/>
      <c r="CH5" s="785"/>
      <c r="CI5" s="785"/>
      <c r="CJ5" s="785"/>
      <c r="CK5" s="785"/>
      <c r="CL5" s="785"/>
      <c r="CM5" s="785"/>
      <c r="CN5" s="785"/>
      <c r="CO5" s="785"/>
      <c r="CP5" s="785"/>
      <c r="CQ5" s="786"/>
      <c r="CR5" s="784" t="s">
        <v>229</v>
      </c>
      <c r="CS5" s="785"/>
      <c r="CT5" s="785"/>
      <c r="CU5" s="785"/>
      <c r="CV5" s="785"/>
      <c r="CW5" s="785"/>
      <c r="CX5" s="785"/>
      <c r="CY5" s="786"/>
      <c r="CZ5" s="784" t="s">
        <v>221</v>
      </c>
      <c r="DA5" s="785"/>
      <c r="DB5" s="785"/>
      <c r="DC5" s="786"/>
      <c r="DD5" s="784" t="s">
        <v>230</v>
      </c>
      <c r="DE5" s="785"/>
      <c r="DF5" s="785"/>
      <c r="DG5" s="785"/>
      <c r="DH5" s="785"/>
      <c r="DI5" s="785"/>
      <c r="DJ5" s="785"/>
      <c r="DK5" s="785"/>
      <c r="DL5" s="785"/>
      <c r="DM5" s="785"/>
      <c r="DN5" s="785"/>
      <c r="DO5" s="785"/>
      <c r="DP5" s="786"/>
      <c r="DQ5" s="784" t="s">
        <v>231</v>
      </c>
      <c r="DR5" s="785"/>
      <c r="DS5" s="785"/>
      <c r="DT5" s="785"/>
      <c r="DU5" s="785"/>
      <c r="DV5" s="785"/>
      <c r="DW5" s="785"/>
      <c r="DX5" s="785"/>
      <c r="DY5" s="785"/>
      <c r="DZ5" s="785"/>
      <c r="EA5" s="785"/>
      <c r="EB5" s="785"/>
      <c r="EC5" s="786"/>
    </row>
    <row r="6" spans="2:143" ht="11.25" customHeight="1" x14ac:dyDescent="0.15">
      <c r="B6" s="677" t="s">
        <v>232</v>
      </c>
      <c r="C6" s="678"/>
      <c r="D6" s="678"/>
      <c r="E6" s="678"/>
      <c r="F6" s="678"/>
      <c r="G6" s="678"/>
      <c r="H6" s="678"/>
      <c r="I6" s="678"/>
      <c r="J6" s="678"/>
      <c r="K6" s="678"/>
      <c r="L6" s="678"/>
      <c r="M6" s="678"/>
      <c r="N6" s="678"/>
      <c r="O6" s="678"/>
      <c r="P6" s="678"/>
      <c r="Q6" s="679"/>
      <c r="R6" s="680">
        <v>87365</v>
      </c>
      <c r="S6" s="681"/>
      <c r="T6" s="681"/>
      <c r="U6" s="681"/>
      <c r="V6" s="681"/>
      <c r="W6" s="681"/>
      <c r="X6" s="681"/>
      <c r="Y6" s="682"/>
      <c r="Z6" s="713">
        <v>0.5</v>
      </c>
      <c r="AA6" s="713"/>
      <c r="AB6" s="713"/>
      <c r="AC6" s="713"/>
      <c r="AD6" s="714">
        <v>87365</v>
      </c>
      <c r="AE6" s="714"/>
      <c r="AF6" s="714"/>
      <c r="AG6" s="714"/>
      <c r="AH6" s="714"/>
      <c r="AI6" s="714"/>
      <c r="AJ6" s="714"/>
      <c r="AK6" s="714"/>
      <c r="AL6" s="683">
        <v>1.2</v>
      </c>
      <c r="AM6" s="684"/>
      <c r="AN6" s="684"/>
      <c r="AO6" s="715"/>
      <c r="AP6" s="677" t="s">
        <v>233</v>
      </c>
      <c r="AQ6" s="678"/>
      <c r="AR6" s="678"/>
      <c r="AS6" s="678"/>
      <c r="AT6" s="678"/>
      <c r="AU6" s="678"/>
      <c r="AV6" s="678"/>
      <c r="AW6" s="678"/>
      <c r="AX6" s="678"/>
      <c r="AY6" s="678"/>
      <c r="AZ6" s="678"/>
      <c r="BA6" s="678"/>
      <c r="BB6" s="678"/>
      <c r="BC6" s="678"/>
      <c r="BD6" s="678"/>
      <c r="BE6" s="678"/>
      <c r="BF6" s="679"/>
      <c r="BG6" s="680">
        <v>4141695</v>
      </c>
      <c r="BH6" s="681"/>
      <c r="BI6" s="681"/>
      <c r="BJ6" s="681"/>
      <c r="BK6" s="681"/>
      <c r="BL6" s="681"/>
      <c r="BM6" s="681"/>
      <c r="BN6" s="682"/>
      <c r="BO6" s="713">
        <v>100</v>
      </c>
      <c r="BP6" s="713"/>
      <c r="BQ6" s="713"/>
      <c r="BR6" s="713"/>
      <c r="BS6" s="714" t="s">
        <v>128</v>
      </c>
      <c r="BT6" s="714"/>
      <c r="BU6" s="714"/>
      <c r="BV6" s="714"/>
      <c r="BW6" s="714"/>
      <c r="BX6" s="714"/>
      <c r="BY6" s="714"/>
      <c r="BZ6" s="714"/>
      <c r="CA6" s="714"/>
      <c r="CB6" s="777"/>
      <c r="CD6" s="738" t="s">
        <v>234</v>
      </c>
      <c r="CE6" s="739"/>
      <c r="CF6" s="739"/>
      <c r="CG6" s="739"/>
      <c r="CH6" s="739"/>
      <c r="CI6" s="739"/>
      <c r="CJ6" s="739"/>
      <c r="CK6" s="739"/>
      <c r="CL6" s="739"/>
      <c r="CM6" s="739"/>
      <c r="CN6" s="739"/>
      <c r="CO6" s="739"/>
      <c r="CP6" s="739"/>
      <c r="CQ6" s="740"/>
      <c r="CR6" s="680">
        <v>112636</v>
      </c>
      <c r="CS6" s="681"/>
      <c r="CT6" s="681"/>
      <c r="CU6" s="681"/>
      <c r="CV6" s="681"/>
      <c r="CW6" s="681"/>
      <c r="CX6" s="681"/>
      <c r="CY6" s="682"/>
      <c r="CZ6" s="780">
        <v>0.7</v>
      </c>
      <c r="DA6" s="751"/>
      <c r="DB6" s="751"/>
      <c r="DC6" s="783"/>
      <c r="DD6" s="686" t="s">
        <v>128</v>
      </c>
      <c r="DE6" s="681"/>
      <c r="DF6" s="681"/>
      <c r="DG6" s="681"/>
      <c r="DH6" s="681"/>
      <c r="DI6" s="681"/>
      <c r="DJ6" s="681"/>
      <c r="DK6" s="681"/>
      <c r="DL6" s="681"/>
      <c r="DM6" s="681"/>
      <c r="DN6" s="681"/>
      <c r="DO6" s="681"/>
      <c r="DP6" s="682"/>
      <c r="DQ6" s="686">
        <v>112636</v>
      </c>
      <c r="DR6" s="681"/>
      <c r="DS6" s="681"/>
      <c r="DT6" s="681"/>
      <c r="DU6" s="681"/>
      <c r="DV6" s="681"/>
      <c r="DW6" s="681"/>
      <c r="DX6" s="681"/>
      <c r="DY6" s="681"/>
      <c r="DZ6" s="681"/>
      <c r="EA6" s="681"/>
      <c r="EB6" s="681"/>
      <c r="EC6" s="727"/>
    </row>
    <row r="7" spans="2:143" ht="11.25" customHeight="1" x14ac:dyDescent="0.15">
      <c r="B7" s="677" t="s">
        <v>235</v>
      </c>
      <c r="C7" s="678"/>
      <c r="D7" s="678"/>
      <c r="E7" s="678"/>
      <c r="F7" s="678"/>
      <c r="G7" s="678"/>
      <c r="H7" s="678"/>
      <c r="I7" s="678"/>
      <c r="J7" s="678"/>
      <c r="K7" s="678"/>
      <c r="L7" s="678"/>
      <c r="M7" s="678"/>
      <c r="N7" s="678"/>
      <c r="O7" s="678"/>
      <c r="P7" s="678"/>
      <c r="Q7" s="679"/>
      <c r="R7" s="680">
        <v>8556</v>
      </c>
      <c r="S7" s="681"/>
      <c r="T7" s="681"/>
      <c r="U7" s="681"/>
      <c r="V7" s="681"/>
      <c r="W7" s="681"/>
      <c r="X7" s="681"/>
      <c r="Y7" s="682"/>
      <c r="Z7" s="713">
        <v>0</v>
      </c>
      <c r="AA7" s="713"/>
      <c r="AB7" s="713"/>
      <c r="AC7" s="713"/>
      <c r="AD7" s="714">
        <v>8556</v>
      </c>
      <c r="AE7" s="714"/>
      <c r="AF7" s="714"/>
      <c r="AG7" s="714"/>
      <c r="AH7" s="714"/>
      <c r="AI7" s="714"/>
      <c r="AJ7" s="714"/>
      <c r="AK7" s="714"/>
      <c r="AL7" s="683">
        <v>0.1</v>
      </c>
      <c r="AM7" s="684"/>
      <c r="AN7" s="684"/>
      <c r="AO7" s="715"/>
      <c r="AP7" s="677" t="s">
        <v>236</v>
      </c>
      <c r="AQ7" s="678"/>
      <c r="AR7" s="678"/>
      <c r="AS7" s="678"/>
      <c r="AT7" s="678"/>
      <c r="AU7" s="678"/>
      <c r="AV7" s="678"/>
      <c r="AW7" s="678"/>
      <c r="AX7" s="678"/>
      <c r="AY7" s="678"/>
      <c r="AZ7" s="678"/>
      <c r="BA7" s="678"/>
      <c r="BB7" s="678"/>
      <c r="BC7" s="678"/>
      <c r="BD7" s="678"/>
      <c r="BE7" s="678"/>
      <c r="BF7" s="679"/>
      <c r="BG7" s="680">
        <v>2249426</v>
      </c>
      <c r="BH7" s="681"/>
      <c r="BI7" s="681"/>
      <c r="BJ7" s="681"/>
      <c r="BK7" s="681"/>
      <c r="BL7" s="681"/>
      <c r="BM7" s="681"/>
      <c r="BN7" s="682"/>
      <c r="BO7" s="713">
        <v>54.3</v>
      </c>
      <c r="BP7" s="713"/>
      <c r="BQ7" s="713"/>
      <c r="BR7" s="713"/>
      <c r="BS7" s="714" t="s">
        <v>237</v>
      </c>
      <c r="BT7" s="714"/>
      <c r="BU7" s="714"/>
      <c r="BV7" s="714"/>
      <c r="BW7" s="714"/>
      <c r="BX7" s="714"/>
      <c r="BY7" s="714"/>
      <c r="BZ7" s="714"/>
      <c r="CA7" s="714"/>
      <c r="CB7" s="777"/>
      <c r="CD7" s="719" t="s">
        <v>238</v>
      </c>
      <c r="CE7" s="720"/>
      <c r="CF7" s="720"/>
      <c r="CG7" s="720"/>
      <c r="CH7" s="720"/>
      <c r="CI7" s="720"/>
      <c r="CJ7" s="720"/>
      <c r="CK7" s="720"/>
      <c r="CL7" s="720"/>
      <c r="CM7" s="720"/>
      <c r="CN7" s="720"/>
      <c r="CO7" s="720"/>
      <c r="CP7" s="720"/>
      <c r="CQ7" s="721"/>
      <c r="CR7" s="680">
        <v>5292561</v>
      </c>
      <c r="CS7" s="681"/>
      <c r="CT7" s="681"/>
      <c r="CU7" s="681"/>
      <c r="CV7" s="681"/>
      <c r="CW7" s="681"/>
      <c r="CX7" s="681"/>
      <c r="CY7" s="682"/>
      <c r="CZ7" s="713">
        <v>31</v>
      </c>
      <c r="DA7" s="713"/>
      <c r="DB7" s="713"/>
      <c r="DC7" s="713"/>
      <c r="DD7" s="686">
        <v>30156</v>
      </c>
      <c r="DE7" s="681"/>
      <c r="DF7" s="681"/>
      <c r="DG7" s="681"/>
      <c r="DH7" s="681"/>
      <c r="DI7" s="681"/>
      <c r="DJ7" s="681"/>
      <c r="DK7" s="681"/>
      <c r="DL7" s="681"/>
      <c r="DM7" s="681"/>
      <c r="DN7" s="681"/>
      <c r="DO7" s="681"/>
      <c r="DP7" s="682"/>
      <c r="DQ7" s="686">
        <v>1633458</v>
      </c>
      <c r="DR7" s="681"/>
      <c r="DS7" s="681"/>
      <c r="DT7" s="681"/>
      <c r="DU7" s="681"/>
      <c r="DV7" s="681"/>
      <c r="DW7" s="681"/>
      <c r="DX7" s="681"/>
      <c r="DY7" s="681"/>
      <c r="DZ7" s="681"/>
      <c r="EA7" s="681"/>
      <c r="EB7" s="681"/>
      <c r="EC7" s="727"/>
    </row>
    <row r="8" spans="2:143" ht="11.25" customHeight="1" x14ac:dyDescent="0.15">
      <c r="B8" s="677" t="s">
        <v>239</v>
      </c>
      <c r="C8" s="678"/>
      <c r="D8" s="678"/>
      <c r="E8" s="678"/>
      <c r="F8" s="678"/>
      <c r="G8" s="678"/>
      <c r="H8" s="678"/>
      <c r="I8" s="678"/>
      <c r="J8" s="678"/>
      <c r="K8" s="678"/>
      <c r="L8" s="678"/>
      <c r="M8" s="678"/>
      <c r="N8" s="678"/>
      <c r="O8" s="678"/>
      <c r="P8" s="678"/>
      <c r="Q8" s="679"/>
      <c r="R8" s="680">
        <v>44377</v>
      </c>
      <c r="S8" s="681"/>
      <c r="T8" s="681"/>
      <c r="U8" s="681"/>
      <c r="V8" s="681"/>
      <c r="W8" s="681"/>
      <c r="X8" s="681"/>
      <c r="Y8" s="682"/>
      <c r="Z8" s="713">
        <v>0.3</v>
      </c>
      <c r="AA8" s="713"/>
      <c r="AB8" s="713"/>
      <c r="AC8" s="713"/>
      <c r="AD8" s="714">
        <v>44377</v>
      </c>
      <c r="AE8" s="714"/>
      <c r="AF8" s="714"/>
      <c r="AG8" s="714"/>
      <c r="AH8" s="714"/>
      <c r="AI8" s="714"/>
      <c r="AJ8" s="714"/>
      <c r="AK8" s="714"/>
      <c r="AL8" s="683">
        <v>0.6</v>
      </c>
      <c r="AM8" s="684"/>
      <c r="AN8" s="684"/>
      <c r="AO8" s="715"/>
      <c r="AP8" s="677" t="s">
        <v>240</v>
      </c>
      <c r="AQ8" s="678"/>
      <c r="AR8" s="678"/>
      <c r="AS8" s="678"/>
      <c r="AT8" s="678"/>
      <c r="AU8" s="678"/>
      <c r="AV8" s="678"/>
      <c r="AW8" s="678"/>
      <c r="AX8" s="678"/>
      <c r="AY8" s="678"/>
      <c r="AZ8" s="678"/>
      <c r="BA8" s="678"/>
      <c r="BB8" s="678"/>
      <c r="BC8" s="678"/>
      <c r="BD8" s="678"/>
      <c r="BE8" s="678"/>
      <c r="BF8" s="679"/>
      <c r="BG8" s="680">
        <v>58177</v>
      </c>
      <c r="BH8" s="681"/>
      <c r="BI8" s="681"/>
      <c r="BJ8" s="681"/>
      <c r="BK8" s="681"/>
      <c r="BL8" s="681"/>
      <c r="BM8" s="681"/>
      <c r="BN8" s="682"/>
      <c r="BO8" s="713">
        <v>1.4</v>
      </c>
      <c r="BP8" s="713"/>
      <c r="BQ8" s="713"/>
      <c r="BR8" s="713"/>
      <c r="BS8" s="686" t="s">
        <v>128</v>
      </c>
      <c r="BT8" s="681"/>
      <c r="BU8" s="681"/>
      <c r="BV8" s="681"/>
      <c r="BW8" s="681"/>
      <c r="BX8" s="681"/>
      <c r="BY8" s="681"/>
      <c r="BZ8" s="681"/>
      <c r="CA8" s="681"/>
      <c r="CB8" s="727"/>
      <c r="CD8" s="719" t="s">
        <v>241</v>
      </c>
      <c r="CE8" s="720"/>
      <c r="CF8" s="720"/>
      <c r="CG8" s="720"/>
      <c r="CH8" s="720"/>
      <c r="CI8" s="720"/>
      <c r="CJ8" s="720"/>
      <c r="CK8" s="720"/>
      <c r="CL8" s="720"/>
      <c r="CM8" s="720"/>
      <c r="CN8" s="720"/>
      <c r="CO8" s="720"/>
      <c r="CP8" s="720"/>
      <c r="CQ8" s="721"/>
      <c r="CR8" s="680">
        <v>4268123</v>
      </c>
      <c r="CS8" s="681"/>
      <c r="CT8" s="681"/>
      <c r="CU8" s="681"/>
      <c r="CV8" s="681"/>
      <c r="CW8" s="681"/>
      <c r="CX8" s="681"/>
      <c r="CY8" s="682"/>
      <c r="CZ8" s="713">
        <v>25</v>
      </c>
      <c r="DA8" s="713"/>
      <c r="DB8" s="713"/>
      <c r="DC8" s="713"/>
      <c r="DD8" s="686">
        <v>13124</v>
      </c>
      <c r="DE8" s="681"/>
      <c r="DF8" s="681"/>
      <c r="DG8" s="681"/>
      <c r="DH8" s="681"/>
      <c r="DI8" s="681"/>
      <c r="DJ8" s="681"/>
      <c r="DK8" s="681"/>
      <c r="DL8" s="681"/>
      <c r="DM8" s="681"/>
      <c r="DN8" s="681"/>
      <c r="DO8" s="681"/>
      <c r="DP8" s="682"/>
      <c r="DQ8" s="686">
        <v>2253112</v>
      </c>
      <c r="DR8" s="681"/>
      <c r="DS8" s="681"/>
      <c r="DT8" s="681"/>
      <c r="DU8" s="681"/>
      <c r="DV8" s="681"/>
      <c r="DW8" s="681"/>
      <c r="DX8" s="681"/>
      <c r="DY8" s="681"/>
      <c r="DZ8" s="681"/>
      <c r="EA8" s="681"/>
      <c r="EB8" s="681"/>
      <c r="EC8" s="727"/>
    </row>
    <row r="9" spans="2:143" ht="11.25" customHeight="1" x14ac:dyDescent="0.15">
      <c r="B9" s="677" t="s">
        <v>242</v>
      </c>
      <c r="C9" s="678"/>
      <c r="D9" s="678"/>
      <c r="E9" s="678"/>
      <c r="F9" s="678"/>
      <c r="G9" s="678"/>
      <c r="H9" s="678"/>
      <c r="I9" s="678"/>
      <c r="J9" s="678"/>
      <c r="K9" s="678"/>
      <c r="L9" s="678"/>
      <c r="M9" s="678"/>
      <c r="N9" s="678"/>
      <c r="O9" s="678"/>
      <c r="P9" s="678"/>
      <c r="Q9" s="679"/>
      <c r="R9" s="680">
        <v>48830</v>
      </c>
      <c r="S9" s="681"/>
      <c r="T9" s="681"/>
      <c r="U9" s="681"/>
      <c r="V9" s="681"/>
      <c r="W9" s="681"/>
      <c r="X9" s="681"/>
      <c r="Y9" s="682"/>
      <c r="Z9" s="713">
        <v>0.3</v>
      </c>
      <c r="AA9" s="713"/>
      <c r="AB9" s="713"/>
      <c r="AC9" s="713"/>
      <c r="AD9" s="714">
        <v>48830</v>
      </c>
      <c r="AE9" s="714"/>
      <c r="AF9" s="714"/>
      <c r="AG9" s="714"/>
      <c r="AH9" s="714"/>
      <c r="AI9" s="714"/>
      <c r="AJ9" s="714"/>
      <c r="AK9" s="714"/>
      <c r="AL9" s="683">
        <v>0.7</v>
      </c>
      <c r="AM9" s="684"/>
      <c r="AN9" s="684"/>
      <c r="AO9" s="715"/>
      <c r="AP9" s="677" t="s">
        <v>243</v>
      </c>
      <c r="AQ9" s="678"/>
      <c r="AR9" s="678"/>
      <c r="AS9" s="678"/>
      <c r="AT9" s="678"/>
      <c r="AU9" s="678"/>
      <c r="AV9" s="678"/>
      <c r="AW9" s="678"/>
      <c r="AX9" s="678"/>
      <c r="AY9" s="678"/>
      <c r="AZ9" s="678"/>
      <c r="BA9" s="678"/>
      <c r="BB9" s="678"/>
      <c r="BC9" s="678"/>
      <c r="BD9" s="678"/>
      <c r="BE9" s="678"/>
      <c r="BF9" s="679"/>
      <c r="BG9" s="680">
        <v>2044510</v>
      </c>
      <c r="BH9" s="681"/>
      <c r="BI9" s="681"/>
      <c r="BJ9" s="681"/>
      <c r="BK9" s="681"/>
      <c r="BL9" s="681"/>
      <c r="BM9" s="681"/>
      <c r="BN9" s="682"/>
      <c r="BO9" s="713">
        <v>49.4</v>
      </c>
      <c r="BP9" s="713"/>
      <c r="BQ9" s="713"/>
      <c r="BR9" s="713"/>
      <c r="BS9" s="686" t="s">
        <v>128</v>
      </c>
      <c r="BT9" s="681"/>
      <c r="BU9" s="681"/>
      <c r="BV9" s="681"/>
      <c r="BW9" s="681"/>
      <c r="BX9" s="681"/>
      <c r="BY9" s="681"/>
      <c r="BZ9" s="681"/>
      <c r="CA9" s="681"/>
      <c r="CB9" s="727"/>
      <c r="CD9" s="719" t="s">
        <v>244</v>
      </c>
      <c r="CE9" s="720"/>
      <c r="CF9" s="720"/>
      <c r="CG9" s="720"/>
      <c r="CH9" s="720"/>
      <c r="CI9" s="720"/>
      <c r="CJ9" s="720"/>
      <c r="CK9" s="720"/>
      <c r="CL9" s="720"/>
      <c r="CM9" s="720"/>
      <c r="CN9" s="720"/>
      <c r="CO9" s="720"/>
      <c r="CP9" s="720"/>
      <c r="CQ9" s="721"/>
      <c r="CR9" s="680">
        <v>1352051</v>
      </c>
      <c r="CS9" s="681"/>
      <c r="CT9" s="681"/>
      <c r="CU9" s="681"/>
      <c r="CV9" s="681"/>
      <c r="CW9" s="681"/>
      <c r="CX9" s="681"/>
      <c r="CY9" s="682"/>
      <c r="CZ9" s="713">
        <v>7.9</v>
      </c>
      <c r="DA9" s="713"/>
      <c r="DB9" s="713"/>
      <c r="DC9" s="713"/>
      <c r="DD9" s="686">
        <v>1126</v>
      </c>
      <c r="DE9" s="681"/>
      <c r="DF9" s="681"/>
      <c r="DG9" s="681"/>
      <c r="DH9" s="681"/>
      <c r="DI9" s="681"/>
      <c r="DJ9" s="681"/>
      <c r="DK9" s="681"/>
      <c r="DL9" s="681"/>
      <c r="DM9" s="681"/>
      <c r="DN9" s="681"/>
      <c r="DO9" s="681"/>
      <c r="DP9" s="682"/>
      <c r="DQ9" s="686">
        <v>1246788</v>
      </c>
      <c r="DR9" s="681"/>
      <c r="DS9" s="681"/>
      <c r="DT9" s="681"/>
      <c r="DU9" s="681"/>
      <c r="DV9" s="681"/>
      <c r="DW9" s="681"/>
      <c r="DX9" s="681"/>
      <c r="DY9" s="681"/>
      <c r="DZ9" s="681"/>
      <c r="EA9" s="681"/>
      <c r="EB9" s="681"/>
      <c r="EC9" s="727"/>
    </row>
    <row r="10" spans="2:143" ht="11.25" customHeight="1" x14ac:dyDescent="0.15">
      <c r="B10" s="677" t="s">
        <v>245</v>
      </c>
      <c r="C10" s="678"/>
      <c r="D10" s="678"/>
      <c r="E10" s="678"/>
      <c r="F10" s="678"/>
      <c r="G10" s="678"/>
      <c r="H10" s="678"/>
      <c r="I10" s="678"/>
      <c r="J10" s="678"/>
      <c r="K10" s="678"/>
      <c r="L10" s="678"/>
      <c r="M10" s="678"/>
      <c r="N10" s="678"/>
      <c r="O10" s="678"/>
      <c r="P10" s="678"/>
      <c r="Q10" s="679"/>
      <c r="R10" s="680" t="s">
        <v>237</v>
      </c>
      <c r="S10" s="681"/>
      <c r="T10" s="681"/>
      <c r="U10" s="681"/>
      <c r="V10" s="681"/>
      <c r="W10" s="681"/>
      <c r="X10" s="681"/>
      <c r="Y10" s="682"/>
      <c r="Z10" s="713" t="s">
        <v>128</v>
      </c>
      <c r="AA10" s="713"/>
      <c r="AB10" s="713"/>
      <c r="AC10" s="713"/>
      <c r="AD10" s="714" t="s">
        <v>128</v>
      </c>
      <c r="AE10" s="714"/>
      <c r="AF10" s="714"/>
      <c r="AG10" s="714"/>
      <c r="AH10" s="714"/>
      <c r="AI10" s="714"/>
      <c r="AJ10" s="714"/>
      <c r="AK10" s="714"/>
      <c r="AL10" s="683" t="s">
        <v>128</v>
      </c>
      <c r="AM10" s="684"/>
      <c r="AN10" s="684"/>
      <c r="AO10" s="715"/>
      <c r="AP10" s="677" t="s">
        <v>246</v>
      </c>
      <c r="AQ10" s="678"/>
      <c r="AR10" s="678"/>
      <c r="AS10" s="678"/>
      <c r="AT10" s="678"/>
      <c r="AU10" s="678"/>
      <c r="AV10" s="678"/>
      <c r="AW10" s="678"/>
      <c r="AX10" s="678"/>
      <c r="AY10" s="678"/>
      <c r="AZ10" s="678"/>
      <c r="BA10" s="678"/>
      <c r="BB10" s="678"/>
      <c r="BC10" s="678"/>
      <c r="BD10" s="678"/>
      <c r="BE10" s="678"/>
      <c r="BF10" s="679"/>
      <c r="BG10" s="680">
        <v>66441</v>
      </c>
      <c r="BH10" s="681"/>
      <c r="BI10" s="681"/>
      <c r="BJ10" s="681"/>
      <c r="BK10" s="681"/>
      <c r="BL10" s="681"/>
      <c r="BM10" s="681"/>
      <c r="BN10" s="682"/>
      <c r="BO10" s="713">
        <v>1.6</v>
      </c>
      <c r="BP10" s="713"/>
      <c r="BQ10" s="713"/>
      <c r="BR10" s="713"/>
      <c r="BS10" s="686" t="s">
        <v>128</v>
      </c>
      <c r="BT10" s="681"/>
      <c r="BU10" s="681"/>
      <c r="BV10" s="681"/>
      <c r="BW10" s="681"/>
      <c r="BX10" s="681"/>
      <c r="BY10" s="681"/>
      <c r="BZ10" s="681"/>
      <c r="CA10" s="681"/>
      <c r="CB10" s="727"/>
      <c r="CD10" s="719" t="s">
        <v>247</v>
      </c>
      <c r="CE10" s="720"/>
      <c r="CF10" s="720"/>
      <c r="CG10" s="720"/>
      <c r="CH10" s="720"/>
      <c r="CI10" s="720"/>
      <c r="CJ10" s="720"/>
      <c r="CK10" s="720"/>
      <c r="CL10" s="720"/>
      <c r="CM10" s="720"/>
      <c r="CN10" s="720"/>
      <c r="CO10" s="720"/>
      <c r="CP10" s="720"/>
      <c r="CQ10" s="721"/>
      <c r="CR10" s="680">
        <v>9241</v>
      </c>
      <c r="CS10" s="681"/>
      <c r="CT10" s="681"/>
      <c r="CU10" s="681"/>
      <c r="CV10" s="681"/>
      <c r="CW10" s="681"/>
      <c r="CX10" s="681"/>
      <c r="CY10" s="682"/>
      <c r="CZ10" s="713">
        <v>0.1</v>
      </c>
      <c r="DA10" s="713"/>
      <c r="DB10" s="713"/>
      <c r="DC10" s="713"/>
      <c r="DD10" s="686" t="s">
        <v>128</v>
      </c>
      <c r="DE10" s="681"/>
      <c r="DF10" s="681"/>
      <c r="DG10" s="681"/>
      <c r="DH10" s="681"/>
      <c r="DI10" s="681"/>
      <c r="DJ10" s="681"/>
      <c r="DK10" s="681"/>
      <c r="DL10" s="681"/>
      <c r="DM10" s="681"/>
      <c r="DN10" s="681"/>
      <c r="DO10" s="681"/>
      <c r="DP10" s="682"/>
      <c r="DQ10" s="686">
        <v>9241</v>
      </c>
      <c r="DR10" s="681"/>
      <c r="DS10" s="681"/>
      <c r="DT10" s="681"/>
      <c r="DU10" s="681"/>
      <c r="DV10" s="681"/>
      <c r="DW10" s="681"/>
      <c r="DX10" s="681"/>
      <c r="DY10" s="681"/>
      <c r="DZ10" s="681"/>
      <c r="EA10" s="681"/>
      <c r="EB10" s="681"/>
      <c r="EC10" s="727"/>
    </row>
    <row r="11" spans="2:143" ht="11.25" customHeight="1" x14ac:dyDescent="0.15">
      <c r="B11" s="677" t="s">
        <v>248</v>
      </c>
      <c r="C11" s="678"/>
      <c r="D11" s="678"/>
      <c r="E11" s="678"/>
      <c r="F11" s="678"/>
      <c r="G11" s="678"/>
      <c r="H11" s="678"/>
      <c r="I11" s="678"/>
      <c r="J11" s="678"/>
      <c r="K11" s="678"/>
      <c r="L11" s="678"/>
      <c r="M11" s="678"/>
      <c r="N11" s="678"/>
      <c r="O11" s="678"/>
      <c r="P11" s="678"/>
      <c r="Q11" s="679"/>
      <c r="R11" s="680">
        <v>609774</v>
      </c>
      <c r="S11" s="681"/>
      <c r="T11" s="681"/>
      <c r="U11" s="681"/>
      <c r="V11" s="681"/>
      <c r="W11" s="681"/>
      <c r="X11" s="681"/>
      <c r="Y11" s="682"/>
      <c r="Z11" s="683">
        <v>3.5</v>
      </c>
      <c r="AA11" s="684"/>
      <c r="AB11" s="684"/>
      <c r="AC11" s="685"/>
      <c r="AD11" s="686">
        <v>609774</v>
      </c>
      <c r="AE11" s="681"/>
      <c r="AF11" s="681"/>
      <c r="AG11" s="681"/>
      <c r="AH11" s="681"/>
      <c r="AI11" s="681"/>
      <c r="AJ11" s="681"/>
      <c r="AK11" s="682"/>
      <c r="AL11" s="683">
        <v>8.1999999999999993</v>
      </c>
      <c r="AM11" s="684"/>
      <c r="AN11" s="684"/>
      <c r="AO11" s="715"/>
      <c r="AP11" s="677" t="s">
        <v>249</v>
      </c>
      <c r="AQ11" s="678"/>
      <c r="AR11" s="678"/>
      <c r="AS11" s="678"/>
      <c r="AT11" s="678"/>
      <c r="AU11" s="678"/>
      <c r="AV11" s="678"/>
      <c r="AW11" s="678"/>
      <c r="AX11" s="678"/>
      <c r="AY11" s="678"/>
      <c r="AZ11" s="678"/>
      <c r="BA11" s="678"/>
      <c r="BB11" s="678"/>
      <c r="BC11" s="678"/>
      <c r="BD11" s="678"/>
      <c r="BE11" s="678"/>
      <c r="BF11" s="679"/>
      <c r="BG11" s="680">
        <v>80298</v>
      </c>
      <c r="BH11" s="681"/>
      <c r="BI11" s="681"/>
      <c r="BJ11" s="681"/>
      <c r="BK11" s="681"/>
      <c r="BL11" s="681"/>
      <c r="BM11" s="681"/>
      <c r="BN11" s="682"/>
      <c r="BO11" s="713">
        <v>1.9</v>
      </c>
      <c r="BP11" s="713"/>
      <c r="BQ11" s="713"/>
      <c r="BR11" s="713"/>
      <c r="BS11" s="686" t="s">
        <v>128</v>
      </c>
      <c r="BT11" s="681"/>
      <c r="BU11" s="681"/>
      <c r="BV11" s="681"/>
      <c r="BW11" s="681"/>
      <c r="BX11" s="681"/>
      <c r="BY11" s="681"/>
      <c r="BZ11" s="681"/>
      <c r="CA11" s="681"/>
      <c r="CB11" s="727"/>
      <c r="CD11" s="719" t="s">
        <v>250</v>
      </c>
      <c r="CE11" s="720"/>
      <c r="CF11" s="720"/>
      <c r="CG11" s="720"/>
      <c r="CH11" s="720"/>
      <c r="CI11" s="720"/>
      <c r="CJ11" s="720"/>
      <c r="CK11" s="720"/>
      <c r="CL11" s="720"/>
      <c r="CM11" s="720"/>
      <c r="CN11" s="720"/>
      <c r="CO11" s="720"/>
      <c r="CP11" s="720"/>
      <c r="CQ11" s="721"/>
      <c r="CR11" s="680">
        <v>127896</v>
      </c>
      <c r="CS11" s="681"/>
      <c r="CT11" s="681"/>
      <c r="CU11" s="681"/>
      <c r="CV11" s="681"/>
      <c r="CW11" s="681"/>
      <c r="CX11" s="681"/>
      <c r="CY11" s="682"/>
      <c r="CZ11" s="713">
        <v>0.7</v>
      </c>
      <c r="DA11" s="713"/>
      <c r="DB11" s="713"/>
      <c r="DC11" s="713"/>
      <c r="DD11" s="686">
        <v>4325</v>
      </c>
      <c r="DE11" s="681"/>
      <c r="DF11" s="681"/>
      <c r="DG11" s="681"/>
      <c r="DH11" s="681"/>
      <c r="DI11" s="681"/>
      <c r="DJ11" s="681"/>
      <c r="DK11" s="681"/>
      <c r="DL11" s="681"/>
      <c r="DM11" s="681"/>
      <c r="DN11" s="681"/>
      <c r="DO11" s="681"/>
      <c r="DP11" s="682"/>
      <c r="DQ11" s="686">
        <v>56589</v>
      </c>
      <c r="DR11" s="681"/>
      <c r="DS11" s="681"/>
      <c r="DT11" s="681"/>
      <c r="DU11" s="681"/>
      <c r="DV11" s="681"/>
      <c r="DW11" s="681"/>
      <c r="DX11" s="681"/>
      <c r="DY11" s="681"/>
      <c r="DZ11" s="681"/>
      <c r="EA11" s="681"/>
      <c r="EB11" s="681"/>
      <c r="EC11" s="727"/>
    </row>
    <row r="12" spans="2:143" ht="11.25" customHeight="1" x14ac:dyDescent="0.15">
      <c r="B12" s="677" t="s">
        <v>251</v>
      </c>
      <c r="C12" s="678"/>
      <c r="D12" s="678"/>
      <c r="E12" s="678"/>
      <c r="F12" s="678"/>
      <c r="G12" s="678"/>
      <c r="H12" s="678"/>
      <c r="I12" s="678"/>
      <c r="J12" s="678"/>
      <c r="K12" s="678"/>
      <c r="L12" s="678"/>
      <c r="M12" s="678"/>
      <c r="N12" s="678"/>
      <c r="O12" s="678"/>
      <c r="P12" s="678"/>
      <c r="Q12" s="679"/>
      <c r="R12" s="680" t="s">
        <v>128</v>
      </c>
      <c r="S12" s="681"/>
      <c r="T12" s="681"/>
      <c r="U12" s="681"/>
      <c r="V12" s="681"/>
      <c r="W12" s="681"/>
      <c r="X12" s="681"/>
      <c r="Y12" s="682"/>
      <c r="Z12" s="713" t="s">
        <v>237</v>
      </c>
      <c r="AA12" s="713"/>
      <c r="AB12" s="713"/>
      <c r="AC12" s="713"/>
      <c r="AD12" s="714" t="s">
        <v>128</v>
      </c>
      <c r="AE12" s="714"/>
      <c r="AF12" s="714"/>
      <c r="AG12" s="714"/>
      <c r="AH12" s="714"/>
      <c r="AI12" s="714"/>
      <c r="AJ12" s="714"/>
      <c r="AK12" s="714"/>
      <c r="AL12" s="683" t="s">
        <v>128</v>
      </c>
      <c r="AM12" s="684"/>
      <c r="AN12" s="684"/>
      <c r="AO12" s="715"/>
      <c r="AP12" s="677" t="s">
        <v>252</v>
      </c>
      <c r="AQ12" s="678"/>
      <c r="AR12" s="678"/>
      <c r="AS12" s="678"/>
      <c r="AT12" s="678"/>
      <c r="AU12" s="678"/>
      <c r="AV12" s="678"/>
      <c r="AW12" s="678"/>
      <c r="AX12" s="678"/>
      <c r="AY12" s="678"/>
      <c r="AZ12" s="678"/>
      <c r="BA12" s="678"/>
      <c r="BB12" s="678"/>
      <c r="BC12" s="678"/>
      <c r="BD12" s="678"/>
      <c r="BE12" s="678"/>
      <c r="BF12" s="679"/>
      <c r="BG12" s="680">
        <v>1641073</v>
      </c>
      <c r="BH12" s="681"/>
      <c r="BI12" s="681"/>
      <c r="BJ12" s="681"/>
      <c r="BK12" s="681"/>
      <c r="BL12" s="681"/>
      <c r="BM12" s="681"/>
      <c r="BN12" s="682"/>
      <c r="BO12" s="713">
        <v>39.6</v>
      </c>
      <c r="BP12" s="713"/>
      <c r="BQ12" s="713"/>
      <c r="BR12" s="713"/>
      <c r="BS12" s="686" t="s">
        <v>128</v>
      </c>
      <c r="BT12" s="681"/>
      <c r="BU12" s="681"/>
      <c r="BV12" s="681"/>
      <c r="BW12" s="681"/>
      <c r="BX12" s="681"/>
      <c r="BY12" s="681"/>
      <c r="BZ12" s="681"/>
      <c r="CA12" s="681"/>
      <c r="CB12" s="727"/>
      <c r="CD12" s="719" t="s">
        <v>253</v>
      </c>
      <c r="CE12" s="720"/>
      <c r="CF12" s="720"/>
      <c r="CG12" s="720"/>
      <c r="CH12" s="720"/>
      <c r="CI12" s="720"/>
      <c r="CJ12" s="720"/>
      <c r="CK12" s="720"/>
      <c r="CL12" s="720"/>
      <c r="CM12" s="720"/>
      <c r="CN12" s="720"/>
      <c r="CO12" s="720"/>
      <c r="CP12" s="720"/>
      <c r="CQ12" s="721"/>
      <c r="CR12" s="680">
        <v>193015</v>
      </c>
      <c r="CS12" s="681"/>
      <c r="CT12" s="681"/>
      <c r="CU12" s="681"/>
      <c r="CV12" s="681"/>
      <c r="CW12" s="681"/>
      <c r="CX12" s="681"/>
      <c r="CY12" s="682"/>
      <c r="CZ12" s="713">
        <v>1.1000000000000001</v>
      </c>
      <c r="DA12" s="713"/>
      <c r="DB12" s="713"/>
      <c r="DC12" s="713"/>
      <c r="DD12" s="686">
        <v>8202</v>
      </c>
      <c r="DE12" s="681"/>
      <c r="DF12" s="681"/>
      <c r="DG12" s="681"/>
      <c r="DH12" s="681"/>
      <c r="DI12" s="681"/>
      <c r="DJ12" s="681"/>
      <c r="DK12" s="681"/>
      <c r="DL12" s="681"/>
      <c r="DM12" s="681"/>
      <c r="DN12" s="681"/>
      <c r="DO12" s="681"/>
      <c r="DP12" s="682"/>
      <c r="DQ12" s="686">
        <v>166623</v>
      </c>
      <c r="DR12" s="681"/>
      <c r="DS12" s="681"/>
      <c r="DT12" s="681"/>
      <c r="DU12" s="681"/>
      <c r="DV12" s="681"/>
      <c r="DW12" s="681"/>
      <c r="DX12" s="681"/>
      <c r="DY12" s="681"/>
      <c r="DZ12" s="681"/>
      <c r="EA12" s="681"/>
      <c r="EB12" s="681"/>
      <c r="EC12" s="727"/>
    </row>
    <row r="13" spans="2:143" ht="11.25" customHeight="1" x14ac:dyDescent="0.15">
      <c r="B13" s="677" t="s">
        <v>254</v>
      </c>
      <c r="C13" s="678"/>
      <c r="D13" s="678"/>
      <c r="E13" s="678"/>
      <c r="F13" s="678"/>
      <c r="G13" s="678"/>
      <c r="H13" s="678"/>
      <c r="I13" s="678"/>
      <c r="J13" s="678"/>
      <c r="K13" s="678"/>
      <c r="L13" s="678"/>
      <c r="M13" s="678"/>
      <c r="N13" s="678"/>
      <c r="O13" s="678"/>
      <c r="P13" s="678"/>
      <c r="Q13" s="679"/>
      <c r="R13" s="680" t="s">
        <v>237</v>
      </c>
      <c r="S13" s="681"/>
      <c r="T13" s="681"/>
      <c r="U13" s="681"/>
      <c r="V13" s="681"/>
      <c r="W13" s="681"/>
      <c r="X13" s="681"/>
      <c r="Y13" s="682"/>
      <c r="Z13" s="713" t="s">
        <v>237</v>
      </c>
      <c r="AA13" s="713"/>
      <c r="AB13" s="713"/>
      <c r="AC13" s="713"/>
      <c r="AD13" s="714" t="s">
        <v>237</v>
      </c>
      <c r="AE13" s="714"/>
      <c r="AF13" s="714"/>
      <c r="AG13" s="714"/>
      <c r="AH13" s="714"/>
      <c r="AI13" s="714"/>
      <c r="AJ13" s="714"/>
      <c r="AK13" s="714"/>
      <c r="AL13" s="683" t="s">
        <v>237</v>
      </c>
      <c r="AM13" s="684"/>
      <c r="AN13" s="684"/>
      <c r="AO13" s="715"/>
      <c r="AP13" s="677" t="s">
        <v>255</v>
      </c>
      <c r="AQ13" s="678"/>
      <c r="AR13" s="678"/>
      <c r="AS13" s="678"/>
      <c r="AT13" s="678"/>
      <c r="AU13" s="678"/>
      <c r="AV13" s="678"/>
      <c r="AW13" s="678"/>
      <c r="AX13" s="678"/>
      <c r="AY13" s="678"/>
      <c r="AZ13" s="678"/>
      <c r="BA13" s="678"/>
      <c r="BB13" s="678"/>
      <c r="BC13" s="678"/>
      <c r="BD13" s="678"/>
      <c r="BE13" s="678"/>
      <c r="BF13" s="679"/>
      <c r="BG13" s="680">
        <v>1641065</v>
      </c>
      <c r="BH13" s="681"/>
      <c r="BI13" s="681"/>
      <c r="BJ13" s="681"/>
      <c r="BK13" s="681"/>
      <c r="BL13" s="681"/>
      <c r="BM13" s="681"/>
      <c r="BN13" s="682"/>
      <c r="BO13" s="713">
        <v>39.6</v>
      </c>
      <c r="BP13" s="713"/>
      <c r="BQ13" s="713"/>
      <c r="BR13" s="713"/>
      <c r="BS13" s="686" t="s">
        <v>128</v>
      </c>
      <c r="BT13" s="681"/>
      <c r="BU13" s="681"/>
      <c r="BV13" s="681"/>
      <c r="BW13" s="681"/>
      <c r="BX13" s="681"/>
      <c r="BY13" s="681"/>
      <c r="BZ13" s="681"/>
      <c r="CA13" s="681"/>
      <c r="CB13" s="727"/>
      <c r="CD13" s="719" t="s">
        <v>256</v>
      </c>
      <c r="CE13" s="720"/>
      <c r="CF13" s="720"/>
      <c r="CG13" s="720"/>
      <c r="CH13" s="720"/>
      <c r="CI13" s="720"/>
      <c r="CJ13" s="720"/>
      <c r="CK13" s="720"/>
      <c r="CL13" s="720"/>
      <c r="CM13" s="720"/>
      <c r="CN13" s="720"/>
      <c r="CO13" s="720"/>
      <c r="CP13" s="720"/>
      <c r="CQ13" s="721"/>
      <c r="CR13" s="680">
        <v>2329946</v>
      </c>
      <c r="CS13" s="681"/>
      <c r="CT13" s="681"/>
      <c r="CU13" s="681"/>
      <c r="CV13" s="681"/>
      <c r="CW13" s="681"/>
      <c r="CX13" s="681"/>
      <c r="CY13" s="682"/>
      <c r="CZ13" s="713">
        <v>13.6</v>
      </c>
      <c r="DA13" s="713"/>
      <c r="DB13" s="713"/>
      <c r="DC13" s="713"/>
      <c r="DD13" s="686">
        <v>967122</v>
      </c>
      <c r="DE13" s="681"/>
      <c r="DF13" s="681"/>
      <c r="DG13" s="681"/>
      <c r="DH13" s="681"/>
      <c r="DI13" s="681"/>
      <c r="DJ13" s="681"/>
      <c r="DK13" s="681"/>
      <c r="DL13" s="681"/>
      <c r="DM13" s="681"/>
      <c r="DN13" s="681"/>
      <c r="DO13" s="681"/>
      <c r="DP13" s="682"/>
      <c r="DQ13" s="686">
        <v>1395300</v>
      </c>
      <c r="DR13" s="681"/>
      <c r="DS13" s="681"/>
      <c r="DT13" s="681"/>
      <c r="DU13" s="681"/>
      <c r="DV13" s="681"/>
      <c r="DW13" s="681"/>
      <c r="DX13" s="681"/>
      <c r="DY13" s="681"/>
      <c r="DZ13" s="681"/>
      <c r="EA13" s="681"/>
      <c r="EB13" s="681"/>
      <c r="EC13" s="727"/>
    </row>
    <row r="14" spans="2:143" ht="11.25" customHeight="1" x14ac:dyDescent="0.15">
      <c r="B14" s="677" t="s">
        <v>257</v>
      </c>
      <c r="C14" s="678"/>
      <c r="D14" s="678"/>
      <c r="E14" s="678"/>
      <c r="F14" s="678"/>
      <c r="G14" s="678"/>
      <c r="H14" s="678"/>
      <c r="I14" s="678"/>
      <c r="J14" s="678"/>
      <c r="K14" s="678"/>
      <c r="L14" s="678"/>
      <c r="M14" s="678"/>
      <c r="N14" s="678"/>
      <c r="O14" s="678"/>
      <c r="P14" s="678"/>
      <c r="Q14" s="679"/>
      <c r="R14" s="680" t="s">
        <v>128</v>
      </c>
      <c r="S14" s="681"/>
      <c r="T14" s="681"/>
      <c r="U14" s="681"/>
      <c r="V14" s="681"/>
      <c r="W14" s="681"/>
      <c r="X14" s="681"/>
      <c r="Y14" s="682"/>
      <c r="Z14" s="713" t="s">
        <v>237</v>
      </c>
      <c r="AA14" s="713"/>
      <c r="AB14" s="713"/>
      <c r="AC14" s="713"/>
      <c r="AD14" s="714" t="s">
        <v>128</v>
      </c>
      <c r="AE14" s="714"/>
      <c r="AF14" s="714"/>
      <c r="AG14" s="714"/>
      <c r="AH14" s="714"/>
      <c r="AI14" s="714"/>
      <c r="AJ14" s="714"/>
      <c r="AK14" s="714"/>
      <c r="AL14" s="683" t="s">
        <v>237</v>
      </c>
      <c r="AM14" s="684"/>
      <c r="AN14" s="684"/>
      <c r="AO14" s="715"/>
      <c r="AP14" s="677" t="s">
        <v>258</v>
      </c>
      <c r="AQ14" s="678"/>
      <c r="AR14" s="678"/>
      <c r="AS14" s="678"/>
      <c r="AT14" s="678"/>
      <c r="AU14" s="678"/>
      <c r="AV14" s="678"/>
      <c r="AW14" s="678"/>
      <c r="AX14" s="678"/>
      <c r="AY14" s="678"/>
      <c r="AZ14" s="678"/>
      <c r="BA14" s="678"/>
      <c r="BB14" s="678"/>
      <c r="BC14" s="678"/>
      <c r="BD14" s="678"/>
      <c r="BE14" s="678"/>
      <c r="BF14" s="679"/>
      <c r="BG14" s="680">
        <v>85626</v>
      </c>
      <c r="BH14" s="681"/>
      <c r="BI14" s="681"/>
      <c r="BJ14" s="681"/>
      <c r="BK14" s="681"/>
      <c r="BL14" s="681"/>
      <c r="BM14" s="681"/>
      <c r="BN14" s="682"/>
      <c r="BO14" s="713">
        <v>2.1</v>
      </c>
      <c r="BP14" s="713"/>
      <c r="BQ14" s="713"/>
      <c r="BR14" s="713"/>
      <c r="BS14" s="686" t="s">
        <v>128</v>
      </c>
      <c r="BT14" s="681"/>
      <c r="BU14" s="681"/>
      <c r="BV14" s="681"/>
      <c r="BW14" s="681"/>
      <c r="BX14" s="681"/>
      <c r="BY14" s="681"/>
      <c r="BZ14" s="681"/>
      <c r="CA14" s="681"/>
      <c r="CB14" s="727"/>
      <c r="CD14" s="719" t="s">
        <v>259</v>
      </c>
      <c r="CE14" s="720"/>
      <c r="CF14" s="720"/>
      <c r="CG14" s="720"/>
      <c r="CH14" s="720"/>
      <c r="CI14" s="720"/>
      <c r="CJ14" s="720"/>
      <c r="CK14" s="720"/>
      <c r="CL14" s="720"/>
      <c r="CM14" s="720"/>
      <c r="CN14" s="720"/>
      <c r="CO14" s="720"/>
      <c r="CP14" s="720"/>
      <c r="CQ14" s="721"/>
      <c r="CR14" s="680">
        <v>564703</v>
      </c>
      <c r="CS14" s="681"/>
      <c r="CT14" s="681"/>
      <c r="CU14" s="681"/>
      <c r="CV14" s="681"/>
      <c r="CW14" s="681"/>
      <c r="CX14" s="681"/>
      <c r="CY14" s="682"/>
      <c r="CZ14" s="713">
        <v>3.3</v>
      </c>
      <c r="DA14" s="713"/>
      <c r="DB14" s="713"/>
      <c r="DC14" s="713"/>
      <c r="DD14" s="686">
        <v>120734</v>
      </c>
      <c r="DE14" s="681"/>
      <c r="DF14" s="681"/>
      <c r="DG14" s="681"/>
      <c r="DH14" s="681"/>
      <c r="DI14" s="681"/>
      <c r="DJ14" s="681"/>
      <c r="DK14" s="681"/>
      <c r="DL14" s="681"/>
      <c r="DM14" s="681"/>
      <c r="DN14" s="681"/>
      <c r="DO14" s="681"/>
      <c r="DP14" s="682"/>
      <c r="DQ14" s="686">
        <v>469216</v>
      </c>
      <c r="DR14" s="681"/>
      <c r="DS14" s="681"/>
      <c r="DT14" s="681"/>
      <c r="DU14" s="681"/>
      <c r="DV14" s="681"/>
      <c r="DW14" s="681"/>
      <c r="DX14" s="681"/>
      <c r="DY14" s="681"/>
      <c r="DZ14" s="681"/>
      <c r="EA14" s="681"/>
      <c r="EB14" s="681"/>
      <c r="EC14" s="727"/>
    </row>
    <row r="15" spans="2:143" ht="11.25" customHeight="1" x14ac:dyDescent="0.15">
      <c r="B15" s="677" t="s">
        <v>260</v>
      </c>
      <c r="C15" s="678"/>
      <c r="D15" s="678"/>
      <c r="E15" s="678"/>
      <c r="F15" s="678"/>
      <c r="G15" s="678"/>
      <c r="H15" s="678"/>
      <c r="I15" s="678"/>
      <c r="J15" s="678"/>
      <c r="K15" s="678"/>
      <c r="L15" s="678"/>
      <c r="M15" s="678"/>
      <c r="N15" s="678"/>
      <c r="O15" s="678"/>
      <c r="P15" s="678"/>
      <c r="Q15" s="679"/>
      <c r="R15" s="680" t="s">
        <v>128</v>
      </c>
      <c r="S15" s="681"/>
      <c r="T15" s="681"/>
      <c r="U15" s="681"/>
      <c r="V15" s="681"/>
      <c r="W15" s="681"/>
      <c r="X15" s="681"/>
      <c r="Y15" s="682"/>
      <c r="Z15" s="713" t="s">
        <v>128</v>
      </c>
      <c r="AA15" s="713"/>
      <c r="AB15" s="713"/>
      <c r="AC15" s="713"/>
      <c r="AD15" s="714" t="s">
        <v>128</v>
      </c>
      <c r="AE15" s="714"/>
      <c r="AF15" s="714"/>
      <c r="AG15" s="714"/>
      <c r="AH15" s="714"/>
      <c r="AI15" s="714"/>
      <c r="AJ15" s="714"/>
      <c r="AK15" s="714"/>
      <c r="AL15" s="683" t="s">
        <v>237</v>
      </c>
      <c r="AM15" s="684"/>
      <c r="AN15" s="684"/>
      <c r="AO15" s="715"/>
      <c r="AP15" s="677" t="s">
        <v>261</v>
      </c>
      <c r="AQ15" s="678"/>
      <c r="AR15" s="678"/>
      <c r="AS15" s="678"/>
      <c r="AT15" s="678"/>
      <c r="AU15" s="678"/>
      <c r="AV15" s="678"/>
      <c r="AW15" s="678"/>
      <c r="AX15" s="678"/>
      <c r="AY15" s="678"/>
      <c r="AZ15" s="678"/>
      <c r="BA15" s="678"/>
      <c r="BB15" s="678"/>
      <c r="BC15" s="678"/>
      <c r="BD15" s="678"/>
      <c r="BE15" s="678"/>
      <c r="BF15" s="679"/>
      <c r="BG15" s="680">
        <v>165570</v>
      </c>
      <c r="BH15" s="681"/>
      <c r="BI15" s="681"/>
      <c r="BJ15" s="681"/>
      <c r="BK15" s="681"/>
      <c r="BL15" s="681"/>
      <c r="BM15" s="681"/>
      <c r="BN15" s="682"/>
      <c r="BO15" s="713">
        <v>4</v>
      </c>
      <c r="BP15" s="713"/>
      <c r="BQ15" s="713"/>
      <c r="BR15" s="713"/>
      <c r="BS15" s="686" t="s">
        <v>237</v>
      </c>
      <c r="BT15" s="681"/>
      <c r="BU15" s="681"/>
      <c r="BV15" s="681"/>
      <c r="BW15" s="681"/>
      <c r="BX15" s="681"/>
      <c r="BY15" s="681"/>
      <c r="BZ15" s="681"/>
      <c r="CA15" s="681"/>
      <c r="CB15" s="727"/>
      <c r="CD15" s="719" t="s">
        <v>262</v>
      </c>
      <c r="CE15" s="720"/>
      <c r="CF15" s="720"/>
      <c r="CG15" s="720"/>
      <c r="CH15" s="720"/>
      <c r="CI15" s="720"/>
      <c r="CJ15" s="720"/>
      <c r="CK15" s="720"/>
      <c r="CL15" s="720"/>
      <c r="CM15" s="720"/>
      <c r="CN15" s="720"/>
      <c r="CO15" s="720"/>
      <c r="CP15" s="720"/>
      <c r="CQ15" s="721"/>
      <c r="CR15" s="680">
        <v>1670715</v>
      </c>
      <c r="CS15" s="681"/>
      <c r="CT15" s="681"/>
      <c r="CU15" s="681"/>
      <c r="CV15" s="681"/>
      <c r="CW15" s="681"/>
      <c r="CX15" s="681"/>
      <c r="CY15" s="682"/>
      <c r="CZ15" s="713">
        <v>9.8000000000000007</v>
      </c>
      <c r="DA15" s="713"/>
      <c r="DB15" s="713"/>
      <c r="DC15" s="713"/>
      <c r="DD15" s="686">
        <v>289460</v>
      </c>
      <c r="DE15" s="681"/>
      <c r="DF15" s="681"/>
      <c r="DG15" s="681"/>
      <c r="DH15" s="681"/>
      <c r="DI15" s="681"/>
      <c r="DJ15" s="681"/>
      <c r="DK15" s="681"/>
      <c r="DL15" s="681"/>
      <c r="DM15" s="681"/>
      <c r="DN15" s="681"/>
      <c r="DO15" s="681"/>
      <c r="DP15" s="682"/>
      <c r="DQ15" s="686">
        <v>1255452</v>
      </c>
      <c r="DR15" s="681"/>
      <c r="DS15" s="681"/>
      <c r="DT15" s="681"/>
      <c r="DU15" s="681"/>
      <c r="DV15" s="681"/>
      <c r="DW15" s="681"/>
      <c r="DX15" s="681"/>
      <c r="DY15" s="681"/>
      <c r="DZ15" s="681"/>
      <c r="EA15" s="681"/>
      <c r="EB15" s="681"/>
      <c r="EC15" s="727"/>
    </row>
    <row r="16" spans="2:143" ht="11.25" customHeight="1" x14ac:dyDescent="0.15">
      <c r="B16" s="677" t="s">
        <v>263</v>
      </c>
      <c r="C16" s="678"/>
      <c r="D16" s="678"/>
      <c r="E16" s="678"/>
      <c r="F16" s="678"/>
      <c r="G16" s="678"/>
      <c r="H16" s="678"/>
      <c r="I16" s="678"/>
      <c r="J16" s="678"/>
      <c r="K16" s="678"/>
      <c r="L16" s="678"/>
      <c r="M16" s="678"/>
      <c r="N16" s="678"/>
      <c r="O16" s="678"/>
      <c r="P16" s="678"/>
      <c r="Q16" s="679"/>
      <c r="R16" s="680">
        <v>8914</v>
      </c>
      <c r="S16" s="681"/>
      <c r="T16" s="681"/>
      <c r="U16" s="681"/>
      <c r="V16" s="681"/>
      <c r="W16" s="681"/>
      <c r="X16" s="681"/>
      <c r="Y16" s="682"/>
      <c r="Z16" s="713">
        <v>0.1</v>
      </c>
      <c r="AA16" s="713"/>
      <c r="AB16" s="713"/>
      <c r="AC16" s="713"/>
      <c r="AD16" s="714">
        <v>8914</v>
      </c>
      <c r="AE16" s="714"/>
      <c r="AF16" s="714"/>
      <c r="AG16" s="714"/>
      <c r="AH16" s="714"/>
      <c r="AI16" s="714"/>
      <c r="AJ16" s="714"/>
      <c r="AK16" s="714"/>
      <c r="AL16" s="683">
        <v>0.1</v>
      </c>
      <c r="AM16" s="684"/>
      <c r="AN16" s="684"/>
      <c r="AO16" s="715"/>
      <c r="AP16" s="677" t="s">
        <v>264</v>
      </c>
      <c r="AQ16" s="678"/>
      <c r="AR16" s="678"/>
      <c r="AS16" s="678"/>
      <c r="AT16" s="678"/>
      <c r="AU16" s="678"/>
      <c r="AV16" s="678"/>
      <c r="AW16" s="678"/>
      <c r="AX16" s="678"/>
      <c r="AY16" s="678"/>
      <c r="AZ16" s="678"/>
      <c r="BA16" s="678"/>
      <c r="BB16" s="678"/>
      <c r="BC16" s="678"/>
      <c r="BD16" s="678"/>
      <c r="BE16" s="678"/>
      <c r="BF16" s="679"/>
      <c r="BG16" s="680" t="s">
        <v>128</v>
      </c>
      <c r="BH16" s="681"/>
      <c r="BI16" s="681"/>
      <c r="BJ16" s="681"/>
      <c r="BK16" s="681"/>
      <c r="BL16" s="681"/>
      <c r="BM16" s="681"/>
      <c r="BN16" s="682"/>
      <c r="BO16" s="713" t="s">
        <v>128</v>
      </c>
      <c r="BP16" s="713"/>
      <c r="BQ16" s="713"/>
      <c r="BR16" s="713"/>
      <c r="BS16" s="686" t="s">
        <v>128</v>
      </c>
      <c r="BT16" s="681"/>
      <c r="BU16" s="681"/>
      <c r="BV16" s="681"/>
      <c r="BW16" s="681"/>
      <c r="BX16" s="681"/>
      <c r="BY16" s="681"/>
      <c r="BZ16" s="681"/>
      <c r="CA16" s="681"/>
      <c r="CB16" s="727"/>
      <c r="CD16" s="719" t="s">
        <v>265</v>
      </c>
      <c r="CE16" s="720"/>
      <c r="CF16" s="720"/>
      <c r="CG16" s="720"/>
      <c r="CH16" s="720"/>
      <c r="CI16" s="720"/>
      <c r="CJ16" s="720"/>
      <c r="CK16" s="720"/>
      <c r="CL16" s="720"/>
      <c r="CM16" s="720"/>
      <c r="CN16" s="720"/>
      <c r="CO16" s="720"/>
      <c r="CP16" s="720"/>
      <c r="CQ16" s="721"/>
      <c r="CR16" s="680" t="s">
        <v>128</v>
      </c>
      <c r="CS16" s="681"/>
      <c r="CT16" s="681"/>
      <c r="CU16" s="681"/>
      <c r="CV16" s="681"/>
      <c r="CW16" s="681"/>
      <c r="CX16" s="681"/>
      <c r="CY16" s="682"/>
      <c r="CZ16" s="713" t="s">
        <v>237</v>
      </c>
      <c r="DA16" s="713"/>
      <c r="DB16" s="713"/>
      <c r="DC16" s="713"/>
      <c r="DD16" s="686" t="s">
        <v>128</v>
      </c>
      <c r="DE16" s="681"/>
      <c r="DF16" s="681"/>
      <c r="DG16" s="681"/>
      <c r="DH16" s="681"/>
      <c r="DI16" s="681"/>
      <c r="DJ16" s="681"/>
      <c r="DK16" s="681"/>
      <c r="DL16" s="681"/>
      <c r="DM16" s="681"/>
      <c r="DN16" s="681"/>
      <c r="DO16" s="681"/>
      <c r="DP16" s="682"/>
      <c r="DQ16" s="686" t="s">
        <v>128</v>
      </c>
      <c r="DR16" s="681"/>
      <c r="DS16" s="681"/>
      <c r="DT16" s="681"/>
      <c r="DU16" s="681"/>
      <c r="DV16" s="681"/>
      <c r="DW16" s="681"/>
      <c r="DX16" s="681"/>
      <c r="DY16" s="681"/>
      <c r="DZ16" s="681"/>
      <c r="EA16" s="681"/>
      <c r="EB16" s="681"/>
      <c r="EC16" s="727"/>
    </row>
    <row r="17" spans="2:133" ht="11.25" customHeight="1" x14ac:dyDescent="0.15">
      <c r="B17" s="677" t="s">
        <v>266</v>
      </c>
      <c r="C17" s="678"/>
      <c r="D17" s="678"/>
      <c r="E17" s="678"/>
      <c r="F17" s="678"/>
      <c r="G17" s="678"/>
      <c r="H17" s="678"/>
      <c r="I17" s="678"/>
      <c r="J17" s="678"/>
      <c r="K17" s="678"/>
      <c r="L17" s="678"/>
      <c r="M17" s="678"/>
      <c r="N17" s="678"/>
      <c r="O17" s="678"/>
      <c r="P17" s="678"/>
      <c r="Q17" s="679"/>
      <c r="R17" s="680">
        <v>13071</v>
      </c>
      <c r="S17" s="681"/>
      <c r="T17" s="681"/>
      <c r="U17" s="681"/>
      <c r="V17" s="681"/>
      <c r="W17" s="681"/>
      <c r="X17" s="681"/>
      <c r="Y17" s="682"/>
      <c r="Z17" s="713">
        <v>0.1</v>
      </c>
      <c r="AA17" s="713"/>
      <c r="AB17" s="713"/>
      <c r="AC17" s="713"/>
      <c r="AD17" s="714">
        <v>13071</v>
      </c>
      <c r="AE17" s="714"/>
      <c r="AF17" s="714"/>
      <c r="AG17" s="714"/>
      <c r="AH17" s="714"/>
      <c r="AI17" s="714"/>
      <c r="AJ17" s="714"/>
      <c r="AK17" s="714"/>
      <c r="AL17" s="683">
        <v>0.2</v>
      </c>
      <c r="AM17" s="684"/>
      <c r="AN17" s="684"/>
      <c r="AO17" s="715"/>
      <c r="AP17" s="677" t="s">
        <v>267</v>
      </c>
      <c r="AQ17" s="678"/>
      <c r="AR17" s="678"/>
      <c r="AS17" s="678"/>
      <c r="AT17" s="678"/>
      <c r="AU17" s="678"/>
      <c r="AV17" s="678"/>
      <c r="AW17" s="678"/>
      <c r="AX17" s="678"/>
      <c r="AY17" s="678"/>
      <c r="AZ17" s="678"/>
      <c r="BA17" s="678"/>
      <c r="BB17" s="678"/>
      <c r="BC17" s="678"/>
      <c r="BD17" s="678"/>
      <c r="BE17" s="678"/>
      <c r="BF17" s="679"/>
      <c r="BG17" s="680" t="s">
        <v>237</v>
      </c>
      <c r="BH17" s="681"/>
      <c r="BI17" s="681"/>
      <c r="BJ17" s="681"/>
      <c r="BK17" s="681"/>
      <c r="BL17" s="681"/>
      <c r="BM17" s="681"/>
      <c r="BN17" s="682"/>
      <c r="BO17" s="713" t="s">
        <v>237</v>
      </c>
      <c r="BP17" s="713"/>
      <c r="BQ17" s="713"/>
      <c r="BR17" s="713"/>
      <c r="BS17" s="686" t="s">
        <v>128</v>
      </c>
      <c r="BT17" s="681"/>
      <c r="BU17" s="681"/>
      <c r="BV17" s="681"/>
      <c r="BW17" s="681"/>
      <c r="BX17" s="681"/>
      <c r="BY17" s="681"/>
      <c r="BZ17" s="681"/>
      <c r="CA17" s="681"/>
      <c r="CB17" s="727"/>
      <c r="CD17" s="719" t="s">
        <v>268</v>
      </c>
      <c r="CE17" s="720"/>
      <c r="CF17" s="720"/>
      <c r="CG17" s="720"/>
      <c r="CH17" s="720"/>
      <c r="CI17" s="720"/>
      <c r="CJ17" s="720"/>
      <c r="CK17" s="720"/>
      <c r="CL17" s="720"/>
      <c r="CM17" s="720"/>
      <c r="CN17" s="720"/>
      <c r="CO17" s="720"/>
      <c r="CP17" s="720"/>
      <c r="CQ17" s="721"/>
      <c r="CR17" s="680">
        <v>1175967</v>
      </c>
      <c r="CS17" s="681"/>
      <c r="CT17" s="681"/>
      <c r="CU17" s="681"/>
      <c r="CV17" s="681"/>
      <c r="CW17" s="681"/>
      <c r="CX17" s="681"/>
      <c r="CY17" s="682"/>
      <c r="CZ17" s="713">
        <v>6.9</v>
      </c>
      <c r="DA17" s="713"/>
      <c r="DB17" s="713"/>
      <c r="DC17" s="713"/>
      <c r="DD17" s="686" t="s">
        <v>128</v>
      </c>
      <c r="DE17" s="681"/>
      <c r="DF17" s="681"/>
      <c r="DG17" s="681"/>
      <c r="DH17" s="681"/>
      <c r="DI17" s="681"/>
      <c r="DJ17" s="681"/>
      <c r="DK17" s="681"/>
      <c r="DL17" s="681"/>
      <c r="DM17" s="681"/>
      <c r="DN17" s="681"/>
      <c r="DO17" s="681"/>
      <c r="DP17" s="682"/>
      <c r="DQ17" s="686">
        <v>1175967</v>
      </c>
      <c r="DR17" s="681"/>
      <c r="DS17" s="681"/>
      <c r="DT17" s="681"/>
      <c r="DU17" s="681"/>
      <c r="DV17" s="681"/>
      <c r="DW17" s="681"/>
      <c r="DX17" s="681"/>
      <c r="DY17" s="681"/>
      <c r="DZ17" s="681"/>
      <c r="EA17" s="681"/>
      <c r="EB17" s="681"/>
      <c r="EC17" s="727"/>
    </row>
    <row r="18" spans="2:133" ht="11.25" customHeight="1" x14ac:dyDescent="0.15">
      <c r="B18" s="677" t="s">
        <v>269</v>
      </c>
      <c r="C18" s="678"/>
      <c r="D18" s="678"/>
      <c r="E18" s="678"/>
      <c r="F18" s="678"/>
      <c r="G18" s="678"/>
      <c r="H18" s="678"/>
      <c r="I18" s="678"/>
      <c r="J18" s="678"/>
      <c r="K18" s="678"/>
      <c r="L18" s="678"/>
      <c r="M18" s="678"/>
      <c r="N18" s="678"/>
      <c r="O18" s="678"/>
      <c r="P18" s="678"/>
      <c r="Q18" s="679"/>
      <c r="R18" s="680">
        <v>54973</v>
      </c>
      <c r="S18" s="681"/>
      <c r="T18" s="681"/>
      <c r="U18" s="681"/>
      <c r="V18" s="681"/>
      <c r="W18" s="681"/>
      <c r="X18" s="681"/>
      <c r="Y18" s="682"/>
      <c r="Z18" s="713">
        <v>0.3</v>
      </c>
      <c r="AA18" s="713"/>
      <c r="AB18" s="713"/>
      <c r="AC18" s="713"/>
      <c r="AD18" s="714">
        <v>54973</v>
      </c>
      <c r="AE18" s="714"/>
      <c r="AF18" s="714"/>
      <c r="AG18" s="714"/>
      <c r="AH18" s="714"/>
      <c r="AI18" s="714"/>
      <c r="AJ18" s="714"/>
      <c r="AK18" s="714"/>
      <c r="AL18" s="683">
        <v>0.7</v>
      </c>
      <c r="AM18" s="684"/>
      <c r="AN18" s="684"/>
      <c r="AO18" s="715"/>
      <c r="AP18" s="677" t="s">
        <v>270</v>
      </c>
      <c r="AQ18" s="678"/>
      <c r="AR18" s="678"/>
      <c r="AS18" s="678"/>
      <c r="AT18" s="678"/>
      <c r="AU18" s="678"/>
      <c r="AV18" s="678"/>
      <c r="AW18" s="678"/>
      <c r="AX18" s="678"/>
      <c r="AY18" s="678"/>
      <c r="AZ18" s="678"/>
      <c r="BA18" s="678"/>
      <c r="BB18" s="678"/>
      <c r="BC18" s="678"/>
      <c r="BD18" s="678"/>
      <c r="BE18" s="678"/>
      <c r="BF18" s="679"/>
      <c r="BG18" s="680" t="s">
        <v>128</v>
      </c>
      <c r="BH18" s="681"/>
      <c r="BI18" s="681"/>
      <c r="BJ18" s="681"/>
      <c r="BK18" s="681"/>
      <c r="BL18" s="681"/>
      <c r="BM18" s="681"/>
      <c r="BN18" s="682"/>
      <c r="BO18" s="713" t="s">
        <v>237</v>
      </c>
      <c r="BP18" s="713"/>
      <c r="BQ18" s="713"/>
      <c r="BR18" s="713"/>
      <c r="BS18" s="686" t="s">
        <v>128</v>
      </c>
      <c r="BT18" s="681"/>
      <c r="BU18" s="681"/>
      <c r="BV18" s="681"/>
      <c r="BW18" s="681"/>
      <c r="BX18" s="681"/>
      <c r="BY18" s="681"/>
      <c r="BZ18" s="681"/>
      <c r="CA18" s="681"/>
      <c r="CB18" s="727"/>
      <c r="CD18" s="719" t="s">
        <v>271</v>
      </c>
      <c r="CE18" s="720"/>
      <c r="CF18" s="720"/>
      <c r="CG18" s="720"/>
      <c r="CH18" s="720"/>
      <c r="CI18" s="720"/>
      <c r="CJ18" s="720"/>
      <c r="CK18" s="720"/>
      <c r="CL18" s="720"/>
      <c r="CM18" s="720"/>
      <c r="CN18" s="720"/>
      <c r="CO18" s="720"/>
      <c r="CP18" s="720"/>
      <c r="CQ18" s="721"/>
      <c r="CR18" s="680" t="s">
        <v>128</v>
      </c>
      <c r="CS18" s="681"/>
      <c r="CT18" s="681"/>
      <c r="CU18" s="681"/>
      <c r="CV18" s="681"/>
      <c r="CW18" s="681"/>
      <c r="CX18" s="681"/>
      <c r="CY18" s="682"/>
      <c r="CZ18" s="713" t="s">
        <v>237</v>
      </c>
      <c r="DA18" s="713"/>
      <c r="DB18" s="713"/>
      <c r="DC18" s="713"/>
      <c r="DD18" s="686" t="s">
        <v>128</v>
      </c>
      <c r="DE18" s="681"/>
      <c r="DF18" s="681"/>
      <c r="DG18" s="681"/>
      <c r="DH18" s="681"/>
      <c r="DI18" s="681"/>
      <c r="DJ18" s="681"/>
      <c r="DK18" s="681"/>
      <c r="DL18" s="681"/>
      <c r="DM18" s="681"/>
      <c r="DN18" s="681"/>
      <c r="DO18" s="681"/>
      <c r="DP18" s="682"/>
      <c r="DQ18" s="686" t="s">
        <v>128</v>
      </c>
      <c r="DR18" s="681"/>
      <c r="DS18" s="681"/>
      <c r="DT18" s="681"/>
      <c r="DU18" s="681"/>
      <c r="DV18" s="681"/>
      <c r="DW18" s="681"/>
      <c r="DX18" s="681"/>
      <c r="DY18" s="681"/>
      <c r="DZ18" s="681"/>
      <c r="EA18" s="681"/>
      <c r="EB18" s="681"/>
      <c r="EC18" s="727"/>
    </row>
    <row r="19" spans="2:133" ht="11.25" customHeight="1" x14ac:dyDescent="0.15">
      <c r="B19" s="677" t="s">
        <v>272</v>
      </c>
      <c r="C19" s="678"/>
      <c r="D19" s="678"/>
      <c r="E19" s="678"/>
      <c r="F19" s="678"/>
      <c r="G19" s="678"/>
      <c r="H19" s="678"/>
      <c r="I19" s="678"/>
      <c r="J19" s="678"/>
      <c r="K19" s="678"/>
      <c r="L19" s="678"/>
      <c r="M19" s="678"/>
      <c r="N19" s="678"/>
      <c r="O19" s="678"/>
      <c r="P19" s="678"/>
      <c r="Q19" s="679"/>
      <c r="R19" s="680">
        <v>48619</v>
      </c>
      <c r="S19" s="681"/>
      <c r="T19" s="681"/>
      <c r="U19" s="681"/>
      <c r="V19" s="681"/>
      <c r="W19" s="681"/>
      <c r="X19" s="681"/>
      <c r="Y19" s="682"/>
      <c r="Z19" s="713">
        <v>0.3</v>
      </c>
      <c r="AA19" s="713"/>
      <c r="AB19" s="713"/>
      <c r="AC19" s="713"/>
      <c r="AD19" s="714">
        <v>48619</v>
      </c>
      <c r="AE19" s="714"/>
      <c r="AF19" s="714"/>
      <c r="AG19" s="714"/>
      <c r="AH19" s="714"/>
      <c r="AI19" s="714"/>
      <c r="AJ19" s="714"/>
      <c r="AK19" s="714"/>
      <c r="AL19" s="683">
        <v>0.7</v>
      </c>
      <c r="AM19" s="684"/>
      <c r="AN19" s="684"/>
      <c r="AO19" s="715"/>
      <c r="AP19" s="677" t="s">
        <v>273</v>
      </c>
      <c r="AQ19" s="678"/>
      <c r="AR19" s="678"/>
      <c r="AS19" s="678"/>
      <c r="AT19" s="678"/>
      <c r="AU19" s="678"/>
      <c r="AV19" s="678"/>
      <c r="AW19" s="678"/>
      <c r="AX19" s="678"/>
      <c r="AY19" s="678"/>
      <c r="AZ19" s="678"/>
      <c r="BA19" s="678"/>
      <c r="BB19" s="678"/>
      <c r="BC19" s="678"/>
      <c r="BD19" s="678"/>
      <c r="BE19" s="678"/>
      <c r="BF19" s="679"/>
      <c r="BG19" s="680" t="s">
        <v>128</v>
      </c>
      <c r="BH19" s="681"/>
      <c r="BI19" s="681"/>
      <c r="BJ19" s="681"/>
      <c r="BK19" s="681"/>
      <c r="BL19" s="681"/>
      <c r="BM19" s="681"/>
      <c r="BN19" s="682"/>
      <c r="BO19" s="713" t="s">
        <v>128</v>
      </c>
      <c r="BP19" s="713"/>
      <c r="BQ19" s="713"/>
      <c r="BR19" s="713"/>
      <c r="BS19" s="686" t="s">
        <v>237</v>
      </c>
      <c r="BT19" s="681"/>
      <c r="BU19" s="681"/>
      <c r="BV19" s="681"/>
      <c r="BW19" s="681"/>
      <c r="BX19" s="681"/>
      <c r="BY19" s="681"/>
      <c r="BZ19" s="681"/>
      <c r="CA19" s="681"/>
      <c r="CB19" s="727"/>
      <c r="CD19" s="719" t="s">
        <v>274</v>
      </c>
      <c r="CE19" s="720"/>
      <c r="CF19" s="720"/>
      <c r="CG19" s="720"/>
      <c r="CH19" s="720"/>
      <c r="CI19" s="720"/>
      <c r="CJ19" s="720"/>
      <c r="CK19" s="720"/>
      <c r="CL19" s="720"/>
      <c r="CM19" s="720"/>
      <c r="CN19" s="720"/>
      <c r="CO19" s="720"/>
      <c r="CP19" s="720"/>
      <c r="CQ19" s="721"/>
      <c r="CR19" s="680" t="s">
        <v>128</v>
      </c>
      <c r="CS19" s="681"/>
      <c r="CT19" s="681"/>
      <c r="CU19" s="681"/>
      <c r="CV19" s="681"/>
      <c r="CW19" s="681"/>
      <c r="CX19" s="681"/>
      <c r="CY19" s="682"/>
      <c r="CZ19" s="713" t="s">
        <v>128</v>
      </c>
      <c r="DA19" s="713"/>
      <c r="DB19" s="713"/>
      <c r="DC19" s="713"/>
      <c r="DD19" s="686" t="s">
        <v>128</v>
      </c>
      <c r="DE19" s="681"/>
      <c r="DF19" s="681"/>
      <c r="DG19" s="681"/>
      <c r="DH19" s="681"/>
      <c r="DI19" s="681"/>
      <c r="DJ19" s="681"/>
      <c r="DK19" s="681"/>
      <c r="DL19" s="681"/>
      <c r="DM19" s="681"/>
      <c r="DN19" s="681"/>
      <c r="DO19" s="681"/>
      <c r="DP19" s="682"/>
      <c r="DQ19" s="686" t="s">
        <v>128</v>
      </c>
      <c r="DR19" s="681"/>
      <c r="DS19" s="681"/>
      <c r="DT19" s="681"/>
      <c r="DU19" s="681"/>
      <c r="DV19" s="681"/>
      <c r="DW19" s="681"/>
      <c r="DX19" s="681"/>
      <c r="DY19" s="681"/>
      <c r="DZ19" s="681"/>
      <c r="EA19" s="681"/>
      <c r="EB19" s="681"/>
      <c r="EC19" s="727"/>
    </row>
    <row r="20" spans="2:133" ht="11.25" customHeight="1" x14ac:dyDescent="0.15">
      <c r="B20" s="677" t="s">
        <v>275</v>
      </c>
      <c r="C20" s="678"/>
      <c r="D20" s="678"/>
      <c r="E20" s="678"/>
      <c r="F20" s="678"/>
      <c r="G20" s="678"/>
      <c r="H20" s="678"/>
      <c r="I20" s="678"/>
      <c r="J20" s="678"/>
      <c r="K20" s="678"/>
      <c r="L20" s="678"/>
      <c r="M20" s="678"/>
      <c r="N20" s="678"/>
      <c r="O20" s="678"/>
      <c r="P20" s="678"/>
      <c r="Q20" s="679"/>
      <c r="R20" s="680">
        <v>4309</v>
      </c>
      <c r="S20" s="681"/>
      <c r="T20" s="681"/>
      <c r="U20" s="681"/>
      <c r="V20" s="681"/>
      <c r="W20" s="681"/>
      <c r="X20" s="681"/>
      <c r="Y20" s="682"/>
      <c r="Z20" s="713">
        <v>0</v>
      </c>
      <c r="AA20" s="713"/>
      <c r="AB20" s="713"/>
      <c r="AC20" s="713"/>
      <c r="AD20" s="714">
        <v>4309</v>
      </c>
      <c r="AE20" s="714"/>
      <c r="AF20" s="714"/>
      <c r="AG20" s="714"/>
      <c r="AH20" s="714"/>
      <c r="AI20" s="714"/>
      <c r="AJ20" s="714"/>
      <c r="AK20" s="714"/>
      <c r="AL20" s="683">
        <v>0.1</v>
      </c>
      <c r="AM20" s="684"/>
      <c r="AN20" s="684"/>
      <c r="AO20" s="715"/>
      <c r="AP20" s="677" t="s">
        <v>276</v>
      </c>
      <c r="AQ20" s="678"/>
      <c r="AR20" s="678"/>
      <c r="AS20" s="678"/>
      <c r="AT20" s="678"/>
      <c r="AU20" s="678"/>
      <c r="AV20" s="678"/>
      <c r="AW20" s="678"/>
      <c r="AX20" s="678"/>
      <c r="AY20" s="678"/>
      <c r="AZ20" s="678"/>
      <c r="BA20" s="678"/>
      <c r="BB20" s="678"/>
      <c r="BC20" s="678"/>
      <c r="BD20" s="678"/>
      <c r="BE20" s="678"/>
      <c r="BF20" s="679"/>
      <c r="BG20" s="680" t="s">
        <v>237</v>
      </c>
      <c r="BH20" s="681"/>
      <c r="BI20" s="681"/>
      <c r="BJ20" s="681"/>
      <c r="BK20" s="681"/>
      <c r="BL20" s="681"/>
      <c r="BM20" s="681"/>
      <c r="BN20" s="682"/>
      <c r="BO20" s="713" t="s">
        <v>128</v>
      </c>
      <c r="BP20" s="713"/>
      <c r="BQ20" s="713"/>
      <c r="BR20" s="713"/>
      <c r="BS20" s="686" t="s">
        <v>237</v>
      </c>
      <c r="BT20" s="681"/>
      <c r="BU20" s="681"/>
      <c r="BV20" s="681"/>
      <c r="BW20" s="681"/>
      <c r="BX20" s="681"/>
      <c r="BY20" s="681"/>
      <c r="BZ20" s="681"/>
      <c r="CA20" s="681"/>
      <c r="CB20" s="727"/>
      <c r="CD20" s="719" t="s">
        <v>277</v>
      </c>
      <c r="CE20" s="720"/>
      <c r="CF20" s="720"/>
      <c r="CG20" s="720"/>
      <c r="CH20" s="720"/>
      <c r="CI20" s="720"/>
      <c r="CJ20" s="720"/>
      <c r="CK20" s="720"/>
      <c r="CL20" s="720"/>
      <c r="CM20" s="720"/>
      <c r="CN20" s="720"/>
      <c r="CO20" s="720"/>
      <c r="CP20" s="720"/>
      <c r="CQ20" s="721"/>
      <c r="CR20" s="680">
        <v>17096854</v>
      </c>
      <c r="CS20" s="681"/>
      <c r="CT20" s="681"/>
      <c r="CU20" s="681"/>
      <c r="CV20" s="681"/>
      <c r="CW20" s="681"/>
      <c r="CX20" s="681"/>
      <c r="CY20" s="682"/>
      <c r="CZ20" s="713">
        <v>100</v>
      </c>
      <c r="DA20" s="713"/>
      <c r="DB20" s="713"/>
      <c r="DC20" s="713"/>
      <c r="DD20" s="686">
        <v>1434249</v>
      </c>
      <c r="DE20" s="681"/>
      <c r="DF20" s="681"/>
      <c r="DG20" s="681"/>
      <c r="DH20" s="681"/>
      <c r="DI20" s="681"/>
      <c r="DJ20" s="681"/>
      <c r="DK20" s="681"/>
      <c r="DL20" s="681"/>
      <c r="DM20" s="681"/>
      <c r="DN20" s="681"/>
      <c r="DO20" s="681"/>
      <c r="DP20" s="682"/>
      <c r="DQ20" s="686">
        <v>9774382</v>
      </c>
      <c r="DR20" s="681"/>
      <c r="DS20" s="681"/>
      <c r="DT20" s="681"/>
      <c r="DU20" s="681"/>
      <c r="DV20" s="681"/>
      <c r="DW20" s="681"/>
      <c r="DX20" s="681"/>
      <c r="DY20" s="681"/>
      <c r="DZ20" s="681"/>
      <c r="EA20" s="681"/>
      <c r="EB20" s="681"/>
      <c r="EC20" s="727"/>
    </row>
    <row r="21" spans="2:133" ht="11.25" customHeight="1" x14ac:dyDescent="0.15">
      <c r="B21" s="677" t="s">
        <v>278</v>
      </c>
      <c r="C21" s="678"/>
      <c r="D21" s="678"/>
      <c r="E21" s="678"/>
      <c r="F21" s="678"/>
      <c r="G21" s="678"/>
      <c r="H21" s="678"/>
      <c r="I21" s="678"/>
      <c r="J21" s="678"/>
      <c r="K21" s="678"/>
      <c r="L21" s="678"/>
      <c r="M21" s="678"/>
      <c r="N21" s="678"/>
      <c r="O21" s="678"/>
      <c r="P21" s="678"/>
      <c r="Q21" s="679"/>
      <c r="R21" s="680">
        <v>2045</v>
      </c>
      <c r="S21" s="681"/>
      <c r="T21" s="681"/>
      <c r="U21" s="681"/>
      <c r="V21" s="681"/>
      <c r="W21" s="681"/>
      <c r="X21" s="681"/>
      <c r="Y21" s="682"/>
      <c r="Z21" s="713">
        <v>0</v>
      </c>
      <c r="AA21" s="713"/>
      <c r="AB21" s="713"/>
      <c r="AC21" s="713"/>
      <c r="AD21" s="714">
        <v>2045</v>
      </c>
      <c r="AE21" s="714"/>
      <c r="AF21" s="714"/>
      <c r="AG21" s="714"/>
      <c r="AH21" s="714"/>
      <c r="AI21" s="714"/>
      <c r="AJ21" s="714"/>
      <c r="AK21" s="714"/>
      <c r="AL21" s="683">
        <v>0</v>
      </c>
      <c r="AM21" s="684"/>
      <c r="AN21" s="684"/>
      <c r="AO21" s="715"/>
      <c r="AP21" s="774" t="s">
        <v>279</v>
      </c>
      <c r="AQ21" s="782"/>
      <c r="AR21" s="782"/>
      <c r="AS21" s="782"/>
      <c r="AT21" s="782"/>
      <c r="AU21" s="782"/>
      <c r="AV21" s="782"/>
      <c r="AW21" s="782"/>
      <c r="AX21" s="782"/>
      <c r="AY21" s="782"/>
      <c r="AZ21" s="782"/>
      <c r="BA21" s="782"/>
      <c r="BB21" s="782"/>
      <c r="BC21" s="782"/>
      <c r="BD21" s="782"/>
      <c r="BE21" s="782"/>
      <c r="BF21" s="776"/>
      <c r="BG21" s="680" t="s">
        <v>128</v>
      </c>
      <c r="BH21" s="681"/>
      <c r="BI21" s="681"/>
      <c r="BJ21" s="681"/>
      <c r="BK21" s="681"/>
      <c r="BL21" s="681"/>
      <c r="BM21" s="681"/>
      <c r="BN21" s="682"/>
      <c r="BO21" s="713" t="s">
        <v>128</v>
      </c>
      <c r="BP21" s="713"/>
      <c r="BQ21" s="713"/>
      <c r="BR21" s="713"/>
      <c r="BS21" s="686" t="s">
        <v>237</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15">
      <c r="B22" s="677" t="s">
        <v>280</v>
      </c>
      <c r="C22" s="678"/>
      <c r="D22" s="678"/>
      <c r="E22" s="678"/>
      <c r="F22" s="678"/>
      <c r="G22" s="678"/>
      <c r="H22" s="678"/>
      <c r="I22" s="678"/>
      <c r="J22" s="678"/>
      <c r="K22" s="678"/>
      <c r="L22" s="678"/>
      <c r="M22" s="678"/>
      <c r="N22" s="678"/>
      <c r="O22" s="678"/>
      <c r="P22" s="678"/>
      <c r="Q22" s="679"/>
      <c r="R22" s="680">
        <v>2645504</v>
      </c>
      <c r="S22" s="681"/>
      <c r="T22" s="681"/>
      <c r="U22" s="681"/>
      <c r="V22" s="681"/>
      <c r="W22" s="681"/>
      <c r="X22" s="681"/>
      <c r="Y22" s="682"/>
      <c r="Z22" s="713">
        <v>15</v>
      </c>
      <c r="AA22" s="713"/>
      <c r="AB22" s="713"/>
      <c r="AC22" s="713"/>
      <c r="AD22" s="714">
        <v>2345368</v>
      </c>
      <c r="AE22" s="714"/>
      <c r="AF22" s="714"/>
      <c r="AG22" s="714"/>
      <c r="AH22" s="714"/>
      <c r="AI22" s="714"/>
      <c r="AJ22" s="714"/>
      <c r="AK22" s="714"/>
      <c r="AL22" s="683">
        <v>31.6</v>
      </c>
      <c r="AM22" s="684"/>
      <c r="AN22" s="684"/>
      <c r="AO22" s="715"/>
      <c r="AP22" s="774" t="s">
        <v>281</v>
      </c>
      <c r="AQ22" s="782"/>
      <c r="AR22" s="782"/>
      <c r="AS22" s="782"/>
      <c r="AT22" s="782"/>
      <c r="AU22" s="782"/>
      <c r="AV22" s="782"/>
      <c r="AW22" s="782"/>
      <c r="AX22" s="782"/>
      <c r="AY22" s="782"/>
      <c r="AZ22" s="782"/>
      <c r="BA22" s="782"/>
      <c r="BB22" s="782"/>
      <c r="BC22" s="782"/>
      <c r="BD22" s="782"/>
      <c r="BE22" s="782"/>
      <c r="BF22" s="776"/>
      <c r="BG22" s="680" t="s">
        <v>128</v>
      </c>
      <c r="BH22" s="681"/>
      <c r="BI22" s="681"/>
      <c r="BJ22" s="681"/>
      <c r="BK22" s="681"/>
      <c r="BL22" s="681"/>
      <c r="BM22" s="681"/>
      <c r="BN22" s="682"/>
      <c r="BO22" s="713" t="s">
        <v>128</v>
      </c>
      <c r="BP22" s="713"/>
      <c r="BQ22" s="713"/>
      <c r="BR22" s="713"/>
      <c r="BS22" s="686" t="s">
        <v>128</v>
      </c>
      <c r="BT22" s="681"/>
      <c r="BU22" s="681"/>
      <c r="BV22" s="681"/>
      <c r="BW22" s="681"/>
      <c r="BX22" s="681"/>
      <c r="BY22" s="681"/>
      <c r="BZ22" s="681"/>
      <c r="CA22" s="681"/>
      <c r="CB22" s="727"/>
      <c r="CD22" s="784" t="s">
        <v>282</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15">
      <c r="B23" s="677" t="s">
        <v>283</v>
      </c>
      <c r="C23" s="678"/>
      <c r="D23" s="678"/>
      <c r="E23" s="678"/>
      <c r="F23" s="678"/>
      <c r="G23" s="678"/>
      <c r="H23" s="678"/>
      <c r="I23" s="678"/>
      <c r="J23" s="678"/>
      <c r="K23" s="678"/>
      <c r="L23" s="678"/>
      <c r="M23" s="678"/>
      <c r="N23" s="678"/>
      <c r="O23" s="678"/>
      <c r="P23" s="678"/>
      <c r="Q23" s="679"/>
      <c r="R23" s="680">
        <v>2345368</v>
      </c>
      <c r="S23" s="681"/>
      <c r="T23" s="681"/>
      <c r="U23" s="681"/>
      <c r="V23" s="681"/>
      <c r="W23" s="681"/>
      <c r="X23" s="681"/>
      <c r="Y23" s="682"/>
      <c r="Z23" s="713">
        <v>13.3</v>
      </c>
      <c r="AA23" s="713"/>
      <c r="AB23" s="713"/>
      <c r="AC23" s="713"/>
      <c r="AD23" s="714">
        <v>2345368</v>
      </c>
      <c r="AE23" s="714"/>
      <c r="AF23" s="714"/>
      <c r="AG23" s="714"/>
      <c r="AH23" s="714"/>
      <c r="AI23" s="714"/>
      <c r="AJ23" s="714"/>
      <c r="AK23" s="714"/>
      <c r="AL23" s="683">
        <v>31.6</v>
      </c>
      <c r="AM23" s="684"/>
      <c r="AN23" s="684"/>
      <c r="AO23" s="715"/>
      <c r="AP23" s="774" t="s">
        <v>284</v>
      </c>
      <c r="AQ23" s="782"/>
      <c r="AR23" s="782"/>
      <c r="AS23" s="782"/>
      <c r="AT23" s="782"/>
      <c r="AU23" s="782"/>
      <c r="AV23" s="782"/>
      <c r="AW23" s="782"/>
      <c r="AX23" s="782"/>
      <c r="AY23" s="782"/>
      <c r="AZ23" s="782"/>
      <c r="BA23" s="782"/>
      <c r="BB23" s="782"/>
      <c r="BC23" s="782"/>
      <c r="BD23" s="782"/>
      <c r="BE23" s="782"/>
      <c r="BF23" s="776"/>
      <c r="BG23" s="680" t="s">
        <v>128</v>
      </c>
      <c r="BH23" s="681"/>
      <c r="BI23" s="681"/>
      <c r="BJ23" s="681"/>
      <c r="BK23" s="681"/>
      <c r="BL23" s="681"/>
      <c r="BM23" s="681"/>
      <c r="BN23" s="682"/>
      <c r="BO23" s="713" t="s">
        <v>128</v>
      </c>
      <c r="BP23" s="713"/>
      <c r="BQ23" s="713"/>
      <c r="BR23" s="713"/>
      <c r="BS23" s="686" t="s">
        <v>237</v>
      </c>
      <c r="BT23" s="681"/>
      <c r="BU23" s="681"/>
      <c r="BV23" s="681"/>
      <c r="BW23" s="681"/>
      <c r="BX23" s="681"/>
      <c r="BY23" s="681"/>
      <c r="BZ23" s="681"/>
      <c r="CA23" s="681"/>
      <c r="CB23" s="727"/>
      <c r="CD23" s="784" t="s">
        <v>223</v>
      </c>
      <c r="CE23" s="785"/>
      <c r="CF23" s="785"/>
      <c r="CG23" s="785"/>
      <c r="CH23" s="785"/>
      <c r="CI23" s="785"/>
      <c r="CJ23" s="785"/>
      <c r="CK23" s="785"/>
      <c r="CL23" s="785"/>
      <c r="CM23" s="785"/>
      <c r="CN23" s="785"/>
      <c r="CO23" s="785"/>
      <c r="CP23" s="785"/>
      <c r="CQ23" s="786"/>
      <c r="CR23" s="784" t="s">
        <v>285</v>
      </c>
      <c r="CS23" s="785"/>
      <c r="CT23" s="785"/>
      <c r="CU23" s="785"/>
      <c r="CV23" s="785"/>
      <c r="CW23" s="785"/>
      <c r="CX23" s="785"/>
      <c r="CY23" s="786"/>
      <c r="CZ23" s="784" t="s">
        <v>286</v>
      </c>
      <c r="DA23" s="785"/>
      <c r="DB23" s="785"/>
      <c r="DC23" s="786"/>
      <c r="DD23" s="784" t="s">
        <v>287</v>
      </c>
      <c r="DE23" s="785"/>
      <c r="DF23" s="785"/>
      <c r="DG23" s="785"/>
      <c r="DH23" s="785"/>
      <c r="DI23" s="785"/>
      <c r="DJ23" s="785"/>
      <c r="DK23" s="786"/>
      <c r="DL23" s="793" t="s">
        <v>288</v>
      </c>
      <c r="DM23" s="794"/>
      <c r="DN23" s="794"/>
      <c r="DO23" s="794"/>
      <c r="DP23" s="794"/>
      <c r="DQ23" s="794"/>
      <c r="DR23" s="794"/>
      <c r="DS23" s="794"/>
      <c r="DT23" s="794"/>
      <c r="DU23" s="794"/>
      <c r="DV23" s="795"/>
      <c r="DW23" s="784" t="s">
        <v>289</v>
      </c>
      <c r="DX23" s="785"/>
      <c r="DY23" s="785"/>
      <c r="DZ23" s="785"/>
      <c r="EA23" s="785"/>
      <c r="EB23" s="785"/>
      <c r="EC23" s="786"/>
    </row>
    <row r="24" spans="2:133" ht="11.25" customHeight="1" x14ac:dyDescent="0.15">
      <c r="B24" s="677" t="s">
        <v>290</v>
      </c>
      <c r="C24" s="678"/>
      <c r="D24" s="678"/>
      <c r="E24" s="678"/>
      <c r="F24" s="678"/>
      <c r="G24" s="678"/>
      <c r="H24" s="678"/>
      <c r="I24" s="678"/>
      <c r="J24" s="678"/>
      <c r="K24" s="678"/>
      <c r="L24" s="678"/>
      <c r="M24" s="678"/>
      <c r="N24" s="678"/>
      <c r="O24" s="678"/>
      <c r="P24" s="678"/>
      <c r="Q24" s="679"/>
      <c r="R24" s="680">
        <v>300136</v>
      </c>
      <c r="S24" s="681"/>
      <c r="T24" s="681"/>
      <c r="U24" s="681"/>
      <c r="V24" s="681"/>
      <c r="W24" s="681"/>
      <c r="X24" s="681"/>
      <c r="Y24" s="682"/>
      <c r="Z24" s="713">
        <v>1.7</v>
      </c>
      <c r="AA24" s="713"/>
      <c r="AB24" s="713"/>
      <c r="AC24" s="713"/>
      <c r="AD24" s="714" t="s">
        <v>128</v>
      </c>
      <c r="AE24" s="714"/>
      <c r="AF24" s="714"/>
      <c r="AG24" s="714"/>
      <c r="AH24" s="714"/>
      <c r="AI24" s="714"/>
      <c r="AJ24" s="714"/>
      <c r="AK24" s="714"/>
      <c r="AL24" s="683" t="s">
        <v>128</v>
      </c>
      <c r="AM24" s="684"/>
      <c r="AN24" s="684"/>
      <c r="AO24" s="715"/>
      <c r="AP24" s="774" t="s">
        <v>291</v>
      </c>
      <c r="AQ24" s="782"/>
      <c r="AR24" s="782"/>
      <c r="AS24" s="782"/>
      <c r="AT24" s="782"/>
      <c r="AU24" s="782"/>
      <c r="AV24" s="782"/>
      <c r="AW24" s="782"/>
      <c r="AX24" s="782"/>
      <c r="AY24" s="782"/>
      <c r="AZ24" s="782"/>
      <c r="BA24" s="782"/>
      <c r="BB24" s="782"/>
      <c r="BC24" s="782"/>
      <c r="BD24" s="782"/>
      <c r="BE24" s="782"/>
      <c r="BF24" s="776"/>
      <c r="BG24" s="680" t="s">
        <v>128</v>
      </c>
      <c r="BH24" s="681"/>
      <c r="BI24" s="681"/>
      <c r="BJ24" s="681"/>
      <c r="BK24" s="681"/>
      <c r="BL24" s="681"/>
      <c r="BM24" s="681"/>
      <c r="BN24" s="682"/>
      <c r="BO24" s="713" t="s">
        <v>128</v>
      </c>
      <c r="BP24" s="713"/>
      <c r="BQ24" s="713"/>
      <c r="BR24" s="713"/>
      <c r="BS24" s="686" t="s">
        <v>237</v>
      </c>
      <c r="BT24" s="681"/>
      <c r="BU24" s="681"/>
      <c r="BV24" s="681"/>
      <c r="BW24" s="681"/>
      <c r="BX24" s="681"/>
      <c r="BY24" s="681"/>
      <c r="BZ24" s="681"/>
      <c r="CA24" s="681"/>
      <c r="CB24" s="727"/>
      <c r="CD24" s="738" t="s">
        <v>292</v>
      </c>
      <c r="CE24" s="739"/>
      <c r="CF24" s="739"/>
      <c r="CG24" s="739"/>
      <c r="CH24" s="739"/>
      <c r="CI24" s="739"/>
      <c r="CJ24" s="739"/>
      <c r="CK24" s="739"/>
      <c r="CL24" s="739"/>
      <c r="CM24" s="739"/>
      <c r="CN24" s="739"/>
      <c r="CO24" s="739"/>
      <c r="CP24" s="739"/>
      <c r="CQ24" s="740"/>
      <c r="CR24" s="735">
        <v>5814334</v>
      </c>
      <c r="CS24" s="736"/>
      <c r="CT24" s="736"/>
      <c r="CU24" s="736"/>
      <c r="CV24" s="736"/>
      <c r="CW24" s="736"/>
      <c r="CX24" s="736"/>
      <c r="CY24" s="779"/>
      <c r="CZ24" s="780">
        <v>34</v>
      </c>
      <c r="DA24" s="751"/>
      <c r="DB24" s="751"/>
      <c r="DC24" s="783"/>
      <c r="DD24" s="778">
        <v>3958803</v>
      </c>
      <c r="DE24" s="736"/>
      <c r="DF24" s="736"/>
      <c r="DG24" s="736"/>
      <c r="DH24" s="736"/>
      <c r="DI24" s="736"/>
      <c r="DJ24" s="736"/>
      <c r="DK24" s="779"/>
      <c r="DL24" s="778">
        <v>3927369</v>
      </c>
      <c r="DM24" s="736"/>
      <c r="DN24" s="736"/>
      <c r="DO24" s="736"/>
      <c r="DP24" s="736"/>
      <c r="DQ24" s="736"/>
      <c r="DR24" s="736"/>
      <c r="DS24" s="736"/>
      <c r="DT24" s="736"/>
      <c r="DU24" s="736"/>
      <c r="DV24" s="779"/>
      <c r="DW24" s="780">
        <v>50</v>
      </c>
      <c r="DX24" s="751"/>
      <c r="DY24" s="751"/>
      <c r="DZ24" s="751"/>
      <c r="EA24" s="751"/>
      <c r="EB24" s="751"/>
      <c r="EC24" s="781"/>
    </row>
    <row r="25" spans="2:133" ht="11.25" customHeight="1" x14ac:dyDescent="0.15">
      <c r="B25" s="677" t="s">
        <v>293</v>
      </c>
      <c r="C25" s="678"/>
      <c r="D25" s="678"/>
      <c r="E25" s="678"/>
      <c r="F25" s="678"/>
      <c r="G25" s="678"/>
      <c r="H25" s="678"/>
      <c r="I25" s="678"/>
      <c r="J25" s="678"/>
      <c r="K25" s="678"/>
      <c r="L25" s="678"/>
      <c r="M25" s="678"/>
      <c r="N25" s="678"/>
      <c r="O25" s="678"/>
      <c r="P25" s="678"/>
      <c r="Q25" s="679"/>
      <c r="R25" s="680" t="s">
        <v>128</v>
      </c>
      <c r="S25" s="681"/>
      <c r="T25" s="681"/>
      <c r="U25" s="681"/>
      <c r="V25" s="681"/>
      <c r="W25" s="681"/>
      <c r="X25" s="681"/>
      <c r="Y25" s="682"/>
      <c r="Z25" s="713" t="s">
        <v>128</v>
      </c>
      <c r="AA25" s="713"/>
      <c r="AB25" s="713"/>
      <c r="AC25" s="713"/>
      <c r="AD25" s="714" t="s">
        <v>128</v>
      </c>
      <c r="AE25" s="714"/>
      <c r="AF25" s="714"/>
      <c r="AG25" s="714"/>
      <c r="AH25" s="714"/>
      <c r="AI25" s="714"/>
      <c r="AJ25" s="714"/>
      <c r="AK25" s="714"/>
      <c r="AL25" s="683" t="s">
        <v>128</v>
      </c>
      <c r="AM25" s="684"/>
      <c r="AN25" s="684"/>
      <c r="AO25" s="715"/>
      <c r="AP25" s="774" t="s">
        <v>294</v>
      </c>
      <c r="AQ25" s="782"/>
      <c r="AR25" s="782"/>
      <c r="AS25" s="782"/>
      <c r="AT25" s="782"/>
      <c r="AU25" s="782"/>
      <c r="AV25" s="782"/>
      <c r="AW25" s="782"/>
      <c r="AX25" s="782"/>
      <c r="AY25" s="782"/>
      <c r="AZ25" s="782"/>
      <c r="BA25" s="782"/>
      <c r="BB25" s="782"/>
      <c r="BC25" s="782"/>
      <c r="BD25" s="782"/>
      <c r="BE25" s="782"/>
      <c r="BF25" s="776"/>
      <c r="BG25" s="680" t="s">
        <v>237</v>
      </c>
      <c r="BH25" s="681"/>
      <c r="BI25" s="681"/>
      <c r="BJ25" s="681"/>
      <c r="BK25" s="681"/>
      <c r="BL25" s="681"/>
      <c r="BM25" s="681"/>
      <c r="BN25" s="682"/>
      <c r="BO25" s="713" t="s">
        <v>237</v>
      </c>
      <c r="BP25" s="713"/>
      <c r="BQ25" s="713"/>
      <c r="BR25" s="713"/>
      <c r="BS25" s="686" t="s">
        <v>128</v>
      </c>
      <c r="BT25" s="681"/>
      <c r="BU25" s="681"/>
      <c r="BV25" s="681"/>
      <c r="BW25" s="681"/>
      <c r="BX25" s="681"/>
      <c r="BY25" s="681"/>
      <c r="BZ25" s="681"/>
      <c r="CA25" s="681"/>
      <c r="CB25" s="727"/>
      <c r="CD25" s="719" t="s">
        <v>295</v>
      </c>
      <c r="CE25" s="720"/>
      <c r="CF25" s="720"/>
      <c r="CG25" s="720"/>
      <c r="CH25" s="720"/>
      <c r="CI25" s="720"/>
      <c r="CJ25" s="720"/>
      <c r="CK25" s="720"/>
      <c r="CL25" s="720"/>
      <c r="CM25" s="720"/>
      <c r="CN25" s="720"/>
      <c r="CO25" s="720"/>
      <c r="CP25" s="720"/>
      <c r="CQ25" s="721"/>
      <c r="CR25" s="680">
        <v>2058964</v>
      </c>
      <c r="CS25" s="699"/>
      <c r="CT25" s="699"/>
      <c r="CU25" s="699"/>
      <c r="CV25" s="699"/>
      <c r="CW25" s="699"/>
      <c r="CX25" s="699"/>
      <c r="CY25" s="700"/>
      <c r="CZ25" s="683">
        <v>12</v>
      </c>
      <c r="DA25" s="701"/>
      <c r="DB25" s="701"/>
      <c r="DC25" s="702"/>
      <c r="DD25" s="686">
        <v>1861487</v>
      </c>
      <c r="DE25" s="699"/>
      <c r="DF25" s="699"/>
      <c r="DG25" s="699"/>
      <c r="DH25" s="699"/>
      <c r="DI25" s="699"/>
      <c r="DJ25" s="699"/>
      <c r="DK25" s="700"/>
      <c r="DL25" s="686">
        <v>1855552</v>
      </c>
      <c r="DM25" s="699"/>
      <c r="DN25" s="699"/>
      <c r="DO25" s="699"/>
      <c r="DP25" s="699"/>
      <c r="DQ25" s="699"/>
      <c r="DR25" s="699"/>
      <c r="DS25" s="699"/>
      <c r="DT25" s="699"/>
      <c r="DU25" s="699"/>
      <c r="DV25" s="700"/>
      <c r="DW25" s="683">
        <v>23.6</v>
      </c>
      <c r="DX25" s="701"/>
      <c r="DY25" s="701"/>
      <c r="DZ25" s="701"/>
      <c r="EA25" s="701"/>
      <c r="EB25" s="701"/>
      <c r="EC25" s="722"/>
    </row>
    <row r="26" spans="2:133" ht="11.25" customHeight="1" x14ac:dyDescent="0.15">
      <c r="B26" s="677" t="s">
        <v>296</v>
      </c>
      <c r="C26" s="678"/>
      <c r="D26" s="678"/>
      <c r="E26" s="678"/>
      <c r="F26" s="678"/>
      <c r="G26" s="678"/>
      <c r="H26" s="678"/>
      <c r="I26" s="678"/>
      <c r="J26" s="678"/>
      <c r="K26" s="678"/>
      <c r="L26" s="678"/>
      <c r="M26" s="678"/>
      <c r="N26" s="678"/>
      <c r="O26" s="678"/>
      <c r="P26" s="678"/>
      <c r="Q26" s="679"/>
      <c r="R26" s="680">
        <v>7663059</v>
      </c>
      <c r="S26" s="681"/>
      <c r="T26" s="681"/>
      <c r="U26" s="681"/>
      <c r="V26" s="681"/>
      <c r="W26" s="681"/>
      <c r="X26" s="681"/>
      <c r="Y26" s="682"/>
      <c r="Z26" s="713">
        <v>43.4</v>
      </c>
      <c r="AA26" s="713"/>
      <c r="AB26" s="713"/>
      <c r="AC26" s="713"/>
      <c r="AD26" s="714">
        <v>7362923</v>
      </c>
      <c r="AE26" s="714"/>
      <c r="AF26" s="714"/>
      <c r="AG26" s="714"/>
      <c r="AH26" s="714"/>
      <c r="AI26" s="714"/>
      <c r="AJ26" s="714"/>
      <c r="AK26" s="714"/>
      <c r="AL26" s="683">
        <v>99.1</v>
      </c>
      <c r="AM26" s="684"/>
      <c r="AN26" s="684"/>
      <c r="AO26" s="715"/>
      <c r="AP26" s="774" t="s">
        <v>297</v>
      </c>
      <c r="AQ26" s="775"/>
      <c r="AR26" s="775"/>
      <c r="AS26" s="775"/>
      <c r="AT26" s="775"/>
      <c r="AU26" s="775"/>
      <c r="AV26" s="775"/>
      <c r="AW26" s="775"/>
      <c r="AX26" s="775"/>
      <c r="AY26" s="775"/>
      <c r="AZ26" s="775"/>
      <c r="BA26" s="775"/>
      <c r="BB26" s="775"/>
      <c r="BC26" s="775"/>
      <c r="BD26" s="775"/>
      <c r="BE26" s="775"/>
      <c r="BF26" s="776"/>
      <c r="BG26" s="680" t="s">
        <v>237</v>
      </c>
      <c r="BH26" s="681"/>
      <c r="BI26" s="681"/>
      <c r="BJ26" s="681"/>
      <c r="BK26" s="681"/>
      <c r="BL26" s="681"/>
      <c r="BM26" s="681"/>
      <c r="BN26" s="682"/>
      <c r="BO26" s="713" t="s">
        <v>128</v>
      </c>
      <c r="BP26" s="713"/>
      <c r="BQ26" s="713"/>
      <c r="BR26" s="713"/>
      <c r="BS26" s="686" t="s">
        <v>128</v>
      </c>
      <c r="BT26" s="681"/>
      <c r="BU26" s="681"/>
      <c r="BV26" s="681"/>
      <c r="BW26" s="681"/>
      <c r="BX26" s="681"/>
      <c r="BY26" s="681"/>
      <c r="BZ26" s="681"/>
      <c r="CA26" s="681"/>
      <c r="CB26" s="727"/>
      <c r="CD26" s="719" t="s">
        <v>298</v>
      </c>
      <c r="CE26" s="720"/>
      <c r="CF26" s="720"/>
      <c r="CG26" s="720"/>
      <c r="CH26" s="720"/>
      <c r="CI26" s="720"/>
      <c r="CJ26" s="720"/>
      <c r="CK26" s="720"/>
      <c r="CL26" s="720"/>
      <c r="CM26" s="720"/>
      <c r="CN26" s="720"/>
      <c r="CO26" s="720"/>
      <c r="CP26" s="720"/>
      <c r="CQ26" s="721"/>
      <c r="CR26" s="680">
        <v>1215956</v>
      </c>
      <c r="CS26" s="681"/>
      <c r="CT26" s="681"/>
      <c r="CU26" s="681"/>
      <c r="CV26" s="681"/>
      <c r="CW26" s="681"/>
      <c r="CX26" s="681"/>
      <c r="CY26" s="682"/>
      <c r="CZ26" s="683">
        <v>7.1</v>
      </c>
      <c r="DA26" s="701"/>
      <c r="DB26" s="701"/>
      <c r="DC26" s="702"/>
      <c r="DD26" s="686">
        <v>1088094</v>
      </c>
      <c r="DE26" s="681"/>
      <c r="DF26" s="681"/>
      <c r="DG26" s="681"/>
      <c r="DH26" s="681"/>
      <c r="DI26" s="681"/>
      <c r="DJ26" s="681"/>
      <c r="DK26" s="682"/>
      <c r="DL26" s="686" t="s">
        <v>128</v>
      </c>
      <c r="DM26" s="681"/>
      <c r="DN26" s="681"/>
      <c r="DO26" s="681"/>
      <c r="DP26" s="681"/>
      <c r="DQ26" s="681"/>
      <c r="DR26" s="681"/>
      <c r="DS26" s="681"/>
      <c r="DT26" s="681"/>
      <c r="DU26" s="681"/>
      <c r="DV26" s="682"/>
      <c r="DW26" s="683" t="s">
        <v>128</v>
      </c>
      <c r="DX26" s="701"/>
      <c r="DY26" s="701"/>
      <c r="DZ26" s="701"/>
      <c r="EA26" s="701"/>
      <c r="EB26" s="701"/>
      <c r="EC26" s="722"/>
    </row>
    <row r="27" spans="2:133" ht="11.25" customHeight="1" x14ac:dyDescent="0.15">
      <c r="B27" s="677" t="s">
        <v>299</v>
      </c>
      <c r="C27" s="678"/>
      <c r="D27" s="678"/>
      <c r="E27" s="678"/>
      <c r="F27" s="678"/>
      <c r="G27" s="678"/>
      <c r="H27" s="678"/>
      <c r="I27" s="678"/>
      <c r="J27" s="678"/>
      <c r="K27" s="678"/>
      <c r="L27" s="678"/>
      <c r="M27" s="678"/>
      <c r="N27" s="678"/>
      <c r="O27" s="678"/>
      <c r="P27" s="678"/>
      <c r="Q27" s="679"/>
      <c r="R27" s="680">
        <v>4366</v>
      </c>
      <c r="S27" s="681"/>
      <c r="T27" s="681"/>
      <c r="U27" s="681"/>
      <c r="V27" s="681"/>
      <c r="W27" s="681"/>
      <c r="X27" s="681"/>
      <c r="Y27" s="682"/>
      <c r="Z27" s="713">
        <v>0</v>
      </c>
      <c r="AA27" s="713"/>
      <c r="AB27" s="713"/>
      <c r="AC27" s="713"/>
      <c r="AD27" s="714">
        <v>4366</v>
      </c>
      <c r="AE27" s="714"/>
      <c r="AF27" s="714"/>
      <c r="AG27" s="714"/>
      <c r="AH27" s="714"/>
      <c r="AI27" s="714"/>
      <c r="AJ27" s="714"/>
      <c r="AK27" s="714"/>
      <c r="AL27" s="683">
        <v>0.1</v>
      </c>
      <c r="AM27" s="684"/>
      <c r="AN27" s="684"/>
      <c r="AO27" s="715"/>
      <c r="AP27" s="677" t="s">
        <v>300</v>
      </c>
      <c r="AQ27" s="678"/>
      <c r="AR27" s="678"/>
      <c r="AS27" s="678"/>
      <c r="AT27" s="678"/>
      <c r="AU27" s="678"/>
      <c r="AV27" s="678"/>
      <c r="AW27" s="678"/>
      <c r="AX27" s="678"/>
      <c r="AY27" s="678"/>
      <c r="AZ27" s="678"/>
      <c r="BA27" s="678"/>
      <c r="BB27" s="678"/>
      <c r="BC27" s="678"/>
      <c r="BD27" s="678"/>
      <c r="BE27" s="678"/>
      <c r="BF27" s="679"/>
      <c r="BG27" s="680">
        <v>4141695</v>
      </c>
      <c r="BH27" s="681"/>
      <c r="BI27" s="681"/>
      <c r="BJ27" s="681"/>
      <c r="BK27" s="681"/>
      <c r="BL27" s="681"/>
      <c r="BM27" s="681"/>
      <c r="BN27" s="682"/>
      <c r="BO27" s="713">
        <v>100</v>
      </c>
      <c r="BP27" s="713"/>
      <c r="BQ27" s="713"/>
      <c r="BR27" s="713"/>
      <c r="BS27" s="686" t="s">
        <v>237</v>
      </c>
      <c r="BT27" s="681"/>
      <c r="BU27" s="681"/>
      <c r="BV27" s="681"/>
      <c r="BW27" s="681"/>
      <c r="BX27" s="681"/>
      <c r="BY27" s="681"/>
      <c r="BZ27" s="681"/>
      <c r="CA27" s="681"/>
      <c r="CB27" s="727"/>
      <c r="CD27" s="719" t="s">
        <v>301</v>
      </c>
      <c r="CE27" s="720"/>
      <c r="CF27" s="720"/>
      <c r="CG27" s="720"/>
      <c r="CH27" s="720"/>
      <c r="CI27" s="720"/>
      <c r="CJ27" s="720"/>
      <c r="CK27" s="720"/>
      <c r="CL27" s="720"/>
      <c r="CM27" s="720"/>
      <c r="CN27" s="720"/>
      <c r="CO27" s="720"/>
      <c r="CP27" s="720"/>
      <c r="CQ27" s="721"/>
      <c r="CR27" s="680">
        <v>2579403</v>
      </c>
      <c r="CS27" s="699"/>
      <c r="CT27" s="699"/>
      <c r="CU27" s="699"/>
      <c r="CV27" s="699"/>
      <c r="CW27" s="699"/>
      <c r="CX27" s="699"/>
      <c r="CY27" s="700"/>
      <c r="CZ27" s="683">
        <v>15.1</v>
      </c>
      <c r="DA27" s="701"/>
      <c r="DB27" s="701"/>
      <c r="DC27" s="702"/>
      <c r="DD27" s="686">
        <v>921349</v>
      </c>
      <c r="DE27" s="699"/>
      <c r="DF27" s="699"/>
      <c r="DG27" s="699"/>
      <c r="DH27" s="699"/>
      <c r="DI27" s="699"/>
      <c r="DJ27" s="699"/>
      <c r="DK27" s="700"/>
      <c r="DL27" s="686">
        <v>895850</v>
      </c>
      <c r="DM27" s="699"/>
      <c r="DN27" s="699"/>
      <c r="DO27" s="699"/>
      <c r="DP27" s="699"/>
      <c r="DQ27" s="699"/>
      <c r="DR27" s="699"/>
      <c r="DS27" s="699"/>
      <c r="DT27" s="699"/>
      <c r="DU27" s="699"/>
      <c r="DV27" s="700"/>
      <c r="DW27" s="683">
        <v>11.4</v>
      </c>
      <c r="DX27" s="701"/>
      <c r="DY27" s="701"/>
      <c r="DZ27" s="701"/>
      <c r="EA27" s="701"/>
      <c r="EB27" s="701"/>
      <c r="EC27" s="722"/>
    </row>
    <row r="28" spans="2:133" ht="11.25" customHeight="1" x14ac:dyDescent="0.15">
      <c r="B28" s="677" t="s">
        <v>302</v>
      </c>
      <c r="C28" s="678"/>
      <c r="D28" s="678"/>
      <c r="E28" s="678"/>
      <c r="F28" s="678"/>
      <c r="G28" s="678"/>
      <c r="H28" s="678"/>
      <c r="I28" s="678"/>
      <c r="J28" s="678"/>
      <c r="K28" s="678"/>
      <c r="L28" s="678"/>
      <c r="M28" s="678"/>
      <c r="N28" s="678"/>
      <c r="O28" s="678"/>
      <c r="P28" s="678"/>
      <c r="Q28" s="679"/>
      <c r="R28" s="680">
        <v>37553</v>
      </c>
      <c r="S28" s="681"/>
      <c r="T28" s="681"/>
      <c r="U28" s="681"/>
      <c r="V28" s="681"/>
      <c r="W28" s="681"/>
      <c r="X28" s="681"/>
      <c r="Y28" s="682"/>
      <c r="Z28" s="713">
        <v>0.2</v>
      </c>
      <c r="AA28" s="713"/>
      <c r="AB28" s="713"/>
      <c r="AC28" s="713"/>
      <c r="AD28" s="714">
        <v>1622</v>
      </c>
      <c r="AE28" s="714"/>
      <c r="AF28" s="714"/>
      <c r="AG28" s="714"/>
      <c r="AH28" s="714"/>
      <c r="AI28" s="714"/>
      <c r="AJ28" s="714"/>
      <c r="AK28" s="714"/>
      <c r="AL28" s="683">
        <v>0</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303</v>
      </c>
      <c r="CE28" s="720"/>
      <c r="CF28" s="720"/>
      <c r="CG28" s="720"/>
      <c r="CH28" s="720"/>
      <c r="CI28" s="720"/>
      <c r="CJ28" s="720"/>
      <c r="CK28" s="720"/>
      <c r="CL28" s="720"/>
      <c r="CM28" s="720"/>
      <c r="CN28" s="720"/>
      <c r="CO28" s="720"/>
      <c r="CP28" s="720"/>
      <c r="CQ28" s="721"/>
      <c r="CR28" s="680">
        <v>1175967</v>
      </c>
      <c r="CS28" s="681"/>
      <c r="CT28" s="681"/>
      <c r="CU28" s="681"/>
      <c r="CV28" s="681"/>
      <c r="CW28" s="681"/>
      <c r="CX28" s="681"/>
      <c r="CY28" s="682"/>
      <c r="CZ28" s="683">
        <v>6.9</v>
      </c>
      <c r="DA28" s="701"/>
      <c r="DB28" s="701"/>
      <c r="DC28" s="702"/>
      <c r="DD28" s="686">
        <v>1175967</v>
      </c>
      <c r="DE28" s="681"/>
      <c r="DF28" s="681"/>
      <c r="DG28" s="681"/>
      <c r="DH28" s="681"/>
      <c r="DI28" s="681"/>
      <c r="DJ28" s="681"/>
      <c r="DK28" s="682"/>
      <c r="DL28" s="686">
        <v>1175967</v>
      </c>
      <c r="DM28" s="681"/>
      <c r="DN28" s="681"/>
      <c r="DO28" s="681"/>
      <c r="DP28" s="681"/>
      <c r="DQ28" s="681"/>
      <c r="DR28" s="681"/>
      <c r="DS28" s="681"/>
      <c r="DT28" s="681"/>
      <c r="DU28" s="681"/>
      <c r="DV28" s="682"/>
      <c r="DW28" s="683">
        <v>15</v>
      </c>
      <c r="DX28" s="701"/>
      <c r="DY28" s="701"/>
      <c r="DZ28" s="701"/>
      <c r="EA28" s="701"/>
      <c r="EB28" s="701"/>
      <c r="EC28" s="722"/>
    </row>
    <row r="29" spans="2:133" ht="11.25" customHeight="1" x14ac:dyDescent="0.15">
      <c r="B29" s="677" t="s">
        <v>304</v>
      </c>
      <c r="C29" s="678"/>
      <c r="D29" s="678"/>
      <c r="E29" s="678"/>
      <c r="F29" s="678"/>
      <c r="G29" s="678"/>
      <c r="H29" s="678"/>
      <c r="I29" s="678"/>
      <c r="J29" s="678"/>
      <c r="K29" s="678"/>
      <c r="L29" s="678"/>
      <c r="M29" s="678"/>
      <c r="N29" s="678"/>
      <c r="O29" s="678"/>
      <c r="P29" s="678"/>
      <c r="Q29" s="679"/>
      <c r="R29" s="680">
        <v>146922</v>
      </c>
      <c r="S29" s="681"/>
      <c r="T29" s="681"/>
      <c r="U29" s="681"/>
      <c r="V29" s="681"/>
      <c r="W29" s="681"/>
      <c r="X29" s="681"/>
      <c r="Y29" s="682"/>
      <c r="Z29" s="713">
        <v>0.8</v>
      </c>
      <c r="AA29" s="713"/>
      <c r="AB29" s="713"/>
      <c r="AC29" s="713"/>
      <c r="AD29" s="714">
        <v>60736</v>
      </c>
      <c r="AE29" s="714"/>
      <c r="AF29" s="714"/>
      <c r="AG29" s="714"/>
      <c r="AH29" s="714"/>
      <c r="AI29" s="714"/>
      <c r="AJ29" s="714"/>
      <c r="AK29" s="714"/>
      <c r="AL29" s="683">
        <v>0.8</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5" t="s">
        <v>305</v>
      </c>
      <c r="CE29" s="766"/>
      <c r="CF29" s="719" t="s">
        <v>70</v>
      </c>
      <c r="CG29" s="720"/>
      <c r="CH29" s="720"/>
      <c r="CI29" s="720"/>
      <c r="CJ29" s="720"/>
      <c r="CK29" s="720"/>
      <c r="CL29" s="720"/>
      <c r="CM29" s="720"/>
      <c r="CN29" s="720"/>
      <c r="CO29" s="720"/>
      <c r="CP29" s="720"/>
      <c r="CQ29" s="721"/>
      <c r="CR29" s="680">
        <v>1175967</v>
      </c>
      <c r="CS29" s="699"/>
      <c r="CT29" s="699"/>
      <c r="CU29" s="699"/>
      <c r="CV29" s="699"/>
      <c r="CW29" s="699"/>
      <c r="CX29" s="699"/>
      <c r="CY29" s="700"/>
      <c r="CZ29" s="683">
        <v>6.9</v>
      </c>
      <c r="DA29" s="701"/>
      <c r="DB29" s="701"/>
      <c r="DC29" s="702"/>
      <c r="DD29" s="686">
        <v>1175967</v>
      </c>
      <c r="DE29" s="699"/>
      <c r="DF29" s="699"/>
      <c r="DG29" s="699"/>
      <c r="DH29" s="699"/>
      <c r="DI29" s="699"/>
      <c r="DJ29" s="699"/>
      <c r="DK29" s="700"/>
      <c r="DL29" s="686">
        <v>1175967</v>
      </c>
      <c r="DM29" s="699"/>
      <c r="DN29" s="699"/>
      <c r="DO29" s="699"/>
      <c r="DP29" s="699"/>
      <c r="DQ29" s="699"/>
      <c r="DR29" s="699"/>
      <c r="DS29" s="699"/>
      <c r="DT29" s="699"/>
      <c r="DU29" s="699"/>
      <c r="DV29" s="700"/>
      <c r="DW29" s="683">
        <v>15</v>
      </c>
      <c r="DX29" s="701"/>
      <c r="DY29" s="701"/>
      <c r="DZ29" s="701"/>
      <c r="EA29" s="701"/>
      <c r="EB29" s="701"/>
      <c r="EC29" s="722"/>
    </row>
    <row r="30" spans="2:133" ht="11.25" customHeight="1" x14ac:dyDescent="0.15">
      <c r="B30" s="677" t="s">
        <v>306</v>
      </c>
      <c r="C30" s="678"/>
      <c r="D30" s="678"/>
      <c r="E30" s="678"/>
      <c r="F30" s="678"/>
      <c r="G30" s="678"/>
      <c r="H30" s="678"/>
      <c r="I30" s="678"/>
      <c r="J30" s="678"/>
      <c r="K30" s="678"/>
      <c r="L30" s="678"/>
      <c r="M30" s="678"/>
      <c r="N30" s="678"/>
      <c r="O30" s="678"/>
      <c r="P30" s="678"/>
      <c r="Q30" s="679"/>
      <c r="R30" s="680">
        <v>73375</v>
      </c>
      <c r="S30" s="681"/>
      <c r="T30" s="681"/>
      <c r="U30" s="681"/>
      <c r="V30" s="681"/>
      <c r="W30" s="681"/>
      <c r="X30" s="681"/>
      <c r="Y30" s="682"/>
      <c r="Z30" s="713">
        <v>0.4</v>
      </c>
      <c r="AA30" s="713"/>
      <c r="AB30" s="713"/>
      <c r="AC30" s="713"/>
      <c r="AD30" s="714" t="s">
        <v>128</v>
      </c>
      <c r="AE30" s="714"/>
      <c r="AF30" s="714"/>
      <c r="AG30" s="714"/>
      <c r="AH30" s="714"/>
      <c r="AI30" s="714"/>
      <c r="AJ30" s="714"/>
      <c r="AK30" s="714"/>
      <c r="AL30" s="683" t="s">
        <v>237</v>
      </c>
      <c r="AM30" s="684"/>
      <c r="AN30" s="684"/>
      <c r="AO30" s="715"/>
      <c r="AP30" s="741" t="s">
        <v>223</v>
      </c>
      <c r="AQ30" s="742"/>
      <c r="AR30" s="742"/>
      <c r="AS30" s="742"/>
      <c r="AT30" s="742"/>
      <c r="AU30" s="742"/>
      <c r="AV30" s="742"/>
      <c r="AW30" s="742"/>
      <c r="AX30" s="742"/>
      <c r="AY30" s="742"/>
      <c r="AZ30" s="742"/>
      <c r="BA30" s="742"/>
      <c r="BB30" s="742"/>
      <c r="BC30" s="742"/>
      <c r="BD30" s="742"/>
      <c r="BE30" s="742"/>
      <c r="BF30" s="743"/>
      <c r="BG30" s="741" t="s">
        <v>307</v>
      </c>
      <c r="BH30" s="754"/>
      <c r="BI30" s="754"/>
      <c r="BJ30" s="754"/>
      <c r="BK30" s="754"/>
      <c r="BL30" s="754"/>
      <c r="BM30" s="754"/>
      <c r="BN30" s="754"/>
      <c r="BO30" s="754"/>
      <c r="BP30" s="754"/>
      <c r="BQ30" s="755"/>
      <c r="BR30" s="741" t="s">
        <v>308</v>
      </c>
      <c r="BS30" s="754"/>
      <c r="BT30" s="754"/>
      <c r="BU30" s="754"/>
      <c r="BV30" s="754"/>
      <c r="BW30" s="754"/>
      <c r="BX30" s="754"/>
      <c r="BY30" s="754"/>
      <c r="BZ30" s="754"/>
      <c r="CA30" s="754"/>
      <c r="CB30" s="755"/>
      <c r="CD30" s="767"/>
      <c r="CE30" s="768"/>
      <c r="CF30" s="719" t="s">
        <v>309</v>
      </c>
      <c r="CG30" s="720"/>
      <c r="CH30" s="720"/>
      <c r="CI30" s="720"/>
      <c r="CJ30" s="720"/>
      <c r="CK30" s="720"/>
      <c r="CL30" s="720"/>
      <c r="CM30" s="720"/>
      <c r="CN30" s="720"/>
      <c r="CO30" s="720"/>
      <c r="CP30" s="720"/>
      <c r="CQ30" s="721"/>
      <c r="CR30" s="680">
        <v>1123434</v>
      </c>
      <c r="CS30" s="681"/>
      <c r="CT30" s="681"/>
      <c r="CU30" s="681"/>
      <c r="CV30" s="681"/>
      <c r="CW30" s="681"/>
      <c r="CX30" s="681"/>
      <c r="CY30" s="682"/>
      <c r="CZ30" s="683">
        <v>6.6</v>
      </c>
      <c r="DA30" s="701"/>
      <c r="DB30" s="701"/>
      <c r="DC30" s="702"/>
      <c r="DD30" s="686">
        <v>1123434</v>
      </c>
      <c r="DE30" s="681"/>
      <c r="DF30" s="681"/>
      <c r="DG30" s="681"/>
      <c r="DH30" s="681"/>
      <c r="DI30" s="681"/>
      <c r="DJ30" s="681"/>
      <c r="DK30" s="682"/>
      <c r="DL30" s="686">
        <v>1123434</v>
      </c>
      <c r="DM30" s="681"/>
      <c r="DN30" s="681"/>
      <c r="DO30" s="681"/>
      <c r="DP30" s="681"/>
      <c r="DQ30" s="681"/>
      <c r="DR30" s="681"/>
      <c r="DS30" s="681"/>
      <c r="DT30" s="681"/>
      <c r="DU30" s="681"/>
      <c r="DV30" s="682"/>
      <c r="DW30" s="683">
        <v>14.3</v>
      </c>
      <c r="DX30" s="701"/>
      <c r="DY30" s="701"/>
      <c r="DZ30" s="701"/>
      <c r="EA30" s="701"/>
      <c r="EB30" s="701"/>
      <c r="EC30" s="722"/>
    </row>
    <row r="31" spans="2:133" ht="11.25" customHeight="1" x14ac:dyDescent="0.15">
      <c r="B31" s="677" t="s">
        <v>310</v>
      </c>
      <c r="C31" s="678"/>
      <c r="D31" s="678"/>
      <c r="E31" s="678"/>
      <c r="F31" s="678"/>
      <c r="G31" s="678"/>
      <c r="H31" s="678"/>
      <c r="I31" s="678"/>
      <c r="J31" s="678"/>
      <c r="K31" s="678"/>
      <c r="L31" s="678"/>
      <c r="M31" s="678"/>
      <c r="N31" s="678"/>
      <c r="O31" s="678"/>
      <c r="P31" s="678"/>
      <c r="Q31" s="679"/>
      <c r="R31" s="680">
        <v>5684619</v>
      </c>
      <c r="S31" s="681"/>
      <c r="T31" s="681"/>
      <c r="U31" s="681"/>
      <c r="V31" s="681"/>
      <c r="W31" s="681"/>
      <c r="X31" s="681"/>
      <c r="Y31" s="682"/>
      <c r="Z31" s="713">
        <v>32.200000000000003</v>
      </c>
      <c r="AA31" s="713"/>
      <c r="AB31" s="713"/>
      <c r="AC31" s="713"/>
      <c r="AD31" s="714" t="s">
        <v>128</v>
      </c>
      <c r="AE31" s="714"/>
      <c r="AF31" s="714"/>
      <c r="AG31" s="714"/>
      <c r="AH31" s="714"/>
      <c r="AI31" s="714"/>
      <c r="AJ31" s="714"/>
      <c r="AK31" s="714"/>
      <c r="AL31" s="683" t="s">
        <v>128</v>
      </c>
      <c r="AM31" s="684"/>
      <c r="AN31" s="684"/>
      <c r="AO31" s="715"/>
      <c r="AP31" s="756" t="s">
        <v>311</v>
      </c>
      <c r="AQ31" s="757"/>
      <c r="AR31" s="757"/>
      <c r="AS31" s="757"/>
      <c r="AT31" s="762" t="s">
        <v>312</v>
      </c>
      <c r="AU31" s="231"/>
      <c r="AV31" s="231"/>
      <c r="AW31" s="231"/>
      <c r="AX31" s="746" t="s">
        <v>187</v>
      </c>
      <c r="AY31" s="747"/>
      <c r="AZ31" s="747"/>
      <c r="BA31" s="747"/>
      <c r="BB31" s="747"/>
      <c r="BC31" s="747"/>
      <c r="BD31" s="747"/>
      <c r="BE31" s="747"/>
      <c r="BF31" s="748"/>
      <c r="BG31" s="749">
        <v>99.6</v>
      </c>
      <c r="BH31" s="750"/>
      <c r="BI31" s="750"/>
      <c r="BJ31" s="750"/>
      <c r="BK31" s="750"/>
      <c r="BL31" s="750"/>
      <c r="BM31" s="751">
        <v>98.2</v>
      </c>
      <c r="BN31" s="750"/>
      <c r="BO31" s="750"/>
      <c r="BP31" s="750"/>
      <c r="BQ31" s="752"/>
      <c r="BR31" s="749">
        <v>99.8</v>
      </c>
      <c r="BS31" s="750"/>
      <c r="BT31" s="750"/>
      <c r="BU31" s="750"/>
      <c r="BV31" s="750"/>
      <c r="BW31" s="750"/>
      <c r="BX31" s="751">
        <v>98</v>
      </c>
      <c r="BY31" s="750"/>
      <c r="BZ31" s="750"/>
      <c r="CA31" s="750"/>
      <c r="CB31" s="752"/>
      <c r="CD31" s="767"/>
      <c r="CE31" s="768"/>
      <c r="CF31" s="719" t="s">
        <v>313</v>
      </c>
      <c r="CG31" s="720"/>
      <c r="CH31" s="720"/>
      <c r="CI31" s="720"/>
      <c r="CJ31" s="720"/>
      <c r="CK31" s="720"/>
      <c r="CL31" s="720"/>
      <c r="CM31" s="720"/>
      <c r="CN31" s="720"/>
      <c r="CO31" s="720"/>
      <c r="CP31" s="720"/>
      <c r="CQ31" s="721"/>
      <c r="CR31" s="680">
        <v>52533</v>
      </c>
      <c r="CS31" s="699"/>
      <c r="CT31" s="699"/>
      <c r="CU31" s="699"/>
      <c r="CV31" s="699"/>
      <c r="CW31" s="699"/>
      <c r="CX31" s="699"/>
      <c r="CY31" s="700"/>
      <c r="CZ31" s="683">
        <v>0.3</v>
      </c>
      <c r="DA31" s="701"/>
      <c r="DB31" s="701"/>
      <c r="DC31" s="702"/>
      <c r="DD31" s="686">
        <v>52533</v>
      </c>
      <c r="DE31" s="699"/>
      <c r="DF31" s="699"/>
      <c r="DG31" s="699"/>
      <c r="DH31" s="699"/>
      <c r="DI31" s="699"/>
      <c r="DJ31" s="699"/>
      <c r="DK31" s="700"/>
      <c r="DL31" s="686">
        <v>52533</v>
      </c>
      <c r="DM31" s="699"/>
      <c r="DN31" s="699"/>
      <c r="DO31" s="699"/>
      <c r="DP31" s="699"/>
      <c r="DQ31" s="699"/>
      <c r="DR31" s="699"/>
      <c r="DS31" s="699"/>
      <c r="DT31" s="699"/>
      <c r="DU31" s="699"/>
      <c r="DV31" s="700"/>
      <c r="DW31" s="683">
        <v>0.7</v>
      </c>
      <c r="DX31" s="701"/>
      <c r="DY31" s="701"/>
      <c r="DZ31" s="701"/>
      <c r="EA31" s="701"/>
      <c r="EB31" s="701"/>
      <c r="EC31" s="722"/>
    </row>
    <row r="32" spans="2:133" ht="11.25" customHeight="1" x14ac:dyDescent="0.15">
      <c r="B32" s="771" t="s">
        <v>314</v>
      </c>
      <c r="C32" s="772"/>
      <c r="D32" s="772"/>
      <c r="E32" s="772"/>
      <c r="F32" s="772"/>
      <c r="G32" s="772"/>
      <c r="H32" s="772"/>
      <c r="I32" s="772"/>
      <c r="J32" s="772"/>
      <c r="K32" s="772"/>
      <c r="L32" s="772"/>
      <c r="M32" s="772"/>
      <c r="N32" s="772"/>
      <c r="O32" s="772"/>
      <c r="P32" s="772"/>
      <c r="Q32" s="773"/>
      <c r="R32" s="680" t="s">
        <v>128</v>
      </c>
      <c r="S32" s="681"/>
      <c r="T32" s="681"/>
      <c r="U32" s="681"/>
      <c r="V32" s="681"/>
      <c r="W32" s="681"/>
      <c r="X32" s="681"/>
      <c r="Y32" s="682"/>
      <c r="Z32" s="713" t="s">
        <v>237</v>
      </c>
      <c r="AA32" s="713"/>
      <c r="AB32" s="713"/>
      <c r="AC32" s="713"/>
      <c r="AD32" s="714" t="s">
        <v>128</v>
      </c>
      <c r="AE32" s="714"/>
      <c r="AF32" s="714"/>
      <c r="AG32" s="714"/>
      <c r="AH32" s="714"/>
      <c r="AI32" s="714"/>
      <c r="AJ32" s="714"/>
      <c r="AK32" s="714"/>
      <c r="AL32" s="683" t="s">
        <v>237</v>
      </c>
      <c r="AM32" s="684"/>
      <c r="AN32" s="684"/>
      <c r="AO32" s="715"/>
      <c r="AP32" s="758"/>
      <c r="AQ32" s="759"/>
      <c r="AR32" s="759"/>
      <c r="AS32" s="759"/>
      <c r="AT32" s="763"/>
      <c r="AU32" s="230" t="s">
        <v>315</v>
      </c>
      <c r="AV32" s="230"/>
      <c r="AW32" s="230"/>
      <c r="AX32" s="677" t="s">
        <v>316</v>
      </c>
      <c r="AY32" s="678"/>
      <c r="AZ32" s="678"/>
      <c r="BA32" s="678"/>
      <c r="BB32" s="678"/>
      <c r="BC32" s="678"/>
      <c r="BD32" s="678"/>
      <c r="BE32" s="678"/>
      <c r="BF32" s="679"/>
      <c r="BG32" s="753">
        <v>99.6</v>
      </c>
      <c r="BH32" s="699"/>
      <c r="BI32" s="699"/>
      <c r="BJ32" s="699"/>
      <c r="BK32" s="699"/>
      <c r="BL32" s="699"/>
      <c r="BM32" s="684">
        <v>98.6</v>
      </c>
      <c r="BN32" s="745"/>
      <c r="BO32" s="745"/>
      <c r="BP32" s="745"/>
      <c r="BQ32" s="726"/>
      <c r="BR32" s="753">
        <v>99.8</v>
      </c>
      <c r="BS32" s="699"/>
      <c r="BT32" s="699"/>
      <c r="BU32" s="699"/>
      <c r="BV32" s="699"/>
      <c r="BW32" s="699"/>
      <c r="BX32" s="684">
        <v>98.7</v>
      </c>
      <c r="BY32" s="745"/>
      <c r="BZ32" s="745"/>
      <c r="CA32" s="745"/>
      <c r="CB32" s="726"/>
      <c r="CD32" s="769"/>
      <c r="CE32" s="770"/>
      <c r="CF32" s="719" t="s">
        <v>317</v>
      </c>
      <c r="CG32" s="720"/>
      <c r="CH32" s="720"/>
      <c r="CI32" s="720"/>
      <c r="CJ32" s="720"/>
      <c r="CK32" s="720"/>
      <c r="CL32" s="720"/>
      <c r="CM32" s="720"/>
      <c r="CN32" s="720"/>
      <c r="CO32" s="720"/>
      <c r="CP32" s="720"/>
      <c r="CQ32" s="721"/>
      <c r="CR32" s="680" t="s">
        <v>237</v>
      </c>
      <c r="CS32" s="681"/>
      <c r="CT32" s="681"/>
      <c r="CU32" s="681"/>
      <c r="CV32" s="681"/>
      <c r="CW32" s="681"/>
      <c r="CX32" s="681"/>
      <c r="CY32" s="682"/>
      <c r="CZ32" s="683" t="s">
        <v>128</v>
      </c>
      <c r="DA32" s="701"/>
      <c r="DB32" s="701"/>
      <c r="DC32" s="702"/>
      <c r="DD32" s="686" t="s">
        <v>128</v>
      </c>
      <c r="DE32" s="681"/>
      <c r="DF32" s="681"/>
      <c r="DG32" s="681"/>
      <c r="DH32" s="681"/>
      <c r="DI32" s="681"/>
      <c r="DJ32" s="681"/>
      <c r="DK32" s="682"/>
      <c r="DL32" s="686" t="s">
        <v>128</v>
      </c>
      <c r="DM32" s="681"/>
      <c r="DN32" s="681"/>
      <c r="DO32" s="681"/>
      <c r="DP32" s="681"/>
      <c r="DQ32" s="681"/>
      <c r="DR32" s="681"/>
      <c r="DS32" s="681"/>
      <c r="DT32" s="681"/>
      <c r="DU32" s="681"/>
      <c r="DV32" s="682"/>
      <c r="DW32" s="683" t="s">
        <v>128</v>
      </c>
      <c r="DX32" s="701"/>
      <c r="DY32" s="701"/>
      <c r="DZ32" s="701"/>
      <c r="EA32" s="701"/>
      <c r="EB32" s="701"/>
      <c r="EC32" s="722"/>
    </row>
    <row r="33" spans="2:133" ht="11.25" customHeight="1" x14ac:dyDescent="0.15">
      <c r="B33" s="677" t="s">
        <v>318</v>
      </c>
      <c r="C33" s="678"/>
      <c r="D33" s="678"/>
      <c r="E33" s="678"/>
      <c r="F33" s="678"/>
      <c r="G33" s="678"/>
      <c r="H33" s="678"/>
      <c r="I33" s="678"/>
      <c r="J33" s="678"/>
      <c r="K33" s="678"/>
      <c r="L33" s="678"/>
      <c r="M33" s="678"/>
      <c r="N33" s="678"/>
      <c r="O33" s="678"/>
      <c r="P33" s="678"/>
      <c r="Q33" s="679"/>
      <c r="R33" s="680">
        <v>841409</v>
      </c>
      <c r="S33" s="681"/>
      <c r="T33" s="681"/>
      <c r="U33" s="681"/>
      <c r="V33" s="681"/>
      <c r="W33" s="681"/>
      <c r="X33" s="681"/>
      <c r="Y33" s="682"/>
      <c r="Z33" s="713">
        <v>4.8</v>
      </c>
      <c r="AA33" s="713"/>
      <c r="AB33" s="713"/>
      <c r="AC33" s="713"/>
      <c r="AD33" s="714" t="s">
        <v>237</v>
      </c>
      <c r="AE33" s="714"/>
      <c r="AF33" s="714"/>
      <c r="AG33" s="714"/>
      <c r="AH33" s="714"/>
      <c r="AI33" s="714"/>
      <c r="AJ33" s="714"/>
      <c r="AK33" s="714"/>
      <c r="AL33" s="683" t="s">
        <v>237</v>
      </c>
      <c r="AM33" s="684"/>
      <c r="AN33" s="684"/>
      <c r="AO33" s="715"/>
      <c r="AP33" s="760"/>
      <c r="AQ33" s="761"/>
      <c r="AR33" s="761"/>
      <c r="AS33" s="761"/>
      <c r="AT33" s="764"/>
      <c r="AU33" s="232"/>
      <c r="AV33" s="232"/>
      <c r="AW33" s="232"/>
      <c r="AX33" s="661" t="s">
        <v>319</v>
      </c>
      <c r="AY33" s="662"/>
      <c r="AZ33" s="662"/>
      <c r="BA33" s="662"/>
      <c r="BB33" s="662"/>
      <c r="BC33" s="662"/>
      <c r="BD33" s="662"/>
      <c r="BE33" s="662"/>
      <c r="BF33" s="663"/>
      <c r="BG33" s="744">
        <v>99.5</v>
      </c>
      <c r="BH33" s="665"/>
      <c r="BI33" s="665"/>
      <c r="BJ33" s="665"/>
      <c r="BK33" s="665"/>
      <c r="BL33" s="665"/>
      <c r="BM33" s="707">
        <v>97.6</v>
      </c>
      <c r="BN33" s="665"/>
      <c r="BO33" s="665"/>
      <c r="BP33" s="665"/>
      <c r="BQ33" s="709"/>
      <c r="BR33" s="744">
        <v>99.7</v>
      </c>
      <c r="BS33" s="665"/>
      <c r="BT33" s="665"/>
      <c r="BU33" s="665"/>
      <c r="BV33" s="665"/>
      <c r="BW33" s="665"/>
      <c r="BX33" s="707">
        <v>96.8</v>
      </c>
      <c r="BY33" s="665"/>
      <c r="BZ33" s="665"/>
      <c r="CA33" s="665"/>
      <c r="CB33" s="709"/>
      <c r="CD33" s="719" t="s">
        <v>320</v>
      </c>
      <c r="CE33" s="720"/>
      <c r="CF33" s="720"/>
      <c r="CG33" s="720"/>
      <c r="CH33" s="720"/>
      <c r="CI33" s="720"/>
      <c r="CJ33" s="720"/>
      <c r="CK33" s="720"/>
      <c r="CL33" s="720"/>
      <c r="CM33" s="720"/>
      <c r="CN33" s="720"/>
      <c r="CO33" s="720"/>
      <c r="CP33" s="720"/>
      <c r="CQ33" s="721"/>
      <c r="CR33" s="680">
        <v>9848271</v>
      </c>
      <c r="CS33" s="699"/>
      <c r="CT33" s="699"/>
      <c r="CU33" s="699"/>
      <c r="CV33" s="699"/>
      <c r="CW33" s="699"/>
      <c r="CX33" s="699"/>
      <c r="CY33" s="700"/>
      <c r="CZ33" s="683">
        <v>57.6</v>
      </c>
      <c r="DA33" s="701"/>
      <c r="DB33" s="701"/>
      <c r="DC33" s="702"/>
      <c r="DD33" s="686">
        <v>5544260</v>
      </c>
      <c r="DE33" s="699"/>
      <c r="DF33" s="699"/>
      <c r="DG33" s="699"/>
      <c r="DH33" s="699"/>
      <c r="DI33" s="699"/>
      <c r="DJ33" s="699"/>
      <c r="DK33" s="700"/>
      <c r="DL33" s="686">
        <v>3493197</v>
      </c>
      <c r="DM33" s="699"/>
      <c r="DN33" s="699"/>
      <c r="DO33" s="699"/>
      <c r="DP33" s="699"/>
      <c r="DQ33" s="699"/>
      <c r="DR33" s="699"/>
      <c r="DS33" s="699"/>
      <c r="DT33" s="699"/>
      <c r="DU33" s="699"/>
      <c r="DV33" s="700"/>
      <c r="DW33" s="683">
        <v>44.5</v>
      </c>
      <c r="DX33" s="701"/>
      <c r="DY33" s="701"/>
      <c r="DZ33" s="701"/>
      <c r="EA33" s="701"/>
      <c r="EB33" s="701"/>
      <c r="EC33" s="722"/>
    </row>
    <row r="34" spans="2:133" ht="11.25" customHeight="1" x14ac:dyDescent="0.15">
      <c r="B34" s="677" t="s">
        <v>321</v>
      </c>
      <c r="C34" s="678"/>
      <c r="D34" s="678"/>
      <c r="E34" s="678"/>
      <c r="F34" s="678"/>
      <c r="G34" s="678"/>
      <c r="H34" s="678"/>
      <c r="I34" s="678"/>
      <c r="J34" s="678"/>
      <c r="K34" s="678"/>
      <c r="L34" s="678"/>
      <c r="M34" s="678"/>
      <c r="N34" s="678"/>
      <c r="O34" s="678"/>
      <c r="P34" s="678"/>
      <c r="Q34" s="679"/>
      <c r="R34" s="680">
        <v>154735</v>
      </c>
      <c r="S34" s="681"/>
      <c r="T34" s="681"/>
      <c r="U34" s="681"/>
      <c r="V34" s="681"/>
      <c r="W34" s="681"/>
      <c r="X34" s="681"/>
      <c r="Y34" s="682"/>
      <c r="Z34" s="713">
        <v>0.9</v>
      </c>
      <c r="AA34" s="713"/>
      <c r="AB34" s="713"/>
      <c r="AC34" s="713"/>
      <c r="AD34" s="714">
        <v>11</v>
      </c>
      <c r="AE34" s="714"/>
      <c r="AF34" s="714"/>
      <c r="AG34" s="714"/>
      <c r="AH34" s="714"/>
      <c r="AI34" s="714"/>
      <c r="AJ34" s="714"/>
      <c r="AK34" s="714"/>
      <c r="AL34" s="683">
        <v>0</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322</v>
      </c>
      <c r="CE34" s="720"/>
      <c r="CF34" s="720"/>
      <c r="CG34" s="720"/>
      <c r="CH34" s="720"/>
      <c r="CI34" s="720"/>
      <c r="CJ34" s="720"/>
      <c r="CK34" s="720"/>
      <c r="CL34" s="720"/>
      <c r="CM34" s="720"/>
      <c r="CN34" s="720"/>
      <c r="CO34" s="720"/>
      <c r="CP34" s="720"/>
      <c r="CQ34" s="721"/>
      <c r="CR34" s="680">
        <v>2306389</v>
      </c>
      <c r="CS34" s="681"/>
      <c r="CT34" s="681"/>
      <c r="CU34" s="681"/>
      <c r="CV34" s="681"/>
      <c r="CW34" s="681"/>
      <c r="CX34" s="681"/>
      <c r="CY34" s="682"/>
      <c r="CZ34" s="683">
        <v>13.5</v>
      </c>
      <c r="DA34" s="701"/>
      <c r="DB34" s="701"/>
      <c r="DC34" s="702"/>
      <c r="DD34" s="686">
        <v>1868600</v>
      </c>
      <c r="DE34" s="681"/>
      <c r="DF34" s="681"/>
      <c r="DG34" s="681"/>
      <c r="DH34" s="681"/>
      <c r="DI34" s="681"/>
      <c r="DJ34" s="681"/>
      <c r="DK34" s="682"/>
      <c r="DL34" s="686">
        <v>1637464</v>
      </c>
      <c r="DM34" s="681"/>
      <c r="DN34" s="681"/>
      <c r="DO34" s="681"/>
      <c r="DP34" s="681"/>
      <c r="DQ34" s="681"/>
      <c r="DR34" s="681"/>
      <c r="DS34" s="681"/>
      <c r="DT34" s="681"/>
      <c r="DU34" s="681"/>
      <c r="DV34" s="682"/>
      <c r="DW34" s="683">
        <v>20.9</v>
      </c>
      <c r="DX34" s="701"/>
      <c r="DY34" s="701"/>
      <c r="DZ34" s="701"/>
      <c r="EA34" s="701"/>
      <c r="EB34" s="701"/>
      <c r="EC34" s="722"/>
    </row>
    <row r="35" spans="2:133" ht="11.25" customHeight="1" x14ac:dyDescent="0.15">
      <c r="B35" s="677" t="s">
        <v>323</v>
      </c>
      <c r="C35" s="678"/>
      <c r="D35" s="678"/>
      <c r="E35" s="678"/>
      <c r="F35" s="678"/>
      <c r="G35" s="678"/>
      <c r="H35" s="678"/>
      <c r="I35" s="678"/>
      <c r="J35" s="678"/>
      <c r="K35" s="678"/>
      <c r="L35" s="678"/>
      <c r="M35" s="678"/>
      <c r="N35" s="678"/>
      <c r="O35" s="678"/>
      <c r="P35" s="678"/>
      <c r="Q35" s="679"/>
      <c r="R35" s="680">
        <v>43503</v>
      </c>
      <c r="S35" s="681"/>
      <c r="T35" s="681"/>
      <c r="U35" s="681"/>
      <c r="V35" s="681"/>
      <c r="W35" s="681"/>
      <c r="X35" s="681"/>
      <c r="Y35" s="682"/>
      <c r="Z35" s="713">
        <v>0.2</v>
      </c>
      <c r="AA35" s="713"/>
      <c r="AB35" s="713"/>
      <c r="AC35" s="713"/>
      <c r="AD35" s="714" t="s">
        <v>128</v>
      </c>
      <c r="AE35" s="714"/>
      <c r="AF35" s="714"/>
      <c r="AG35" s="714"/>
      <c r="AH35" s="714"/>
      <c r="AI35" s="714"/>
      <c r="AJ35" s="714"/>
      <c r="AK35" s="714"/>
      <c r="AL35" s="683" t="s">
        <v>128</v>
      </c>
      <c r="AM35" s="684"/>
      <c r="AN35" s="684"/>
      <c r="AO35" s="715"/>
      <c r="AP35" s="235"/>
      <c r="AQ35" s="741" t="s">
        <v>324</v>
      </c>
      <c r="AR35" s="742"/>
      <c r="AS35" s="742"/>
      <c r="AT35" s="742"/>
      <c r="AU35" s="742"/>
      <c r="AV35" s="742"/>
      <c r="AW35" s="742"/>
      <c r="AX35" s="742"/>
      <c r="AY35" s="742"/>
      <c r="AZ35" s="742"/>
      <c r="BA35" s="742"/>
      <c r="BB35" s="742"/>
      <c r="BC35" s="742"/>
      <c r="BD35" s="742"/>
      <c r="BE35" s="742"/>
      <c r="BF35" s="743"/>
      <c r="BG35" s="741" t="s">
        <v>325</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326</v>
      </c>
      <c r="CE35" s="720"/>
      <c r="CF35" s="720"/>
      <c r="CG35" s="720"/>
      <c r="CH35" s="720"/>
      <c r="CI35" s="720"/>
      <c r="CJ35" s="720"/>
      <c r="CK35" s="720"/>
      <c r="CL35" s="720"/>
      <c r="CM35" s="720"/>
      <c r="CN35" s="720"/>
      <c r="CO35" s="720"/>
      <c r="CP35" s="720"/>
      <c r="CQ35" s="721"/>
      <c r="CR35" s="680">
        <v>151247</v>
      </c>
      <c r="CS35" s="699"/>
      <c r="CT35" s="699"/>
      <c r="CU35" s="699"/>
      <c r="CV35" s="699"/>
      <c r="CW35" s="699"/>
      <c r="CX35" s="699"/>
      <c r="CY35" s="700"/>
      <c r="CZ35" s="683">
        <v>0.9</v>
      </c>
      <c r="DA35" s="701"/>
      <c r="DB35" s="701"/>
      <c r="DC35" s="702"/>
      <c r="DD35" s="686">
        <v>148847</v>
      </c>
      <c r="DE35" s="699"/>
      <c r="DF35" s="699"/>
      <c r="DG35" s="699"/>
      <c r="DH35" s="699"/>
      <c r="DI35" s="699"/>
      <c r="DJ35" s="699"/>
      <c r="DK35" s="700"/>
      <c r="DL35" s="686">
        <v>148841</v>
      </c>
      <c r="DM35" s="699"/>
      <c r="DN35" s="699"/>
      <c r="DO35" s="699"/>
      <c r="DP35" s="699"/>
      <c r="DQ35" s="699"/>
      <c r="DR35" s="699"/>
      <c r="DS35" s="699"/>
      <c r="DT35" s="699"/>
      <c r="DU35" s="699"/>
      <c r="DV35" s="700"/>
      <c r="DW35" s="683">
        <v>1.9</v>
      </c>
      <c r="DX35" s="701"/>
      <c r="DY35" s="701"/>
      <c r="DZ35" s="701"/>
      <c r="EA35" s="701"/>
      <c r="EB35" s="701"/>
      <c r="EC35" s="722"/>
    </row>
    <row r="36" spans="2:133" ht="11.25" customHeight="1" x14ac:dyDescent="0.15">
      <c r="B36" s="677" t="s">
        <v>327</v>
      </c>
      <c r="C36" s="678"/>
      <c r="D36" s="678"/>
      <c r="E36" s="678"/>
      <c r="F36" s="678"/>
      <c r="G36" s="678"/>
      <c r="H36" s="678"/>
      <c r="I36" s="678"/>
      <c r="J36" s="678"/>
      <c r="K36" s="678"/>
      <c r="L36" s="678"/>
      <c r="M36" s="678"/>
      <c r="N36" s="678"/>
      <c r="O36" s="678"/>
      <c r="P36" s="678"/>
      <c r="Q36" s="679"/>
      <c r="R36" s="680">
        <v>783910</v>
      </c>
      <c r="S36" s="681"/>
      <c r="T36" s="681"/>
      <c r="U36" s="681"/>
      <c r="V36" s="681"/>
      <c r="W36" s="681"/>
      <c r="X36" s="681"/>
      <c r="Y36" s="682"/>
      <c r="Z36" s="713">
        <v>4.4000000000000004</v>
      </c>
      <c r="AA36" s="713"/>
      <c r="AB36" s="713"/>
      <c r="AC36" s="713"/>
      <c r="AD36" s="714" t="s">
        <v>128</v>
      </c>
      <c r="AE36" s="714"/>
      <c r="AF36" s="714"/>
      <c r="AG36" s="714"/>
      <c r="AH36" s="714"/>
      <c r="AI36" s="714"/>
      <c r="AJ36" s="714"/>
      <c r="AK36" s="714"/>
      <c r="AL36" s="683" t="s">
        <v>237</v>
      </c>
      <c r="AM36" s="684"/>
      <c r="AN36" s="684"/>
      <c r="AO36" s="715"/>
      <c r="AP36" s="235"/>
      <c r="AQ36" s="732" t="s">
        <v>328</v>
      </c>
      <c r="AR36" s="733"/>
      <c r="AS36" s="733"/>
      <c r="AT36" s="733"/>
      <c r="AU36" s="733"/>
      <c r="AV36" s="733"/>
      <c r="AW36" s="733"/>
      <c r="AX36" s="733"/>
      <c r="AY36" s="734"/>
      <c r="AZ36" s="735">
        <v>1452024</v>
      </c>
      <c r="BA36" s="736"/>
      <c r="BB36" s="736"/>
      <c r="BC36" s="736"/>
      <c r="BD36" s="736"/>
      <c r="BE36" s="736"/>
      <c r="BF36" s="737"/>
      <c r="BG36" s="738" t="s">
        <v>329</v>
      </c>
      <c r="BH36" s="739"/>
      <c r="BI36" s="739"/>
      <c r="BJ36" s="739"/>
      <c r="BK36" s="739"/>
      <c r="BL36" s="739"/>
      <c r="BM36" s="739"/>
      <c r="BN36" s="739"/>
      <c r="BO36" s="739"/>
      <c r="BP36" s="739"/>
      <c r="BQ36" s="739"/>
      <c r="BR36" s="739"/>
      <c r="BS36" s="739"/>
      <c r="BT36" s="739"/>
      <c r="BU36" s="740"/>
      <c r="BV36" s="735">
        <v>12496</v>
      </c>
      <c r="BW36" s="736"/>
      <c r="BX36" s="736"/>
      <c r="BY36" s="736"/>
      <c r="BZ36" s="736"/>
      <c r="CA36" s="736"/>
      <c r="CB36" s="737"/>
      <c r="CD36" s="719" t="s">
        <v>330</v>
      </c>
      <c r="CE36" s="720"/>
      <c r="CF36" s="720"/>
      <c r="CG36" s="720"/>
      <c r="CH36" s="720"/>
      <c r="CI36" s="720"/>
      <c r="CJ36" s="720"/>
      <c r="CK36" s="720"/>
      <c r="CL36" s="720"/>
      <c r="CM36" s="720"/>
      <c r="CN36" s="720"/>
      <c r="CO36" s="720"/>
      <c r="CP36" s="720"/>
      <c r="CQ36" s="721"/>
      <c r="CR36" s="680">
        <v>5073961</v>
      </c>
      <c r="CS36" s="681"/>
      <c r="CT36" s="681"/>
      <c r="CU36" s="681"/>
      <c r="CV36" s="681"/>
      <c r="CW36" s="681"/>
      <c r="CX36" s="681"/>
      <c r="CY36" s="682"/>
      <c r="CZ36" s="683">
        <v>29.7</v>
      </c>
      <c r="DA36" s="701"/>
      <c r="DB36" s="701"/>
      <c r="DC36" s="702"/>
      <c r="DD36" s="686">
        <v>1453766</v>
      </c>
      <c r="DE36" s="681"/>
      <c r="DF36" s="681"/>
      <c r="DG36" s="681"/>
      <c r="DH36" s="681"/>
      <c r="DI36" s="681"/>
      <c r="DJ36" s="681"/>
      <c r="DK36" s="682"/>
      <c r="DL36" s="686">
        <v>969877</v>
      </c>
      <c r="DM36" s="681"/>
      <c r="DN36" s="681"/>
      <c r="DO36" s="681"/>
      <c r="DP36" s="681"/>
      <c r="DQ36" s="681"/>
      <c r="DR36" s="681"/>
      <c r="DS36" s="681"/>
      <c r="DT36" s="681"/>
      <c r="DU36" s="681"/>
      <c r="DV36" s="682"/>
      <c r="DW36" s="683">
        <v>12.4</v>
      </c>
      <c r="DX36" s="701"/>
      <c r="DY36" s="701"/>
      <c r="DZ36" s="701"/>
      <c r="EA36" s="701"/>
      <c r="EB36" s="701"/>
      <c r="EC36" s="722"/>
    </row>
    <row r="37" spans="2:133" ht="11.25" customHeight="1" x14ac:dyDescent="0.15">
      <c r="B37" s="677" t="s">
        <v>331</v>
      </c>
      <c r="C37" s="678"/>
      <c r="D37" s="678"/>
      <c r="E37" s="678"/>
      <c r="F37" s="678"/>
      <c r="G37" s="678"/>
      <c r="H37" s="678"/>
      <c r="I37" s="678"/>
      <c r="J37" s="678"/>
      <c r="K37" s="678"/>
      <c r="L37" s="678"/>
      <c r="M37" s="678"/>
      <c r="N37" s="678"/>
      <c r="O37" s="678"/>
      <c r="P37" s="678"/>
      <c r="Q37" s="679"/>
      <c r="R37" s="680">
        <v>528631</v>
      </c>
      <c r="S37" s="681"/>
      <c r="T37" s="681"/>
      <c r="U37" s="681"/>
      <c r="V37" s="681"/>
      <c r="W37" s="681"/>
      <c r="X37" s="681"/>
      <c r="Y37" s="682"/>
      <c r="Z37" s="713">
        <v>3</v>
      </c>
      <c r="AA37" s="713"/>
      <c r="AB37" s="713"/>
      <c r="AC37" s="713"/>
      <c r="AD37" s="714" t="s">
        <v>128</v>
      </c>
      <c r="AE37" s="714"/>
      <c r="AF37" s="714"/>
      <c r="AG37" s="714"/>
      <c r="AH37" s="714"/>
      <c r="AI37" s="714"/>
      <c r="AJ37" s="714"/>
      <c r="AK37" s="714"/>
      <c r="AL37" s="683" t="s">
        <v>237</v>
      </c>
      <c r="AM37" s="684"/>
      <c r="AN37" s="684"/>
      <c r="AO37" s="715"/>
      <c r="AQ37" s="723" t="s">
        <v>332</v>
      </c>
      <c r="AR37" s="724"/>
      <c r="AS37" s="724"/>
      <c r="AT37" s="724"/>
      <c r="AU37" s="724"/>
      <c r="AV37" s="724"/>
      <c r="AW37" s="724"/>
      <c r="AX37" s="724"/>
      <c r="AY37" s="725"/>
      <c r="AZ37" s="680">
        <v>326001</v>
      </c>
      <c r="BA37" s="681"/>
      <c r="BB37" s="681"/>
      <c r="BC37" s="681"/>
      <c r="BD37" s="699"/>
      <c r="BE37" s="699"/>
      <c r="BF37" s="726"/>
      <c r="BG37" s="719" t="s">
        <v>333</v>
      </c>
      <c r="BH37" s="720"/>
      <c r="BI37" s="720"/>
      <c r="BJ37" s="720"/>
      <c r="BK37" s="720"/>
      <c r="BL37" s="720"/>
      <c r="BM37" s="720"/>
      <c r="BN37" s="720"/>
      <c r="BO37" s="720"/>
      <c r="BP37" s="720"/>
      <c r="BQ37" s="720"/>
      <c r="BR37" s="720"/>
      <c r="BS37" s="720"/>
      <c r="BT37" s="720"/>
      <c r="BU37" s="721"/>
      <c r="BV37" s="680">
        <v>12496</v>
      </c>
      <c r="BW37" s="681"/>
      <c r="BX37" s="681"/>
      <c r="BY37" s="681"/>
      <c r="BZ37" s="681"/>
      <c r="CA37" s="681"/>
      <c r="CB37" s="727"/>
      <c r="CD37" s="719" t="s">
        <v>334</v>
      </c>
      <c r="CE37" s="720"/>
      <c r="CF37" s="720"/>
      <c r="CG37" s="720"/>
      <c r="CH37" s="720"/>
      <c r="CI37" s="720"/>
      <c r="CJ37" s="720"/>
      <c r="CK37" s="720"/>
      <c r="CL37" s="720"/>
      <c r="CM37" s="720"/>
      <c r="CN37" s="720"/>
      <c r="CO37" s="720"/>
      <c r="CP37" s="720"/>
      <c r="CQ37" s="721"/>
      <c r="CR37" s="680">
        <v>517658</v>
      </c>
      <c r="CS37" s="699"/>
      <c r="CT37" s="699"/>
      <c r="CU37" s="699"/>
      <c r="CV37" s="699"/>
      <c r="CW37" s="699"/>
      <c r="CX37" s="699"/>
      <c r="CY37" s="700"/>
      <c r="CZ37" s="683">
        <v>3</v>
      </c>
      <c r="DA37" s="701"/>
      <c r="DB37" s="701"/>
      <c r="DC37" s="702"/>
      <c r="DD37" s="686">
        <v>516671</v>
      </c>
      <c r="DE37" s="699"/>
      <c r="DF37" s="699"/>
      <c r="DG37" s="699"/>
      <c r="DH37" s="699"/>
      <c r="DI37" s="699"/>
      <c r="DJ37" s="699"/>
      <c r="DK37" s="700"/>
      <c r="DL37" s="686">
        <v>472067</v>
      </c>
      <c r="DM37" s="699"/>
      <c r="DN37" s="699"/>
      <c r="DO37" s="699"/>
      <c r="DP37" s="699"/>
      <c r="DQ37" s="699"/>
      <c r="DR37" s="699"/>
      <c r="DS37" s="699"/>
      <c r="DT37" s="699"/>
      <c r="DU37" s="699"/>
      <c r="DV37" s="700"/>
      <c r="DW37" s="683">
        <v>6</v>
      </c>
      <c r="DX37" s="701"/>
      <c r="DY37" s="701"/>
      <c r="DZ37" s="701"/>
      <c r="EA37" s="701"/>
      <c r="EB37" s="701"/>
      <c r="EC37" s="722"/>
    </row>
    <row r="38" spans="2:133" ht="11.25" customHeight="1" x14ac:dyDescent="0.15">
      <c r="B38" s="677" t="s">
        <v>335</v>
      </c>
      <c r="C38" s="678"/>
      <c r="D38" s="678"/>
      <c r="E38" s="678"/>
      <c r="F38" s="678"/>
      <c r="G38" s="678"/>
      <c r="H38" s="678"/>
      <c r="I38" s="678"/>
      <c r="J38" s="678"/>
      <c r="K38" s="678"/>
      <c r="L38" s="678"/>
      <c r="M38" s="678"/>
      <c r="N38" s="678"/>
      <c r="O38" s="678"/>
      <c r="P38" s="678"/>
      <c r="Q38" s="679"/>
      <c r="R38" s="680">
        <v>213719</v>
      </c>
      <c r="S38" s="681"/>
      <c r="T38" s="681"/>
      <c r="U38" s="681"/>
      <c r="V38" s="681"/>
      <c r="W38" s="681"/>
      <c r="X38" s="681"/>
      <c r="Y38" s="682"/>
      <c r="Z38" s="713">
        <v>1.2</v>
      </c>
      <c r="AA38" s="713"/>
      <c r="AB38" s="713"/>
      <c r="AC38" s="713"/>
      <c r="AD38" s="714">
        <v>994</v>
      </c>
      <c r="AE38" s="714"/>
      <c r="AF38" s="714"/>
      <c r="AG38" s="714"/>
      <c r="AH38" s="714"/>
      <c r="AI38" s="714"/>
      <c r="AJ38" s="714"/>
      <c r="AK38" s="714"/>
      <c r="AL38" s="683">
        <v>0</v>
      </c>
      <c r="AM38" s="684"/>
      <c r="AN38" s="684"/>
      <c r="AO38" s="715"/>
      <c r="AQ38" s="723" t="s">
        <v>336</v>
      </c>
      <c r="AR38" s="724"/>
      <c r="AS38" s="724"/>
      <c r="AT38" s="724"/>
      <c r="AU38" s="724"/>
      <c r="AV38" s="724"/>
      <c r="AW38" s="724"/>
      <c r="AX38" s="724"/>
      <c r="AY38" s="725"/>
      <c r="AZ38" s="680">
        <v>121422</v>
      </c>
      <c r="BA38" s="681"/>
      <c r="BB38" s="681"/>
      <c r="BC38" s="681"/>
      <c r="BD38" s="699"/>
      <c r="BE38" s="699"/>
      <c r="BF38" s="726"/>
      <c r="BG38" s="719" t="s">
        <v>337</v>
      </c>
      <c r="BH38" s="720"/>
      <c r="BI38" s="720"/>
      <c r="BJ38" s="720"/>
      <c r="BK38" s="720"/>
      <c r="BL38" s="720"/>
      <c r="BM38" s="720"/>
      <c r="BN38" s="720"/>
      <c r="BO38" s="720"/>
      <c r="BP38" s="720"/>
      <c r="BQ38" s="720"/>
      <c r="BR38" s="720"/>
      <c r="BS38" s="720"/>
      <c r="BT38" s="720"/>
      <c r="BU38" s="721"/>
      <c r="BV38" s="680">
        <v>4244</v>
      </c>
      <c r="BW38" s="681"/>
      <c r="BX38" s="681"/>
      <c r="BY38" s="681"/>
      <c r="BZ38" s="681"/>
      <c r="CA38" s="681"/>
      <c r="CB38" s="727"/>
      <c r="CD38" s="719" t="s">
        <v>338</v>
      </c>
      <c r="CE38" s="720"/>
      <c r="CF38" s="720"/>
      <c r="CG38" s="720"/>
      <c r="CH38" s="720"/>
      <c r="CI38" s="720"/>
      <c r="CJ38" s="720"/>
      <c r="CK38" s="720"/>
      <c r="CL38" s="720"/>
      <c r="CM38" s="720"/>
      <c r="CN38" s="720"/>
      <c r="CO38" s="720"/>
      <c r="CP38" s="720"/>
      <c r="CQ38" s="721"/>
      <c r="CR38" s="680">
        <v>951181</v>
      </c>
      <c r="CS38" s="681"/>
      <c r="CT38" s="681"/>
      <c r="CU38" s="681"/>
      <c r="CV38" s="681"/>
      <c r="CW38" s="681"/>
      <c r="CX38" s="681"/>
      <c r="CY38" s="682"/>
      <c r="CZ38" s="683">
        <v>5.6</v>
      </c>
      <c r="DA38" s="701"/>
      <c r="DB38" s="701"/>
      <c r="DC38" s="702"/>
      <c r="DD38" s="686">
        <v>741710</v>
      </c>
      <c r="DE38" s="681"/>
      <c r="DF38" s="681"/>
      <c r="DG38" s="681"/>
      <c r="DH38" s="681"/>
      <c r="DI38" s="681"/>
      <c r="DJ38" s="681"/>
      <c r="DK38" s="682"/>
      <c r="DL38" s="686">
        <v>737015</v>
      </c>
      <c r="DM38" s="681"/>
      <c r="DN38" s="681"/>
      <c r="DO38" s="681"/>
      <c r="DP38" s="681"/>
      <c r="DQ38" s="681"/>
      <c r="DR38" s="681"/>
      <c r="DS38" s="681"/>
      <c r="DT38" s="681"/>
      <c r="DU38" s="681"/>
      <c r="DV38" s="682"/>
      <c r="DW38" s="683">
        <v>9.4</v>
      </c>
      <c r="DX38" s="701"/>
      <c r="DY38" s="701"/>
      <c r="DZ38" s="701"/>
      <c r="EA38" s="701"/>
      <c r="EB38" s="701"/>
      <c r="EC38" s="722"/>
    </row>
    <row r="39" spans="2:133" ht="11.25" customHeight="1" x14ac:dyDescent="0.15">
      <c r="B39" s="677" t="s">
        <v>339</v>
      </c>
      <c r="C39" s="678"/>
      <c r="D39" s="678"/>
      <c r="E39" s="678"/>
      <c r="F39" s="678"/>
      <c r="G39" s="678"/>
      <c r="H39" s="678"/>
      <c r="I39" s="678"/>
      <c r="J39" s="678"/>
      <c r="K39" s="678"/>
      <c r="L39" s="678"/>
      <c r="M39" s="678"/>
      <c r="N39" s="678"/>
      <c r="O39" s="678"/>
      <c r="P39" s="678"/>
      <c r="Q39" s="679"/>
      <c r="R39" s="680">
        <v>1463100</v>
      </c>
      <c r="S39" s="681"/>
      <c r="T39" s="681"/>
      <c r="U39" s="681"/>
      <c r="V39" s="681"/>
      <c r="W39" s="681"/>
      <c r="X39" s="681"/>
      <c r="Y39" s="682"/>
      <c r="Z39" s="713">
        <v>8.3000000000000007</v>
      </c>
      <c r="AA39" s="713"/>
      <c r="AB39" s="713"/>
      <c r="AC39" s="713"/>
      <c r="AD39" s="714" t="s">
        <v>128</v>
      </c>
      <c r="AE39" s="714"/>
      <c r="AF39" s="714"/>
      <c r="AG39" s="714"/>
      <c r="AH39" s="714"/>
      <c r="AI39" s="714"/>
      <c r="AJ39" s="714"/>
      <c r="AK39" s="714"/>
      <c r="AL39" s="683" t="s">
        <v>237</v>
      </c>
      <c r="AM39" s="684"/>
      <c r="AN39" s="684"/>
      <c r="AO39" s="715"/>
      <c r="AQ39" s="723" t="s">
        <v>340</v>
      </c>
      <c r="AR39" s="724"/>
      <c r="AS39" s="724"/>
      <c r="AT39" s="724"/>
      <c r="AU39" s="724"/>
      <c r="AV39" s="724"/>
      <c r="AW39" s="724"/>
      <c r="AX39" s="724"/>
      <c r="AY39" s="725"/>
      <c r="AZ39" s="680">
        <v>53420</v>
      </c>
      <c r="BA39" s="681"/>
      <c r="BB39" s="681"/>
      <c r="BC39" s="681"/>
      <c r="BD39" s="699"/>
      <c r="BE39" s="699"/>
      <c r="BF39" s="726"/>
      <c r="BG39" s="719" t="s">
        <v>341</v>
      </c>
      <c r="BH39" s="720"/>
      <c r="BI39" s="720"/>
      <c r="BJ39" s="720"/>
      <c r="BK39" s="720"/>
      <c r="BL39" s="720"/>
      <c r="BM39" s="720"/>
      <c r="BN39" s="720"/>
      <c r="BO39" s="720"/>
      <c r="BP39" s="720"/>
      <c r="BQ39" s="720"/>
      <c r="BR39" s="720"/>
      <c r="BS39" s="720"/>
      <c r="BT39" s="720"/>
      <c r="BU39" s="721"/>
      <c r="BV39" s="680">
        <v>7243</v>
      </c>
      <c r="BW39" s="681"/>
      <c r="BX39" s="681"/>
      <c r="BY39" s="681"/>
      <c r="BZ39" s="681"/>
      <c r="CA39" s="681"/>
      <c r="CB39" s="727"/>
      <c r="CD39" s="719" t="s">
        <v>342</v>
      </c>
      <c r="CE39" s="720"/>
      <c r="CF39" s="720"/>
      <c r="CG39" s="720"/>
      <c r="CH39" s="720"/>
      <c r="CI39" s="720"/>
      <c r="CJ39" s="720"/>
      <c r="CK39" s="720"/>
      <c r="CL39" s="720"/>
      <c r="CM39" s="720"/>
      <c r="CN39" s="720"/>
      <c r="CO39" s="720"/>
      <c r="CP39" s="720"/>
      <c r="CQ39" s="721"/>
      <c r="CR39" s="680">
        <v>665445</v>
      </c>
      <c r="CS39" s="699"/>
      <c r="CT39" s="699"/>
      <c r="CU39" s="699"/>
      <c r="CV39" s="699"/>
      <c r="CW39" s="699"/>
      <c r="CX39" s="699"/>
      <c r="CY39" s="700"/>
      <c r="CZ39" s="683">
        <v>3.9</v>
      </c>
      <c r="DA39" s="701"/>
      <c r="DB39" s="701"/>
      <c r="DC39" s="702"/>
      <c r="DD39" s="686">
        <v>631289</v>
      </c>
      <c r="DE39" s="699"/>
      <c r="DF39" s="699"/>
      <c r="DG39" s="699"/>
      <c r="DH39" s="699"/>
      <c r="DI39" s="699"/>
      <c r="DJ39" s="699"/>
      <c r="DK39" s="700"/>
      <c r="DL39" s="686" t="s">
        <v>128</v>
      </c>
      <c r="DM39" s="699"/>
      <c r="DN39" s="699"/>
      <c r="DO39" s="699"/>
      <c r="DP39" s="699"/>
      <c r="DQ39" s="699"/>
      <c r="DR39" s="699"/>
      <c r="DS39" s="699"/>
      <c r="DT39" s="699"/>
      <c r="DU39" s="699"/>
      <c r="DV39" s="700"/>
      <c r="DW39" s="683" t="s">
        <v>128</v>
      </c>
      <c r="DX39" s="701"/>
      <c r="DY39" s="701"/>
      <c r="DZ39" s="701"/>
      <c r="EA39" s="701"/>
      <c r="EB39" s="701"/>
      <c r="EC39" s="722"/>
    </row>
    <row r="40" spans="2:133" ht="11.25" customHeight="1" x14ac:dyDescent="0.15">
      <c r="B40" s="677" t="s">
        <v>343</v>
      </c>
      <c r="C40" s="678"/>
      <c r="D40" s="678"/>
      <c r="E40" s="678"/>
      <c r="F40" s="678"/>
      <c r="G40" s="678"/>
      <c r="H40" s="678"/>
      <c r="I40" s="678"/>
      <c r="J40" s="678"/>
      <c r="K40" s="678"/>
      <c r="L40" s="678"/>
      <c r="M40" s="678"/>
      <c r="N40" s="678"/>
      <c r="O40" s="678"/>
      <c r="P40" s="678"/>
      <c r="Q40" s="679"/>
      <c r="R40" s="680" t="s">
        <v>128</v>
      </c>
      <c r="S40" s="681"/>
      <c r="T40" s="681"/>
      <c r="U40" s="681"/>
      <c r="V40" s="681"/>
      <c r="W40" s="681"/>
      <c r="X40" s="681"/>
      <c r="Y40" s="682"/>
      <c r="Z40" s="713" t="s">
        <v>128</v>
      </c>
      <c r="AA40" s="713"/>
      <c r="AB40" s="713"/>
      <c r="AC40" s="713"/>
      <c r="AD40" s="714" t="s">
        <v>128</v>
      </c>
      <c r="AE40" s="714"/>
      <c r="AF40" s="714"/>
      <c r="AG40" s="714"/>
      <c r="AH40" s="714"/>
      <c r="AI40" s="714"/>
      <c r="AJ40" s="714"/>
      <c r="AK40" s="714"/>
      <c r="AL40" s="683" t="s">
        <v>237</v>
      </c>
      <c r="AM40" s="684"/>
      <c r="AN40" s="684"/>
      <c r="AO40" s="715"/>
      <c r="AQ40" s="723" t="s">
        <v>344</v>
      </c>
      <c r="AR40" s="724"/>
      <c r="AS40" s="724"/>
      <c r="AT40" s="724"/>
      <c r="AU40" s="724"/>
      <c r="AV40" s="724"/>
      <c r="AW40" s="724"/>
      <c r="AX40" s="724"/>
      <c r="AY40" s="725"/>
      <c r="AZ40" s="680" t="s">
        <v>128</v>
      </c>
      <c r="BA40" s="681"/>
      <c r="BB40" s="681"/>
      <c r="BC40" s="681"/>
      <c r="BD40" s="699"/>
      <c r="BE40" s="699"/>
      <c r="BF40" s="726"/>
      <c r="BG40" s="728" t="s">
        <v>345</v>
      </c>
      <c r="BH40" s="729"/>
      <c r="BI40" s="729"/>
      <c r="BJ40" s="729"/>
      <c r="BK40" s="729"/>
      <c r="BL40" s="236"/>
      <c r="BM40" s="720" t="s">
        <v>346</v>
      </c>
      <c r="BN40" s="720"/>
      <c r="BO40" s="720"/>
      <c r="BP40" s="720"/>
      <c r="BQ40" s="720"/>
      <c r="BR40" s="720"/>
      <c r="BS40" s="720"/>
      <c r="BT40" s="720"/>
      <c r="BU40" s="721"/>
      <c r="BV40" s="680">
        <v>102</v>
      </c>
      <c r="BW40" s="681"/>
      <c r="BX40" s="681"/>
      <c r="BY40" s="681"/>
      <c r="BZ40" s="681"/>
      <c r="CA40" s="681"/>
      <c r="CB40" s="727"/>
      <c r="CD40" s="719" t="s">
        <v>347</v>
      </c>
      <c r="CE40" s="720"/>
      <c r="CF40" s="720"/>
      <c r="CG40" s="720"/>
      <c r="CH40" s="720"/>
      <c r="CI40" s="720"/>
      <c r="CJ40" s="720"/>
      <c r="CK40" s="720"/>
      <c r="CL40" s="720"/>
      <c r="CM40" s="720"/>
      <c r="CN40" s="720"/>
      <c r="CO40" s="720"/>
      <c r="CP40" s="720"/>
      <c r="CQ40" s="721"/>
      <c r="CR40" s="680">
        <v>700048</v>
      </c>
      <c r="CS40" s="681"/>
      <c r="CT40" s="681"/>
      <c r="CU40" s="681"/>
      <c r="CV40" s="681"/>
      <c r="CW40" s="681"/>
      <c r="CX40" s="681"/>
      <c r="CY40" s="682"/>
      <c r="CZ40" s="683">
        <v>4.0999999999999996</v>
      </c>
      <c r="DA40" s="701"/>
      <c r="DB40" s="701"/>
      <c r="DC40" s="702"/>
      <c r="DD40" s="686">
        <v>700048</v>
      </c>
      <c r="DE40" s="681"/>
      <c r="DF40" s="681"/>
      <c r="DG40" s="681"/>
      <c r="DH40" s="681"/>
      <c r="DI40" s="681"/>
      <c r="DJ40" s="681"/>
      <c r="DK40" s="682"/>
      <c r="DL40" s="686" t="s">
        <v>237</v>
      </c>
      <c r="DM40" s="681"/>
      <c r="DN40" s="681"/>
      <c r="DO40" s="681"/>
      <c r="DP40" s="681"/>
      <c r="DQ40" s="681"/>
      <c r="DR40" s="681"/>
      <c r="DS40" s="681"/>
      <c r="DT40" s="681"/>
      <c r="DU40" s="681"/>
      <c r="DV40" s="682"/>
      <c r="DW40" s="683" t="s">
        <v>237</v>
      </c>
      <c r="DX40" s="701"/>
      <c r="DY40" s="701"/>
      <c r="DZ40" s="701"/>
      <c r="EA40" s="701"/>
      <c r="EB40" s="701"/>
      <c r="EC40" s="722"/>
    </row>
    <row r="41" spans="2:133" ht="11.25" customHeight="1" x14ac:dyDescent="0.15">
      <c r="B41" s="677" t="s">
        <v>348</v>
      </c>
      <c r="C41" s="678"/>
      <c r="D41" s="678"/>
      <c r="E41" s="678"/>
      <c r="F41" s="678"/>
      <c r="G41" s="678"/>
      <c r="H41" s="678"/>
      <c r="I41" s="678"/>
      <c r="J41" s="678"/>
      <c r="K41" s="678"/>
      <c r="L41" s="678"/>
      <c r="M41" s="678"/>
      <c r="N41" s="678"/>
      <c r="O41" s="678"/>
      <c r="P41" s="678"/>
      <c r="Q41" s="679"/>
      <c r="R41" s="680" t="s">
        <v>237</v>
      </c>
      <c r="S41" s="681"/>
      <c r="T41" s="681"/>
      <c r="U41" s="681"/>
      <c r="V41" s="681"/>
      <c r="W41" s="681"/>
      <c r="X41" s="681"/>
      <c r="Y41" s="682"/>
      <c r="Z41" s="713" t="s">
        <v>128</v>
      </c>
      <c r="AA41" s="713"/>
      <c r="AB41" s="713"/>
      <c r="AC41" s="713"/>
      <c r="AD41" s="714" t="s">
        <v>128</v>
      </c>
      <c r="AE41" s="714"/>
      <c r="AF41" s="714"/>
      <c r="AG41" s="714"/>
      <c r="AH41" s="714"/>
      <c r="AI41" s="714"/>
      <c r="AJ41" s="714"/>
      <c r="AK41" s="714"/>
      <c r="AL41" s="683" t="s">
        <v>128</v>
      </c>
      <c r="AM41" s="684"/>
      <c r="AN41" s="684"/>
      <c r="AO41" s="715"/>
      <c r="AQ41" s="723" t="s">
        <v>349</v>
      </c>
      <c r="AR41" s="724"/>
      <c r="AS41" s="724"/>
      <c r="AT41" s="724"/>
      <c r="AU41" s="724"/>
      <c r="AV41" s="724"/>
      <c r="AW41" s="724"/>
      <c r="AX41" s="724"/>
      <c r="AY41" s="725"/>
      <c r="AZ41" s="680">
        <v>221743</v>
      </c>
      <c r="BA41" s="681"/>
      <c r="BB41" s="681"/>
      <c r="BC41" s="681"/>
      <c r="BD41" s="699"/>
      <c r="BE41" s="699"/>
      <c r="BF41" s="726"/>
      <c r="BG41" s="728"/>
      <c r="BH41" s="729"/>
      <c r="BI41" s="729"/>
      <c r="BJ41" s="729"/>
      <c r="BK41" s="729"/>
      <c r="BL41" s="236"/>
      <c r="BM41" s="720" t="s">
        <v>350</v>
      </c>
      <c r="BN41" s="720"/>
      <c r="BO41" s="720"/>
      <c r="BP41" s="720"/>
      <c r="BQ41" s="720"/>
      <c r="BR41" s="720"/>
      <c r="BS41" s="720"/>
      <c r="BT41" s="720"/>
      <c r="BU41" s="721"/>
      <c r="BV41" s="680">
        <v>2</v>
      </c>
      <c r="BW41" s="681"/>
      <c r="BX41" s="681"/>
      <c r="BY41" s="681"/>
      <c r="BZ41" s="681"/>
      <c r="CA41" s="681"/>
      <c r="CB41" s="727"/>
      <c r="CD41" s="719" t="s">
        <v>351</v>
      </c>
      <c r="CE41" s="720"/>
      <c r="CF41" s="720"/>
      <c r="CG41" s="720"/>
      <c r="CH41" s="720"/>
      <c r="CI41" s="720"/>
      <c r="CJ41" s="720"/>
      <c r="CK41" s="720"/>
      <c r="CL41" s="720"/>
      <c r="CM41" s="720"/>
      <c r="CN41" s="720"/>
      <c r="CO41" s="720"/>
      <c r="CP41" s="720"/>
      <c r="CQ41" s="721"/>
      <c r="CR41" s="680" t="s">
        <v>237</v>
      </c>
      <c r="CS41" s="699"/>
      <c r="CT41" s="699"/>
      <c r="CU41" s="699"/>
      <c r="CV41" s="699"/>
      <c r="CW41" s="699"/>
      <c r="CX41" s="699"/>
      <c r="CY41" s="700"/>
      <c r="CZ41" s="683" t="s">
        <v>237</v>
      </c>
      <c r="DA41" s="701"/>
      <c r="DB41" s="701"/>
      <c r="DC41" s="702"/>
      <c r="DD41" s="686" t="s">
        <v>128</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15">
      <c r="B42" s="677" t="s">
        <v>352</v>
      </c>
      <c r="C42" s="678"/>
      <c r="D42" s="678"/>
      <c r="E42" s="678"/>
      <c r="F42" s="678"/>
      <c r="G42" s="678"/>
      <c r="H42" s="678"/>
      <c r="I42" s="678"/>
      <c r="J42" s="678"/>
      <c r="K42" s="678"/>
      <c r="L42" s="678"/>
      <c r="M42" s="678"/>
      <c r="N42" s="678"/>
      <c r="O42" s="678"/>
      <c r="P42" s="678"/>
      <c r="Q42" s="679"/>
      <c r="R42" s="680">
        <v>418200</v>
      </c>
      <c r="S42" s="681"/>
      <c r="T42" s="681"/>
      <c r="U42" s="681"/>
      <c r="V42" s="681"/>
      <c r="W42" s="681"/>
      <c r="X42" s="681"/>
      <c r="Y42" s="682"/>
      <c r="Z42" s="713">
        <v>2.4</v>
      </c>
      <c r="AA42" s="713"/>
      <c r="AB42" s="713"/>
      <c r="AC42" s="713"/>
      <c r="AD42" s="714" t="s">
        <v>128</v>
      </c>
      <c r="AE42" s="714"/>
      <c r="AF42" s="714"/>
      <c r="AG42" s="714"/>
      <c r="AH42" s="714"/>
      <c r="AI42" s="714"/>
      <c r="AJ42" s="714"/>
      <c r="AK42" s="714"/>
      <c r="AL42" s="683" t="s">
        <v>128</v>
      </c>
      <c r="AM42" s="684"/>
      <c r="AN42" s="684"/>
      <c r="AO42" s="715"/>
      <c r="AQ42" s="716" t="s">
        <v>353</v>
      </c>
      <c r="AR42" s="717"/>
      <c r="AS42" s="717"/>
      <c r="AT42" s="717"/>
      <c r="AU42" s="717"/>
      <c r="AV42" s="717"/>
      <c r="AW42" s="717"/>
      <c r="AX42" s="717"/>
      <c r="AY42" s="718"/>
      <c r="AZ42" s="664">
        <v>729438</v>
      </c>
      <c r="BA42" s="703"/>
      <c r="BB42" s="703"/>
      <c r="BC42" s="703"/>
      <c r="BD42" s="665"/>
      <c r="BE42" s="665"/>
      <c r="BF42" s="709"/>
      <c r="BG42" s="730"/>
      <c r="BH42" s="731"/>
      <c r="BI42" s="731"/>
      <c r="BJ42" s="731"/>
      <c r="BK42" s="731"/>
      <c r="BL42" s="237"/>
      <c r="BM42" s="710" t="s">
        <v>354</v>
      </c>
      <c r="BN42" s="710"/>
      <c r="BO42" s="710"/>
      <c r="BP42" s="710"/>
      <c r="BQ42" s="710"/>
      <c r="BR42" s="710"/>
      <c r="BS42" s="710"/>
      <c r="BT42" s="710"/>
      <c r="BU42" s="711"/>
      <c r="BV42" s="664">
        <v>320</v>
      </c>
      <c r="BW42" s="703"/>
      <c r="BX42" s="703"/>
      <c r="BY42" s="703"/>
      <c r="BZ42" s="703"/>
      <c r="CA42" s="703"/>
      <c r="CB42" s="712"/>
      <c r="CD42" s="677" t="s">
        <v>355</v>
      </c>
      <c r="CE42" s="678"/>
      <c r="CF42" s="678"/>
      <c r="CG42" s="678"/>
      <c r="CH42" s="678"/>
      <c r="CI42" s="678"/>
      <c r="CJ42" s="678"/>
      <c r="CK42" s="678"/>
      <c r="CL42" s="678"/>
      <c r="CM42" s="678"/>
      <c r="CN42" s="678"/>
      <c r="CO42" s="678"/>
      <c r="CP42" s="678"/>
      <c r="CQ42" s="679"/>
      <c r="CR42" s="680">
        <v>1434249</v>
      </c>
      <c r="CS42" s="681"/>
      <c r="CT42" s="681"/>
      <c r="CU42" s="681"/>
      <c r="CV42" s="681"/>
      <c r="CW42" s="681"/>
      <c r="CX42" s="681"/>
      <c r="CY42" s="682"/>
      <c r="CZ42" s="683">
        <v>8.4</v>
      </c>
      <c r="DA42" s="684"/>
      <c r="DB42" s="684"/>
      <c r="DC42" s="685"/>
      <c r="DD42" s="686">
        <v>271319</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15">
      <c r="B43" s="661" t="s">
        <v>356</v>
      </c>
      <c r="C43" s="662"/>
      <c r="D43" s="662"/>
      <c r="E43" s="662"/>
      <c r="F43" s="662"/>
      <c r="G43" s="662"/>
      <c r="H43" s="662"/>
      <c r="I43" s="662"/>
      <c r="J43" s="662"/>
      <c r="K43" s="662"/>
      <c r="L43" s="662"/>
      <c r="M43" s="662"/>
      <c r="N43" s="662"/>
      <c r="O43" s="662"/>
      <c r="P43" s="662"/>
      <c r="Q43" s="663"/>
      <c r="R43" s="664">
        <v>17638901</v>
      </c>
      <c r="S43" s="703"/>
      <c r="T43" s="703"/>
      <c r="U43" s="703"/>
      <c r="V43" s="703"/>
      <c r="W43" s="703"/>
      <c r="X43" s="703"/>
      <c r="Y43" s="704"/>
      <c r="Z43" s="705">
        <v>100</v>
      </c>
      <c r="AA43" s="705"/>
      <c r="AB43" s="705"/>
      <c r="AC43" s="705"/>
      <c r="AD43" s="706">
        <v>7430652</v>
      </c>
      <c r="AE43" s="706"/>
      <c r="AF43" s="706"/>
      <c r="AG43" s="706"/>
      <c r="AH43" s="706"/>
      <c r="AI43" s="706"/>
      <c r="AJ43" s="706"/>
      <c r="AK43" s="706"/>
      <c r="AL43" s="667">
        <v>100</v>
      </c>
      <c r="AM43" s="707"/>
      <c r="AN43" s="707"/>
      <c r="AO43" s="708"/>
      <c r="BV43" s="238"/>
      <c r="BW43" s="238"/>
      <c r="BX43" s="238"/>
      <c r="BY43" s="238"/>
      <c r="BZ43" s="238"/>
      <c r="CA43" s="238"/>
      <c r="CB43" s="238"/>
      <c r="CD43" s="677" t="s">
        <v>357</v>
      </c>
      <c r="CE43" s="678"/>
      <c r="CF43" s="678"/>
      <c r="CG43" s="678"/>
      <c r="CH43" s="678"/>
      <c r="CI43" s="678"/>
      <c r="CJ43" s="678"/>
      <c r="CK43" s="678"/>
      <c r="CL43" s="678"/>
      <c r="CM43" s="678"/>
      <c r="CN43" s="678"/>
      <c r="CO43" s="678"/>
      <c r="CP43" s="678"/>
      <c r="CQ43" s="679"/>
      <c r="CR43" s="680">
        <v>7595</v>
      </c>
      <c r="CS43" s="699"/>
      <c r="CT43" s="699"/>
      <c r="CU43" s="699"/>
      <c r="CV43" s="699"/>
      <c r="CW43" s="699"/>
      <c r="CX43" s="699"/>
      <c r="CY43" s="700"/>
      <c r="CZ43" s="683">
        <v>0</v>
      </c>
      <c r="DA43" s="701"/>
      <c r="DB43" s="701"/>
      <c r="DC43" s="702"/>
      <c r="DD43" s="686">
        <v>7595</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305</v>
      </c>
      <c r="CE44" s="694"/>
      <c r="CF44" s="677" t="s">
        <v>358</v>
      </c>
      <c r="CG44" s="678"/>
      <c r="CH44" s="678"/>
      <c r="CI44" s="678"/>
      <c r="CJ44" s="678"/>
      <c r="CK44" s="678"/>
      <c r="CL44" s="678"/>
      <c r="CM44" s="678"/>
      <c r="CN44" s="678"/>
      <c r="CO44" s="678"/>
      <c r="CP44" s="678"/>
      <c r="CQ44" s="679"/>
      <c r="CR44" s="680">
        <v>1434249</v>
      </c>
      <c r="CS44" s="681"/>
      <c r="CT44" s="681"/>
      <c r="CU44" s="681"/>
      <c r="CV44" s="681"/>
      <c r="CW44" s="681"/>
      <c r="CX44" s="681"/>
      <c r="CY44" s="682"/>
      <c r="CZ44" s="683">
        <v>8.4</v>
      </c>
      <c r="DA44" s="684"/>
      <c r="DB44" s="684"/>
      <c r="DC44" s="685"/>
      <c r="DD44" s="686">
        <v>271319</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15">
      <c r="B45" s="240" t="s">
        <v>359</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360</v>
      </c>
      <c r="CG45" s="678"/>
      <c r="CH45" s="678"/>
      <c r="CI45" s="678"/>
      <c r="CJ45" s="678"/>
      <c r="CK45" s="678"/>
      <c r="CL45" s="678"/>
      <c r="CM45" s="678"/>
      <c r="CN45" s="678"/>
      <c r="CO45" s="678"/>
      <c r="CP45" s="678"/>
      <c r="CQ45" s="679"/>
      <c r="CR45" s="680">
        <v>649093</v>
      </c>
      <c r="CS45" s="699"/>
      <c r="CT45" s="699"/>
      <c r="CU45" s="699"/>
      <c r="CV45" s="699"/>
      <c r="CW45" s="699"/>
      <c r="CX45" s="699"/>
      <c r="CY45" s="700"/>
      <c r="CZ45" s="683">
        <v>3.8</v>
      </c>
      <c r="DA45" s="701"/>
      <c r="DB45" s="701"/>
      <c r="DC45" s="702"/>
      <c r="DD45" s="686">
        <v>152934</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15">
      <c r="B46" s="241" t="s">
        <v>361</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362</v>
      </c>
      <c r="CG46" s="678"/>
      <c r="CH46" s="678"/>
      <c r="CI46" s="678"/>
      <c r="CJ46" s="678"/>
      <c r="CK46" s="678"/>
      <c r="CL46" s="678"/>
      <c r="CM46" s="678"/>
      <c r="CN46" s="678"/>
      <c r="CO46" s="678"/>
      <c r="CP46" s="678"/>
      <c r="CQ46" s="679"/>
      <c r="CR46" s="680">
        <v>785156</v>
      </c>
      <c r="CS46" s="681"/>
      <c r="CT46" s="681"/>
      <c r="CU46" s="681"/>
      <c r="CV46" s="681"/>
      <c r="CW46" s="681"/>
      <c r="CX46" s="681"/>
      <c r="CY46" s="682"/>
      <c r="CZ46" s="683">
        <v>4.5999999999999996</v>
      </c>
      <c r="DA46" s="684"/>
      <c r="DB46" s="684"/>
      <c r="DC46" s="685"/>
      <c r="DD46" s="686">
        <v>118385</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15">
      <c r="B47" s="242" t="s">
        <v>363</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364</v>
      </c>
      <c r="CG47" s="678"/>
      <c r="CH47" s="678"/>
      <c r="CI47" s="678"/>
      <c r="CJ47" s="678"/>
      <c r="CK47" s="678"/>
      <c r="CL47" s="678"/>
      <c r="CM47" s="678"/>
      <c r="CN47" s="678"/>
      <c r="CO47" s="678"/>
      <c r="CP47" s="678"/>
      <c r="CQ47" s="679"/>
      <c r="CR47" s="680" t="s">
        <v>128</v>
      </c>
      <c r="CS47" s="699"/>
      <c r="CT47" s="699"/>
      <c r="CU47" s="699"/>
      <c r="CV47" s="699"/>
      <c r="CW47" s="699"/>
      <c r="CX47" s="699"/>
      <c r="CY47" s="700"/>
      <c r="CZ47" s="683" t="s">
        <v>237</v>
      </c>
      <c r="DA47" s="701"/>
      <c r="DB47" s="701"/>
      <c r="DC47" s="702"/>
      <c r="DD47" s="686" t="s">
        <v>128</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365</v>
      </c>
      <c r="CG48" s="678"/>
      <c r="CH48" s="678"/>
      <c r="CI48" s="678"/>
      <c r="CJ48" s="678"/>
      <c r="CK48" s="678"/>
      <c r="CL48" s="678"/>
      <c r="CM48" s="678"/>
      <c r="CN48" s="678"/>
      <c r="CO48" s="678"/>
      <c r="CP48" s="678"/>
      <c r="CQ48" s="679"/>
      <c r="CR48" s="680" t="s">
        <v>128</v>
      </c>
      <c r="CS48" s="681"/>
      <c r="CT48" s="681"/>
      <c r="CU48" s="681"/>
      <c r="CV48" s="681"/>
      <c r="CW48" s="681"/>
      <c r="CX48" s="681"/>
      <c r="CY48" s="682"/>
      <c r="CZ48" s="683" t="s">
        <v>237</v>
      </c>
      <c r="DA48" s="684"/>
      <c r="DB48" s="684"/>
      <c r="DC48" s="685"/>
      <c r="DD48" s="686" t="s">
        <v>128</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366</v>
      </c>
      <c r="CE49" s="662"/>
      <c r="CF49" s="662"/>
      <c r="CG49" s="662"/>
      <c r="CH49" s="662"/>
      <c r="CI49" s="662"/>
      <c r="CJ49" s="662"/>
      <c r="CK49" s="662"/>
      <c r="CL49" s="662"/>
      <c r="CM49" s="662"/>
      <c r="CN49" s="662"/>
      <c r="CO49" s="662"/>
      <c r="CP49" s="662"/>
      <c r="CQ49" s="663"/>
      <c r="CR49" s="664">
        <v>17096854</v>
      </c>
      <c r="CS49" s="665"/>
      <c r="CT49" s="665"/>
      <c r="CU49" s="665"/>
      <c r="CV49" s="665"/>
      <c r="CW49" s="665"/>
      <c r="CX49" s="665"/>
      <c r="CY49" s="666"/>
      <c r="CZ49" s="667">
        <v>100</v>
      </c>
      <c r="DA49" s="668"/>
      <c r="DB49" s="668"/>
      <c r="DC49" s="669"/>
      <c r="DD49" s="670">
        <v>9774382</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ZnqQkF7/YQozK8xV03vJP8Vt4sPoZXkDCzxm61JYppGIQBUjduvLIRNeLHLbawb+MvDL37PE70PZlrv1Nhsd4Q==" saltValue="GUVtze8UhdF+eMwJs4eKWw=="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367</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5" t="s">
        <v>368</v>
      </c>
      <c r="DK2" s="1206"/>
      <c r="DL2" s="1206"/>
      <c r="DM2" s="1206"/>
      <c r="DN2" s="1206"/>
      <c r="DO2" s="1207"/>
      <c r="DP2" s="251"/>
      <c r="DQ2" s="1205" t="s">
        <v>369</v>
      </c>
      <c r="DR2" s="1206"/>
      <c r="DS2" s="1206"/>
      <c r="DT2" s="1206"/>
      <c r="DU2" s="1206"/>
      <c r="DV2" s="1206"/>
      <c r="DW2" s="1206"/>
      <c r="DX2" s="1206"/>
      <c r="DY2" s="1206"/>
      <c r="DZ2" s="1207"/>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58" t="s">
        <v>370</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371</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90" t="s">
        <v>372</v>
      </c>
      <c r="B5" s="1091"/>
      <c r="C5" s="1091"/>
      <c r="D5" s="1091"/>
      <c r="E5" s="1091"/>
      <c r="F5" s="1091"/>
      <c r="G5" s="1091"/>
      <c r="H5" s="1091"/>
      <c r="I5" s="1091"/>
      <c r="J5" s="1091"/>
      <c r="K5" s="1091"/>
      <c r="L5" s="1091"/>
      <c r="M5" s="1091"/>
      <c r="N5" s="1091"/>
      <c r="O5" s="1091"/>
      <c r="P5" s="1092"/>
      <c r="Q5" s="1096" t="s">
        <v>373</v>
      </c>
      <c r="R5" s="1097"/>
      <c r="S5" s="1097"/>
      <c r="T5" s="1097"/>
      <c r="U5" s="1098"/>
      <c r="V5" s="1096" t="s">
        <v>374</v>
      </c>
      <c r="W5" s="1097"/>
      <c r="X5" s="1097"/>
      <c r="Y5" s="1097"/>
      <c r="Z5" s="1098"/>
      <c r="AA5" s="1096" t="s">
        <v>375</v>
      </c>
      <c r="AB5" s="1097"/>
      <c r="AC5" s="1097"/>
      <c r="AD5" s="1097"/>
      <c r="AE5" s="1097"/>
      <c r="AF5" s="1208" t="s">
        <v>376</v>
      </c>
      <c r="AG5" s="1097"/>
      <c r="AH5" s="1097"/>
      <c r="AI5" s="1097"/>
      <c r="AJ5" s="1112"/>
      <c r="AK5" s="1097" t="s">
        <v>377</v>
      </c>
      <c r="AL5" s="1097"/>
      <c r="AM5" s="1097"/>
      <c r="AN5" s="1097"/>
      <c r="AO5" s="1098"/>
      <c r="AP5" s="1096" t="s">
        <v>378</v>
      </c>
      <c r="AQ5" s="1097"/>
      <c r="AR5" s="1097"/>
      <c r="AS5" s="1097"/>
      <c r="AT5" s="1098"/>
      <c r="AU5" s="1096" t="s">
        <v>379</v>
      </c>
      <c r="AV5" s="1097"/>
      <c r="AW5" s="1097"/>
      <c r="AX5" s="1097"/>
      <c r="AY5" s="1112"/>
      <c r="AZ5" s="258"/>
      <c r="BA5" s="258"/>
      <c r="BB5" s="258"/>
      <c r="BC5" s="258"/>
      <c r="BD5" s="258"/>
      <c r="BE5" s="259"/>
      <c r="BF5" s="259"/>
      <c r="BG5" s="259"/>
      <c r="BH5" s="259"/>
      <c r="BI5" s="259"/>
      <c r="BJ5" s="259"/>
      <c r="BK5" s="259"/>
      <c r="BL5" s="259"/>
      <c r="BM5" s="259"/>
      <c r="BN5" s="259"/>
      <c r="BO5" s="259"/>
      <c r="BP5" s="259"/>
      <c r="BQ5" s="1090" t="s">
        <v>380</v>
      </c>
      <c r="BR5" s="1091"/>
      <c r="BS5" s="1091"/>
      <c r="BT5" s="1091"/>
      <c r="BU5" s="1091"/>
      <c r="BV5" s="1091"/>
      <c r="BW5" s="1091"/>
      <c r="BX5" s="1091"/>
      <c r="BY5" s="1091"/>
      <c r="BZ5" s="1091"/>
      <c r="CA5" s="1091"/>
      <c r="CB5" s="1091"/>
      <c r="CC5" s="1091"/>
      <c r="CD5" s="1091"/>
      <c r="CE5" s="1091"/>
      <c r="CF5" s="1091"/>
      <c r="CG5" s="1092"/>
      <c r="CH5" s="1096" t="s">
        <v>381</v>
      </c>
      <c r="CI5" s="1097"/>
      <c r="CJ5" s="1097"/>
      <c r="CK5" s="1097"/>
      <c r="CL5" s="1098"/>
      <c r="CM5" s="1096" t="s">
        <v>382</v>
      </c>
      <c r="CN5" s="1097"/>
      <c r="CO5" s="1097"/>
      <c r="CP5" s="1097"/>
      <c r="CQ5" s="1098"/>
      <c r="CR5" s="1096" t="s">
        <v>383</v>
      </c>
      <c r="CS5" s="1097"/>
      <c r="CT5" s="1097"/>
      <c r="CU5" s="1097"/>
      <c r="CV5" s="1098"/>
      <c r="CW5" s="1096" t="s">
        <v>384</v>
      </c>
      <c r="CX5" s="1097"/>
      <c r="CY5" s="1097"/>
      <c r="CZ5" s="1097"/>
      <c r="DA5" s="1098"/>
      <c r="DB5" s="1096" t="s">
        <v>385</v>
      </c>
      <c r="DC5" s="1097"/>
      <c r="DD5" s="1097"/>
      <c r="DE5" s="1097"/>
      <c r="DF5" s="1098"/>
      <c r="DG5" s="1193" t="s">
        <v>386</v>
      </c>
      <c r="DH5" s="1194"/>
      <c r="DI5" s="1194"/>
      <c r="DJ5" s="1194"/>
      <c r="DK5" s="1195"/>
      <c r="DL5" s="1193" t="s">
        <v>387</v>
      </c>
      <c r="DM5" s="1194"/>
      <c r="DN5" s="1194"/>
      <c r="DO5" s="1194"/>
      <c r="DP5" s="1195"/>
      <c r="DQ5" s="1096" t="s">
        <v>388</v>
      </c>
      <c r="DR5" s="1097"/>
      <c r="DS5" s="1097"/>
      <c r="DT5" s="1097"/>
      <c r="DU5" s="1098"/>
      <c r="DV5" s="1096" t="s">
        <v>379</v>
      </c>
      <c r="DW5" s="1097"/>
      <c r="DX5" s="1097"/>
      <c r="DY5" s="1097"/>
      <c r="DZ5" s="1112"/>
      <c r="EA5" s="256"/>
    </row>
    <row r="6" spans="1:131" s="257" customFormat="1" ht="26.25" customHeight="1" thickBot="1" x14ac:dyDescent="0.2">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6"/>
    </row>
    <row r="7" spans="1:131" s="257" customFormat="1" ht="26.25" customHeight="1" thickTop="1" x14ac:dyDescent="0.15">
      <c r="A7" s="260">
        <v>1</v>
      </c>
      <c r="B7" s="1145" t="s">
        <v>389</v>
      </c>
      <c r="C7" s="1146"/>
      <c r="D7" s="1146"/>
      <c r="E7" s="1146"/>
      <c r="F7" s="1146"/>
      <c r="G7" s="1146"/>
      <c r="H7" s="1146"/>
      <c r="I7" s="1146"/>
      <c r="J7" s="1146"/>
      <c r="K7" s="1146"/>
      <c r="L7" s="1146"/>
      <c r="M7" s="1146"/>
      <c r="N7" s="1146"/>
      <c r="O7" s="1146"/>
      <c r="P7" s="1147"/>
      <c r="Q7" s="1199">
        <v>17615</v>
      </c>
      <c r="R7" s="1200"/>
      <c r="S7" s="1200"/>
      <c r="T7" s="1200"/>
      <c r="U7" s="1200"/>
      <c r="V7" s="1200">
        <v>17073</v>
      </c>
      <c r="W7" s="1200"/>
      <c r="X7" s="1200"/>
      <c r="Y7" s="1200"/>
      <c r="Z7" s="1200"/>
      <c r="AA7" s="1200">
        <f>Q7-V7</f>
        <v>542</v>
      </c>
      <c r="AB7" s="1200"/>
      <c r="AC7" s="1200"/>
      <c r="AD7" s="1200"/>
      <c r="AE7" s="1201"/>
      <c r="AF7" s="1202">
        <v>336</v>
      </c>
      <c r="AG7" s="1203"/>
      <c r="AH7" s="1203"/>
      <c r="AI7" s="1203"/>
      <c r="AJ7" s="1204"/>
      <c r="AK7" s="1186"/>
      <c r="AL7" s="1187"/>
      <c r="AM7" s="1187"/>
      <c r="AN7" s="1187"/>
      <c r="AO7" s="1187"/>
      <c r="AP7" s="1187">
        <v>11106</v>
      </c>
      <c r="AQ7" s="1187"/>
      <c r="AR7" s="1187"/>
      <c r="AS7" s="1187"/>
      <c r="AT7" s="1187"/>
      <c r="AU7" s="1188"/>
      <c r="AV7" s="1188"/>
      <c r="AW7" s="1188"/>
      <c r="AX7" s="1188"/>
      <c r="AY7" s="1189"/>
      <c r="AZ7" s="254"/>
      <c r="BA7" s="254"/>
      <c r="BB7" s="254"/>
      <c r="BC7" s="254"/>
      <c r="BD7" s="254"/>
      <c r="BE7" s="255"/>
      <c r="BF7" s="255"/>
      <c r="BG7" s="255"/>
      <c r="BH7" s="255"/>
      <c r="BI7" s="255"/>
      <c r="BJ7" s="255"/>
      <c r="BK7" s="255"/>
      <c r="BL7" s="255"/>
      <c r="BM7" s="255"/>
      <c r="BN7" s="255"/>
      <c r="BO7" s="255"/>
      <c r="BP7" s="255"/>
      <c r="BQ7" s="261">
        <v>1</v>
      </c>
      <c r="BR7" s="262"/>
      <c r="BS7" s="1190"/>
      <c r="BT7" s="1191"/>
      <c r="BU7" s="1191"/>
      <c r="BV7" s="1191"/>
      <c r="BW7" s="1191"/>
      <c r="BX7" s="1191"/>
      <c r="BY7" s="1191"/>
      <c r="BZ7" s="1191"/>
      <c r="CA7" s="1191"/>
      <c r="CB7" s="1191"/>
      <c r="CC7" s="1191"/>
      <c r="CD7" s="1191"/>
      <c r="CE7" s="1191"/>
      <c r="CF7" s="1191"/>
      <c r="CG7" s="1192"/>
      <c r="CH7" s="1183"/>
      <c r="CI7" s="1184"/>
      <c r="CJ7" s="1184"/>
      <c r="CK7" s="1184"/>
      <c r="CL7" s="1185"/>
      <c r="CM7" s="1183"/>
      <c r="CN7" s="1184"/>
      <c r="CO7" s="1184"/>
      <c r="CP7" s="1184"/>
      <c r="CQ7" s="1185"/>
      <c r="CR7" s="1183"/>
      <c r="CS7" s="1184"/>
      <c r="CT7" s="1184"/>
      <c r="CU7" s="1184"/>
      <c r="CV7" s="1185"/>
      <c r="CW7" s="1183"/>
      <c r="CX7" s="1184"/>
      <c r="CY7" s="1184"/>
      <c r="CZ7" s="1184"/>
      <c r="DA7" s="1185"/>
      <c r="DB7" s="1183"/>
      <c r="DC7" s="1184"/>
      <c r="DD7" s="1184"/>
      <c r="DE7" s="1184"/>
      <c r="DF7" s="1185"/>
      <c r="DG7" s="1183"/>
      <c r="DH7" s="1184"/>
      <c r="DI7" s="1184"/>
      <c r="DJ7" s="1184"/>
      <c r="DK7" s="1185"/>
      <c r="DL7" s="1183"/>
      <c r="DM7" s="1184"/>
      <c r="DN7" s="1184"/>
      <c r="DO7" s="1184"/>
      <c r="DP7" s="1185"/>
      <c r="DQ7" s="1183"/>
      <c r="DR7" s="1184"/>
      <c r="DS7" s="1184"/>
      <c r="DT7" s="1184"/>
      <c r="DU7" s="1185"/>
      <c r="DV7" s="1210"/>
      <c r="DW7" s="1211"/>
      <c r="DX7" s="1211"/>
      <c r="DY7" s="1211"/>
      <c r="DZ7" s="1212"/>
      <c r="EA7" s="256"/>
    </row>
    <row r="8" spans="1:131" s="257" customFormat="1" ht="26.25" customHeight="1" x14ac:dyDescent="0.15">
      <c r="A8" s="263">
        <v>2</v>
      </c>
      <c r="B8" s="1132" t="s">
        <v>390</v>
      </c>
      <c r="C8" s="1133"/>
      <c r="D8" s="1133"/>
      <c r="E8" s="1133"/>
      <c r="F8" s="1133"/>
      <c r="G8" s="1133"/>
      <c r="H8" s="1133"/>
      <c r="I8" s="1133"/>
      <c r="J8" s="1133"/>
      <c r="K8" s="1133"/>
      <c r="L8" s="1133"/>
      <c r="M8" s="1133"/>
      <c r="N8" s="1133"/>
      <c r="O8" s="1133"/>
      <c r="P8" s="1134"/>
      <c r="Q8" s="1138">
        <v>16</v>
      </c>
      <c r="R8" s="1139"/>
      <c r="S8" s="1139"/>
      <c r="T8" s="1139"/>
      <c r="U8" s="1139"/>
      <c r="V8" s="1139">
        <v>16</v>
      </c>
      <c r="W8" s="1139"/>
      <c r="X8" s="1139"/>
      <c r="Y8" s="1139"/>
      <c r="Z8" s="1139"/>
      <c r="AA8" s="1139" t="s">
        <v>584</v>
      </c>
      <c r="AB8" s="1139"/>
      <c r="AC8" s="1139"/>
      <c r="AD8" s="1139"/>
      <c r="AE8" s="1140"/>
      <c r="AF8" s="1114" t="s">
        <v>391</v>
      </c>
      <c r="AG8" s="1115"/>
      <c r="AH8" s="1115"/>
      <c r="AI8" s="1115"/>
      <c r="AJ8" s="1116"/>
      <c r="AK8" s="1181">
        <v>4</v>
      </c>
      <c r="AL8" s="1182"/>
      <c r="AM8" s="1182"/>
      <c r="AN8" s="1182"/>
      <c r="AO8" s="1182"/>
      <c r="AP8" s="1182" t="s">
        <v>584</v>
      </c>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c r="BS8" s="1109"/>
      <c r="BT8" s="1110"/>
      <c r="BU8" s="1110"/>
      <c r="BV8" s="1110"/>
      <c r="BW8" s="1110"/>
      <c r="BX8" s="1110"/>
      <c r="BY8" s="1110"/>
      <c r="BZ8" s="1110"/>
      <c r="CA8" s="1110"/>
      <c r="CB8" s="1110"/>
      <c r="CC8" s="1110"/>
      <c r="CD8" s="1110"/>
      <c r="CE8" s="1110"/>
      <c r="CF8" s="1110"/>
      <c r="CG8" s="1111"/>
      <c r="CH8" s="1084"/>
      <c r="CI8" s="1085"/>
      <c r="CJ8" s="1085"/>
      <c r="CK8" s="1085"/>
      <c r="CL8" s="1086"/>
      <c r="CM8" s="1084"/>
      <c r="CN8" s="1085"/>
      <c r="CO8" s="1085"/>
      <c r="CP8" s="1085"/>
      <c r="CQ8" s="1086"/>
      <c r="CR8" s="1084"/>
      <c r="CS8" s="1085"/>
      <c r="CT8" s="1085"/>
      <c r="CU8" s="1085"/>
      <c r="CV8" s="1086"/>
      <c r="CW8" s="1084"/>
      <c r="CX8" s="1085"/>
      <c r="CY8" s="1085"/>
      <c r="CZ8" s="1085"/>
      <c r="DA8" s="1086"/>
      <c r="DB8" s="1084"/>
      <c r="DC8" s="1085"/>
      <c r="DD8" s="1085"/>
      <c r="DE8" s="1085"/>
      <c r="DF8" s="1086"/>
      <c r="DG8" s="1084"/>
      <c r="DH8" s="1085"/>
      <c r="DI8" s="1085"/>
      <c r="DJ8" s="1085"/>
      <c r="DK8" s="1086"/>
      <c r="DL8" s="1084"/>
      <c r="DM8" s="1085"/>
      <c r="DN8" s="1085"/>
      <c r="DO8" s="1085"/>
      <c r="DP8" s="1086"/>
      <c r="DQ8" s="1084"/>
      <c r="DR8" s="1085"/>
      <c r="DS8" s="1085"/>
      <c r="DT8" s="1085"/>
      <c r="DU8" s="1086"/>
      <c r="DV8" s="1087"/>
      <c r="DW8" s="1088"/>
      <c r="DX8" s="1088"/>
      <c r="DY8" s="1088"/>
      <c r="DZ8" s="1089"/>
      <c r="EA8" s="256"/>
    </row>
    <row r="9" spans="1:131" s="257" customFormat="1" ht="26.25" customHeight="1" x14ac:dyDescent="0.15">
      <c r="A9" s="263">
        <v>3</v>
      </c>
      <c r="B9" s="1132" t="s">
        <v>392</v>
      </c>
      <c r="C9" s="1133"/>
      <c r="D9" s="1133"/>
      <c r="E9" s="1133"/>
      <c r="F9" s="1133"/>
      <c r="G9" s="1133"/>
      <c r="H9" s="1133"/>
      <c r="I9" s="1133"/>
      <c r="J9" s="1133"/>
      <c r="K9" s="1133"/>
      <c r="L9" s="1133"/>
      <c r="M9" s="1133"/>
      <c r="N9" s="1133"/>
      <c r="O9" s="1133"/>
      <c r="P9" s="1134"/>
      <c r="Q9" s="1138">
        <v>263</v>
      </c>
      <c r="R9" s="1139"/>
      <c r="S9" s="1139"/>
      <c r="T9" s="1139"/>
      <c r="U9" s="1139"/>
      <c r="V9" s="1139">
        <v>263</v>
      </c>
      <c r="W9" s="1139"/>
      <c r="X9" s="1139"/>
      <c r="Y9" s="1139"/>
      <c r="Z9" s="1139"/>
      <c r="AA9" s="1139" t="s">
        <v>584</v>
      </c>
      <c r="AB9" s="1139"/>
      <c r="AC9" s="1139"/>
      <c r="AD9" s="1139"/>
      <c r="AE9" s="1140"/>
      <c r="AF9" s="1114" t="s">
        <v>391</v>
      </c>
      <c r="AG9" s="1115"/>
      <c r="AH9" s="1115"/>
      <c r="AI9" s="1115"/>
      <c r="AJ9" s="1116"/>
      <c r="AK9" s="1181">
        <v>252</v>
      </c>
      <c r="AL9" s="1182"/>
      <c r="AM9" s="1182"/>
      <c r="AN9" s="1182"/>
      <c r="AO9" s="1182"/>
      <c r="AP9" s="1182" t="s">
        <v>584</v>
      </c>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c r="BS9" s="1109"/>
      <c r="BT9" s="1110"/>
      <c r="BU9" s="1110"/>
      <c r="BV9" s="1110"/>
      <c r="BW9" s="1110"/>
      <c r="BX9" s="1110"/>
      <c r="BY9" s="1110"/>
      <c r="BZ9" s="1110"/>
      <c r="CA9" s="1110"/>
      <c r="CB9" s="1110"/>
      <c r="CC9" s="1110"/>
      <c r="CD9" s="1110"/>
      <c r="CE9" s="1110"/>
      <c r="CF9" s="1110"/>
      <c r="CG9" s="1111"/>
      <c r="CH9" s="1084"/>
      <c r="CI9" s="1085"/>
      <c r="CJ9" s="1085"/>
      <c r="CK9" s="1085"/>
      <c r="CL9" s="1086"/>
      <c r="CM9" s="1084"/>
      <c r="CN9" s="1085"/>
      <c r="CO9" s="1085"/>
      <c r="CP9" s="1085"/>
      <c r="CQ9" s="1086"/>
      <c r="CR9" s="1084"/>
      <c r="CS9" s="1085"/>
      <c r="CT9" s="1085"/>
      <c r="CU9" s="1085"/>
      <c r="CV9" s="1086"/>
      <c r="CW9" s="1084"/>
      <c r="CX9" s="1085"/>
      <c r="CY9" s="1085"/>
      <c r="CZ9" s="1085"/>
      <c r="DA9" s="1086"/>
      <c r="DB9" s="1084"/>
      <c r="DC9" s="1085"/>
      <c r="DD9" s="1085"/>
      <c r="DE9" s="1085"/>
      <c r="DF9" s="1086"/>
      <c r="DG9" s="1084"/>
      <c r="DH9" s="1085"/>
      <c r="DI9" s="1085"/>
      <c r="DJ9" s="1085"/>
      <c r="DK9" s="1086"/>
      <c r="DL9" s="1084"/>
      <c r="DM9" s="1085"/>
      <c r="DN9" s="1085"/>
      <c r="DO9" s="1085"/>
      <c r="DP9" s="1086"/>
      <c r="DQ9" s="1084"/>
      <c r="DR9" s="1085"/>
      <c r="DS9" s="1085"/>
      <c r="DT9" s="1085"/>
      <c r="DU9" s="1086"/>
      <c r="DV9" s="1087"/>
      <c r="DW9" s="1088"/>
      <c r="DX9" s="1088"/>
      <c r="DY9" s="1088"/>
      <c r="DZ9" s="1089"/>
      <c r="EA9" s="256"/>
    </row>
    <row r="10" spans="1:131" s="257" customFormat="1" ht="26.25" customHeight="1" x14ac:dyDescent="0.15">
      <c r="A10" s="263">
        <v>4</v>
      </c>
      <c r="B10" s="1132"/>
      <c r="C10" s="1133"/>
      <c r="D10" s="1133"/>
      <c r="E10" s="1133"/>
      <c r="F10" s="1133"/>
      <c r="G10" s="1133"/>
      <c r="H10" s="1133"/>
      <c r="I10" s="1133"/>
      <c r="J10" s="1133"/>
      <c r="K10" s="1133"/>
      <c r="L10" s="1133"/>
      <c r="M10" s="1133"/>
      <c r="N10" s="1133"/>
      <c r="O10" s="1133"/>
      <c r="P10" s="1134"/>
      <c r="Q10" s="1138"/>
      <c r="R10" s="1139"/>
      <c r="S10" s="1139"/>
      <c r="T10" s="1139"/>
      <c r="U10" s="1139"/>
      <c r="V10" s="1139"/>
      <c r="W10" s="1139"/>
      <c r="X10" s="1139"/>
      <c r="Y10" s="1139"/>
      <c r="Z10" s="1139"/>
      <c r="AA10" s="1139"/>
      <c r="AB10" s="1139"/>
      <c r="AC10" s="1139"/>
      <c r="AD10" s="1139"/>
      <c r="AE10" s="1140"/>
      <c r="AF10" s="1114"/>
      <c r="AG10" s="1115"/>
      <c r="AH10" s="1115"/>
      <c r="AI10" s="1115"/>
      <c r="AJ10" s="1116"/>
      <c r="AK10" s="1181"/>
      <c r="AL10" s="1182"/>
      <c r="AM10" s="1182"/>
      <c r="AN10" s="1182"/>
      <c r="AO10" s="1182"/>
      <c r="AP10" s="1182"/>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c r="BS10" s="1109"/>
      <c r="BT10" s="1110"/>
      <c r="BU10" s="1110"/>
      <c r="BV10" s="1110"/>
      <c r="BW10" s="1110"/>
      <c r="BX10" s="1110"/>
      <c r="BY10" s="1110"/>
      <c r="BZ10" s="1110"/>
      <c r="CA10" s="1110"/>
      <c r="CB10" s="1110"/>
      <c r="CC10" s="1110"/>
      <c r="CD10" s="1110"/>
      <c r="CE10" s="1110"/>
      <c r="CF10" s="1110"/>
      <c r="CG10" s="1111"/>
      <c r="CH10" s="1084"/>
      <c r="CI10" s="1085"/>
      <c r="CJ10" s="1085"/>
      <c r="CK10" s="1085"/>
      <c r="CL10" s="1086"/>
      <c r="CM10" s="1084"/>
      <c r="CN10" s="1085"/>
      <c r="CO10" s="1085"/>
      <c r="CP10" s="1085"/>
      <c r="CQ10" s="1086"/>
      <c r="CR10" s="1084"/>
      <c r="CS10" s="1085"/>
      <c r="CT10" s="1085"/>
      <c r="CU10" s="1085"/>
      <c r="CV10" s="1086"/>
      <c r="CW10" s="1084"/>
      <c r="CX10" s="1085"/>
      <c r="CY10" s="1085"/>
      <c r="CZ10" s="1085"/>
      <c r="DA10" s="1086"/>
      <c r="DB10" s="1084"/>
      <c r="DC10" s="1085"/>
      <c r="DD10" s="1085"/>
      <c r="DE10" s="1085"/>
      <c r="DF10" s="1086"/>
      <c r="DG10" s="1084"/>
      <c r="DH10" s="1085"/>
      <c r="DI10" s="1085"/>
      <c r="DJ10" s="1085"/>
      <c r="DK10" s="1086"/>
      <c r="DL10" s="1084"/>
      <c r="DM10" s="1085"/>
      <c r="DN10" s="1085"/>
      <c r="DO10" s="1085"/>
      <c r="DP10" s="1086"/>
      <c r="DQ10" s="1084"/>
      <c r="DR10" s="1085"/>
      <c r="DS10" s="1085"/>
      <c r="DT10" s="1085"/>
      <c r="DU10" s="1086"/>
      <c r="DV10" s="1087"/>
      <c r="DW10" s="1088"/>
      <c r="DX10" s="1088"/>
      <c r="DY10" s="1088"/>
      <c r="DZ10" s="1089"/>
      <c r="EA10" s="256"/>
    </row>
    <row r="11" spans="1:131" s="257" customFormat="1" ht="26.25" customHeight="1" x14ac:dyDescent="0.15">
      <c r="A11" s="263">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1"/>
      <c r="AL11" s="1182"/>
      <c r="AM11" s="1182"/>
      <c r="AN11" s="1182"/>
      <c r="AO11" s="1182"/>
      <c r="AP11" s="1182"/>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6"/>
    </row>
    <row r="12" spans="1:131" s="257" customFormat="1" ht="26.25" customHeight="1" x14ac:dyDescent="0.15">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25" customHeight="1" x14ac:dyDescent="0.15">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x14ac:dyDescent="0.15">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x14ac:dyDescent="0.15">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x14ac:dyDescent="0.15">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x14ac:dyDescent="0.15">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x14ac:dyDescent="0.15">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x14ac:dyDescent="0.15">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x14ac:dyDescent="0.15">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x14ac:dyDescent="0.2">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x14ac:dyDescent="0.15">
      <c r="A22" s="263">
        <v>16</v>
      </c>
      <c r="B22" s="1132"/>
      <c r="C22" s="1133"/>
      <c r="D22" s="1133"/>
      <c r="E22" s="1133"/>
      <c r="F22" s="1133"/>
      <c r="G22" s="1133"/>
      <c r="H22" s="1133"/>
      <c r="I22" s="1133"/>
      <c r="J22" s="1133"/>
      <c r="K22" s="1133"/>
      <c r="L22" s="1133"/>
      <c r="M22" s="1133"/>
      <c r="N22" s="1133"/>
      <c r="O22" s="1133"/>
      <c r="P22" s="1134"/>
      <c r="Q22" s="1176"/>
      <c r="R22" s="1177"/>
      <c r="S22" s="1177"/>
      <c r="T22" s="1177"/>
      <c r="U22" s="1177"/>
      <c r="V22" s="1177"/>
      <c r="W22" s="1177"/>
      <c r="X22" s="1177"/>
      <c r="Y22" s="1177"/>
      <c r="Z22" s="1177"/>
      <c r="AA22" s="1177"/>
      <c r="AB22" s="1177"/>
      <c r="AC22" s="1177"/>
      <c r="AD22" s="1177"/>
      <c r="AE22" s="1178"/>
      <c r="AF22" s="1114"/>
      <c r="AG22" s="1115"/>
      <c r="AH22" s="1115"/>
      <c r="AI22" s="1115"/>
      <c r="AJ22" s="1116"/>
      <c r="AK22" s="1172"/>
      <c r="AL22" s="1173"/>
      <c r="AM22" s="1173"/>
      <c r="AN22" s="1173"/>
      <c r="AO22" s="1173"/>
      <c r="AP22" s="1173"/>
      <c r="AQ22" s="1173"/>
      <c r="AR22" s="1173"/>
      <c r="AS22" s="1173"/>
      <c r="AT22" s="1173"/>
      <c r="AU22" s="1174"/>
      <c r="AV22" s="1174"/>
      <c r="AW22" s="1174"/>
      <c r="AX22" s="1174"/>
      <c r="AY22" s="1175"/>
      <c r="AZ22" s="1130" t="s">
        <v>393</v>
      </c>
      <c r="BA22" s="1130"/>
      <c r="BB22" s="1130"/>
      <c r="BC22" s="1130"/>
      <c r="BD22" s="1131"/>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x14ac:dyDescent="0.2">
      <c r="A23" s="266" t="s">
        <v>394</v>
      </c>
      <c r="B23" s="1039" t="s">
        <v>395</v>
      </c>
      <c r="C23" s="1040"/>
      <c r="D23" s="1040"/>
      <c r="E23" s="1040"/>
      <c r="F23" s="1040"/>
      <c r="G23" s="1040"/>
      <c r="H23" s="1040"/>
      <c r="I23" s="1040"/>
      <c r="J23" s="1040"/>
      <c r="K23" s="1040"/>
      <c r="L23" s="1040"/>
      <c r="M23" s="1040"/>
      <c r="N23" s="1040"/>
      <c r="O23" s="1040"/>
      <c r="P23" s="1041"/>
      <c r="Q23" s="1163">
        <v>17639</v>
      </c>
      <c r="R23" s="1164"/>
      <c r="S23" s="1164"/>
      <c r="T23" s="1164"/>
      <c r="U23" s="1164"/>
      <c r="V23" s="1164">
        <v>17097</v>
      </c>
      <c r="W23" s="1164"/>
      <c r="X23" s="1164"/>
      <c r="Y23" s="1164"/>
      <c r="Z23" s="1164"/>
      <c r="AA23" s="1164">
        <v>542</v>
      </c>
      <c r="AB23" s="1164"/>
      <c r="AC23" s="1164"/>
      <c r="AD23" s="1164"/>
      <c r="AE23" s="1165"/>
      <c r="AF23" s="1166">
        <v>336</v>
      </c>
      <c r="AG23" s="1164"/>
      <c r="AH23" s="1164"/>
      <c r="AI23" s="1164"/>
      <c r="AJ23" s="1167"/>
      <c r="AK23" s="1168"/>
      <c r="AL23" s="1169"/>
      <c r="AM23" s="1169"/>
      <c r="AN23" s="1169"/>
      <c r="AO23" s="1169"/>
      <c r="AP23" s="1164"/>
      <c r="AQ23" s="1164"/>
      <c r="AR23" s="1164"/>
      <c r="AS23" s="1164"/>
      <c r="AT23" s="1164"/>
      <c r="AU23" s="1170"/>
      <c r="AV23" s="1170"/>
      <c r="AW23" s="1170"/>
      <c r="AX23" s="1170"/>
      <c r="AY23" s="1171"/>
      <c r="AZ23" s="1160" t="s">
        <v>128</v>
      </c>
      <c r="BA23" s="1161"/>
      <c r="BB23" s="1161"/>
      <c r="BC23" s="1161"/>
      <c r="BD23" s="1162"/>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x14ac:dyDescent="0.15">
      <c r="A24" s="1159" t="s">
        <v>396</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x14ac:dyDescent="0.2">
      <c r="A25" s="1158" t="s">
        <v>397</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x14ac:dyDescent="0.15">
      <c r="A26" s="1090" t="s">
        <v>372</v>
      </c>
      <c r="B26" s="1091"/>
      <c r="C26" s="1091"/>
      <c r="D26" s="1091"/>
      <c r="E26" s="1091"/>
      <c r="F26" s="1091"/>
      <c r="G26" s="1091"/>
      <c r="H26" s="1091"/>
      <c r="I26" s="1091"/>
      <c r="J26" s="1091"/>
      <c r="K26" s="1091"/>
      <c r="L26" s="1091"/>
      <c r="M26" s="1091"/>
      <c r="N26" s="1091"/>
      <c r="O26" s="1091"/>
      <c r="P26" s="1092"/>
      <c r="Q26" s="1096" t="s">
        <v>398</v>
      </c>
      <c r="R26" s="1097"/>
      <c r="S26" s="1097"/>
      <c r="T26" s="1097"/>
      <c r="U26" s="1098"/>
      <c r="V26" s="1096" t="s">
        <v>399</v>
      </c>
      <c r="W26" s="1097"/>
      <c r="X26" s="1097"/>
      <c r="Y26" s="1097"/>
      <c r="Z26" s="1098"/>
      <c r="AA26" s="1096" t="s">
        <v>400</v>
      </c>
      <c r="AB26" s="1097"/>
      <c r="AC26" s="1097"/>
      <c r="AD26" s="1097"/>
      <c r="AE26" s="1097"/>
      <c r="AF26" s="1154" t="s">
        <v>401</v>
      </c>
      <c r="AG26" s="1103"/>
      <c r="AH26" s="1103"/>
      <c r="AI26" s="1103"/>
      <c r="AJ26" s="1155"/>
      <c r="AK26" s="1097" t="s">
        <v>402</v>
      </c>
      <c r="AL26" s="1097"/>
      <c r="AM26" s="1097"/>
      <c r="AN26" s="1097"/>
      <c r="AO26" s="1098"/>
      <c r="AP26" s="1096" t="s">
        <v>403</v>
      </c>
      <c r="AQ26" s="1097"/>
      <c r="AR26" s="1097"/>
      <c r="AS26" s="1097"/>
      <c r="AT26" s="1098"/>
      <c r="AU26" s="1096" t="s">
        <v>404</v>
      </c>
      <c r="AV26" s="1097"/>
      <c r="AW26" s="1097"/>
      <c r="AX26" s="1097"/>
      <c r="AY26" s="1098"/>
      <c r="AZ26" s="1096" t="s">
        <v>405</v>
      </c>
      <c r="BA26" s="1097"/>
      <c r="BB26" s="1097"/>
      <c r="BC26" s="1097"/>
      <c r="BD26" s="1098"/>
      <c r="BE26" s="1096" t="s">
        <v>379</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x14ac:dyDescent="0.2">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x14ac:dyDescent="0.15">
      <c r="A28" s="268">
        <v>1</v>
      </c>
      <c r="B28" s="1145" t="s">
        <v>406</v>
      </c>
      <c r="C28" s="1146"/>
      <c r="D28" s="1146"/>
      <c r="E28" s="1146"/>
      <c r="F28" s="1146"/>
      <c r="G28" s="1146"/>
      <c r="H28" s="1146"/>
      <c r="I28" s="1146"/>
      <c r="J28" s="1146"/>
      <c r="K28" s="1146"/>
      <c r="L28" s="1146"/>
      <c r="M28" s="1146"/>
      <c r="N28" s="1146"/>
      <c r="O28" s="1146"/>
      <c r="P28" s="1147"/>
      <c r="Q28" s="1148">
        <v>3325</v>
      </c>
      <c r="R28" s="1149"/>
      <c r="S28" s="1149"/>
      <c r="T28" s="1149"/>
      <c r="U28" s="1149"/>
      <c r="V28" s="1149">
        <v>3312</v>
      </c>
      <c r="W28" s="1149"/>
      <c r="X28" s="1149"/>
      <c r="Y28" s="1149"/>
      <c r="Z28" s="1149"/>
      <c r="AA28" s="1149">
        <v>12</v>
      </c>
      <c r="AB28" s="1149"/>
      <c r="AC28" s="1149"/>
      <c r="AD28" s="1149"/>
      <c r="AE28" s="1150"/>
      <c r="AF28" s="1151">
        <v>12</v>
      </c>
      <c r="AG28" s="1149"/>
      <c r="AH28" s="1149"/>
      <c r="AI28" s="1149"/>
      <c r="AJ28" s="1152"/>
      <c r="AK28" s="1153"/>
      <c r="AL28" s="1141"/>
      <c r="AM28" s="1141"/>
      <c r="AN28" s="1141"/>
      <c r="AO28" s="1141"/>
      <c r="AP28" s="1141"/>
      <c r="AQ28" s="1141"/>
      <c r="AR28" s="1141"/>
      <c r="AS28" s="1141"/>
      <c r="AT28" s="1141"/>
      <c r="AU28" s="1141"/>
      <c r="AV28" s="1141"/>
      <c r="AW28" s="1141"/>
      <c r="AX28" s="1141"/>
      <c r="AY28" s="1141"/>
      <c r="AZ28" s="1142"/>
      <c r="BA28" s="1142"/>
      <c r="BB28" s="1142"/>
      <c r="BC28" s="1142"/>
      <c r="BD28" s="1142"/>
      <c r="BE28" s="1143"/>
      <c r="BF28" s="1143"/>
      <c r="BG28" s="1143"/>
      <c r="BH28" s="1143"/>
      <c r="BI28" s="1144"/>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x14ac:dyDescent="0.15">
      <c r="A29" s="268">
        <v>2</v>
      </c>
      <c r="B29" s="1132" t="s">
        <v>407</v>
      </c>
      <c r="C29" s="1133"/>
      <c r="D29" s="1133"/>
      <c r="E29" s="1133"/>
      <c r="F29" s="1133"/>
      <c r="G29" s="1133"/>
      <c r="H29" s="1133"/>
      <c r="I29" s="1133"/>
      <c r="J29" s="1133"/>
      <c r="K29" s="1133"/>
      <c r="L29" s="1133"/>
      <c r="M29" s="1133"/>
      <c r="N29" s="1133"/>
      <c r="O29" s="1133"/>
      <c r="P29" s="1134"/>
      <c r="Q29" s="1138">
        <v>447</v>
      </c>
      <c r="R29" s="1139"/>
      <c r="S29" s="1139"/>
      <c r="T29" s="1139"/>
      <c r="U29" s="1139"/>
      <c r="V29" s="1139">
        <v>447</v>
      </c>
      <c r="W29" s="1139"/>
      <c r="X29" s="1139"/>
      <c r="Y29" s="1139"/>
      <c r="Z29" s="1139"/>
      <c r="AA29" s="1139"/>
      <c r="AB29" s="1139"/>
      <c r="AC29" s="1139"/>
      <c r="AD29" s="1139"/>
      <c r="AE29" s="1140"/>
      <c r="AF29" s="1114">
        <v>0</v>
      </c>
      <c r="AG29" s="1115"/>
      <c r="AH29" s="1115"/>
      <c r="AI29" s="1115"/>
      <c r="AJ29" s="1116"/>
      <c r="AK29" s="1075"/>
      <c r="AL29" s="1066"/>
      <c r="AM29" s="1066"/>
      <c r="AN29" s="1066"/>
      <c r="AO29" s="1066"/>
      <c r="AP29" s="1066"/>
      <c r="AQ29" s="1066"/>
      <c r="AR29" s="1066"/>
      <c r="AS29" s="1066"/>
      <c r="AT29" s="1066"/>
      <c r="AU29" s="1066"/>
      <c r="AV29" s="1066"/>
      <c r="AW29" s="1066"/>
      <c r="AX29" s="1066"/>
      <c r="AY29" s="1066"/>
      <c r="AZ29" s="1137"/>
      <c r="BA29" s="1137"/>
      <c r="BB29" s="1137"/>
      <c r="BC29" s="1137"/>
      <c r="BD29" s="1137"/>
      <c r="BE29" s="1127"/>
      <c r="BF29" s="1127"/>
      <c r="BG29" s="1127"/>
      <c r="BH29" s="1127"/>
      <c r="BI29" s="1128"/>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x14ac:dyDescent="0.15">
      <c r="A30" s="268">
        <v>3</v>
      </c>
      <c r="B30" s="1132" t="s">
        <v>408</v>
      </c>
      <c r="C30" s="1133"/>
      <c r="D30" s="1133"/>
      <c r="E30" s="1133"/>
      <c r="F30" s="1133"/>
      <c r="G30" s="1133"/>
      <c r="H30" s="1133"/>
      <c r="I30" s="1133"/>
      <c r="J30" s="1133"/>
      <c r="K30" s="1133"/>
      <c r="L30" s="1133"/>
      <c r="M30" s="1133"/>
      <c r="N30" s="1133"/>
      <c r="O30" s="1133"/>
      <c r="P30" s="1134"/>
      <c r="Q30" s="1138">
        <v>2355</v>
      </c>
      <c r="R30" s="1139"/>
      <c r="S30" s="1139"/>
      <c r="T30" s="1139"/>
      <c r="U30" s="1139"/>
      <c r="V30" s="1139">
        <v>2355</v>
      </c>
      <c r="W30" s="1139"/>
      <c r="X30" s="1139"/>
      <c r="Y30" s="1139"/>
      <c r="Z30" s="1139"/>
      <c r="AA30" s="1139"/>
      <c r="AB30" s="1139"/>
      <c r="AC30" s="1139"/>
      <c r="AD30" s="1139"/>
      <c r="AE30" s="1140"/>
      <c r="AF30" s="1114" t="s">
        <v>391</v>
      </c>
      <c r="AG30" s="1115"/>
      <c r="AH30" s="1115"/>
      <c r="AI30" s="1115"/>
      <c r="AJ30" s="1116"/>
      <c r="AK30" s="1075"/>
      <c r="AL30" s="1066"/>
      <c r="AM30" s="1066"/>
      <c r="AN30" s="1066"/>
      <c r="AO30" s="1066"/>
      <c r="AP30" s="1066"/>
      <c r="AQ30" s="1066"/>
      <c r="AR30" s="1066"/>
      <c r="AS30" s="1066"/>
      <c r="AT30" s="1066"/>
      <c r="AU30" s="1066"/>
      <c r="AV30" s="1066"/>
      <c r="AW30" s="1066"/>
      <c r="AX30" s="1066"/>
      <c r="AY30" s="1066"/>
      <c r="AZ30" s="1137"/>
      <c r="BA30" s="1137"/>
      <c r="BB30" s="1137"/>
      <c r="BC30" s="1137"/>
      <c r="BD30" s="1137"/>
      <c r="BE30" s="1127"/>
      <c r="BF30" s="1127"/>
      <c r="BG30" s="1127"/>
      <c r="BH30" s="1127"/>
      <c r="BI30" s="112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x14ac:dyDescent="0.15">
      <c r="A31" s="268">
        <v>4</v>
      </c>
      <c r="B31" s="1132" t="s">
        <v>409</v>
      </c>
      <c r="C31" s="1133"/>
      <c r="D31" s="1133"/>
      <c r="E31" s="1133"/>
      <c r="F31" s="1133"/>
      <c r="G31" s="1133"/>
      <c r="H31" s="1133"/>
      <c r="I31" s="1133"/>
      <c r="J31" s="1133"/>
      <c r="K31" s="1133"/>
      <c r="L31" s="1133"/>
      <c r="M31" s="1133"/>
      <c r="N31" s="1133"/>
      <c r="O31" s="1133"/>
      <c r="P31" s="1134"/>
      <c r="Q31" s="1138">
        <v>16</v>
      </c>
      <c r="R31" s="1139"/>
      <c r="S31" s="1139"/>
      <c r="T31" s="1139"/>
      <c r="U31" s="1139"/>
      <c r="V31" s="1139">
        <v>16</v>
      </c>
      <c r="W31" s="1139"/>
      <c r="X31" s="1139"/>
      <c r="Y31" s="1139"/>
      <c r="Z31" s="1139"/>
      <c r="AA31" s="1139"/>
      <c r="AB31" s="1139"/>
      <c r="AC31" s="1139"/>
      <c r="AD31" s="1139"/>
      <c r="AE31" s="1140"/>
      <c r="AF31" s="1114">
        <v>0</v>
      </c>
      <c r="AG31" s="1115"/>
      <c r="AH31" s="1115"/>
      <c r="AI31" s="1115"/>
      <c r="AJ31" s="1116"/>
      <c r="AK31" s="1075"/>
      <c r="AL31" s="1066"/>
      <c r="AM31" s="1066"/>
      <c r="AN31" s="1066"/>
      <c r="AO31" s="1066"/>
      <c r="AP31" s="1066"/>
      <c r="AQ31" s="1066"/>
      <c r="AR31" s="1066"/>
      <c r="AS31" s="1066"/>
      <c r="AT31" s="1066"/>
      <c r="AU31" s="1066"/>
      <c r="AV31" s="1066"/>
      <c r="AW31" s="1066"/>
      <c r="AX31" s="1066"/>
      <c r="AY31" s="1066"/>
      <c r="AZ31" s="1137"/>
      <c r="BA31" s="1137"/>
      <c r="BB31" s="1137"/>
      <c r="BC31" s="1137"/>
      <c r="BD31" s="1137"/>
      <c r="BE31" s="1127"/>
      <c r="BF31" s="1127"/>
      <c r="BG31" s="1127"/>
      <c r="BH31" s="1127"/>
      <c r="BI31" s="112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x14ac:dyDescent="0.15">
      <c r="A32" s="268">
        <v>5</v>
      </c>
      <c r="B32" s="1132" t="s">
        <v>410</v>
      </c>
      <c r="C32" s="1133"/>
      <c r="D32" s="1133"/>
      <c r="E32" s="1133"/>
      <c r="F32" s="1133"/>
      <c r="G32" s="1133"/>
      <c r="H32" s="1133"/>
      <c r="I32" s="1133"/>
      <c r="J32" s="1133"/>
      <c r="K32" s="1133"/>
      <c r="L32" s="1133"/>
      <c r="M32" s="1133"/>
      <c r="N32" s="1133"/>
      <c r="O32" s="1133"/>
      <c r="P32" s="1134"/>
      <c r="Q32" s="1138">
        <v>859</v>
      </c>
      <c r="R32" s="1139"/>
      <c r="S32" s="1139"/>
      <c r="T32" s="1139"/>
      <c r="U32" s="1139"/>
      <c r="V32" s="1139">
        <v>944</v>
      </c>
      <c r="W32" s="1139"/>
      <c r="X32" s="1139"/>
      <c r="Y32" s="1139"/>
      <c r="Z32" s="1139"/>
      <c r="AA32" s="1139">
        <v>-84</v>
      </c>
      <c r="AB32" s="1139"/>
      <c r="AC32" s="1139"/>
      <c r="AD32" s="1139"/>
      <c r="AE32" s="1140"/>
      <c r="AF32" s="1114">
        <v>1495</v>
      </c>
      <c r="AG32" s="1115"/>
      <c r="AH32" s="1115"/>
      <c r="AI32" s="1115"/>
      <c r="AJ32" s="1116"/>
      <c r="AK32" s="1075">
        <v>3</v>
      </c>
      <c r="AL32" s="1066"/>
      <c r="AM32" s="1066"/>
      <c r="AN32" s="1066"/>
      <c r="AO32" s="1066"/>
      <c r="AP32" s="1066">
        <v>5</v>
      </c>
      <c r="AQ32" s="1066"/>
      <c r="AR32" s="1066"/>
      <c r="AS32" s="1066"/>
      <c r="AT32" s="1066"/>
      <c r="AU32" s="1066" t="s">
        <v>584</v>
      </c>
      <c r="AV32" s="1066"/>
      <c r="AW32" s="1066"/>
      <c r="AX32" s="1066"/>
      <c r="AY32" s="1066"/>
      <c r="AZ32" s="1137"/>
      <c r="BA32" s="1137"/>
      <c r="BB32" s="1137"/>
      <c r="BC32" s="1137"/>
      <c r="BD32" s="1137"/>
      <c r="BE32" s="1127" t="s">
        <v>411</v>
      </c>
      <c r="BF32" s="1127"/>
      <c r="BG32" s="1127"/>
      <c r="BH32" s="1127"/>
      <c r="BI32" s="112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x14ac:dyDescent="0.15">
      <c r="A33" s="268">
        <v>6</v>
      </c>
      <c r="B33" s="1132" t="s">
        <v>412</v>
      </c>
      <c r="C33" s="1133"/>
      <c r="D33" s="1133"/>
      <c r="E33" s="1133"/>
      <c r="F33" s="1133"/>
      <c r="G33" s="1133"/>
      <c r="H33" s="1133"/>
      <c r="I33" s="1133"/>
      <c r="J33" s="1133"/>
      <c r="K33" s="1133"/>
      <c r="L33" s="1133"/>
      <c r="M33" s="1133"/>
      <c r="N33" s="1133"/>
      <c r="O33" s="1133"/>
      <c r="P33" s="1134"/>
      <c r="Q33" s="1138">
        <v>1095</v>
      </c>
      <c r="R33" s="1139"/>
      <c r="S33" s="1139"/>
      <c r="T33" s="1139"/>
      <c r="U33" s="1139"/>
      <c r="V33" s="1139">
        <v>1035</v>
      </c>
      <c r="W33" s="1139"/>
      <c r="X33" s="1139"/>
      <c r="Y33" s="1139"/>
      <c r="Z33" s="1139"/>
      <c r="AA33" s="1139">
        <v>60</v>
      </c>
      <c r="AB33" s="1139"/>
      <c r="AC33" s="1139"/>
      <c r="AD33" s="1139"/>
      <c r="AE33" s="1140"/>
      <c r="AF33" s="1114">
        <v>59</v>
      </c>
      <c r="AG33" s="1115"/>
      <c r="AH33" s="1115"/>
      <c r="AI33" s="1115"/>
      <c r="AJ33" s="1116"/>
      <c r="AK33" s="1075">
        <v>178</v>
      </c>
      <c r="AL33" s="1066"/>
      <c r="AM33" s="1066"/>
      <c r="AN33" s="1066"/>
      <c r="AO33" s="1066"/>
      <c r="AP33" s="1066">
        <v>5837</v>
      </c>
      <c r="AQ33" s="1066"/>
      <c r="AR33" s="1066"/>
      <c r="AS33" s="1066"/>
      <c r="AT33" s="1066"/>
      <c r="AU33" s="1066">
        <v>4028</v>
      </c>
      <c r="AV33" s="1066"/>
      <c r="AW33" s="1066"/>
      <c r="AX33" s="1066"/>
      <c r="AY33" s="1066"/>
      <c r="AZ33" s="1137"/>
      <c r="BA33" s="1137"/>
      <c r="BB33" s="1137"/>
      <c r="BC33" s="1137"/>
      <c r="BD33" s="1137"/>
      <c r="BE33" s="1127" t="s">
        <v>411</v>
      </c>
      <c r="BF33" s="1127"/>
      <c r="BG33" s="1127"/>
      <c r="BH33" s="1127"/>
      <c r="BI33" s="112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x14ac:dyDescent="0.15">
      <c r="A34" s="268">
        <v>7</v>
      </c>
      <c r="B34" s="1132"/>
      <c r="C34" s="1133"/>
      <c r="D34" s="1133"/>
      <c r="E34" s="1133"/>
      <c r="F34" s="1133"/>
      <c r="G34" s="1133"/>
      <c r="H34" s="1133"/>
      <c r="I34" s="1133"/>
      <c r="J34" s="1133"/>
      <c r="K34" s="1133"/>
      <c r="L34" s="1133"/>
      <c r="M34" s="1133"/>
      <c r="N34" s="1133"/>
      <c r="O34" s="1133"/>
      <c r="P34" s="1134"/>
      <c r="Q34" s="1138"/>
      <c r="R34" s="1139"/>
      <c r="S34" s="1139"/>
      <c r="T34" s="1139"/>
      <c r="U34" s="1139"/>
      <c r="V34" s="1139"/>
      <c r="W34" s="1139"/>
      <c r="X34" s="1139"/>
      <c r="Y34" s="1139"/>
      <c r="Z34" s="1139"/>
      <c r="AA34" s="1139"/>
      <c r="AB34" s="1139"/>
      <c r="AC34" s="1139"/>
      <c r="AD34" s="1139"/>
      <c r="AE34" s="1140"/>
      <c r="AF34" s="1114"/>
      <c r="AG34" s="1115"/>
      <c r="AH34" s="1115"/>
      <c r="AI34" s="1115"/>
      <c r="AJ34" s="1116"/>
      <c r="AK34" s="1075"/>
      <c r="AL34" s="1066"/>
      <c r="AM34" s="1066"/>
      <c r="AN34" s="1066"/>
      <c r="AO34" s="1066"/>
      <c r="AP34" s="1066"/>
      <c r="AQ34" s="1066"/>
      <c r="AR34" s="1066"/>
      <c r="AS34" s="1066"/>
      <c r="AT34" s="1066"/>
      <c r="AU34" s="1066"/>
      <c r="AV34" s="1066"/>
      <c r="AW34" s="1066"/>
      <c r="AX34" s="1066"/>
      <c r="AY34" s="1066"/>
      <c r="AZ34" s="1137"/>
      <c r="BA34" s="1137"/>
      <c r="BB34" s="1137"/>
      <c r="BC34" s="1137"/>
      <c r="BD34" s="1137"/>
      <c r="BE34" s="1127"/>
      <c r="BF34" s="1127"/>
      <c r="BG34" s="1127"/>
      <c r="BH34" s="1127"/>
      <c r="BI34" s="112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x14ac:dyDescent="0.15">
      <c r="A35" s="268">
        <v>8</v>
      </c>
      <c r="B35" s="1132"/>
      <c r="C35" s="1133"/>
      <c r="D35" s="1133"/>
      <c r="E35" s="1133"/>
      <c r="F35" s="1133"/>
      <c r="G35" s="1133"/>
      <c r="H35" s="1133"/>
      <c r="I35" s="1133"/>
      <c r="J35" s="1133"/>
      <c r="K35" s="1133"/>
      <c r="L35" s="1133"/>
      <c r="M35" s="1133"/>
      <c r="N35" s="1133"/>
      <c r="O35" s="1133"/>
      <c r="P35" s="1134"/>
      <c r="Q35" s="1138"/>
      <c r="R35" s="1139"/>
      <c r="S35" s="1139"/>
      <c r="T35" s="1139"/>
      <c r="U35" s="1139"/>
      <c r="V35" s="1139"/>
      <c r="W35" s="1139"/>
      <c r="X35" s="1139"/>
      <c r="Y35" s="1139"/>
      <c r="Z35" s="1139"/>
      <c r="AA35" s="1139"/>
      <c r="AB35" s="1139"/>
      <c r="AC35" s="1139"/>
      <c r="AD35" s="1139"/>
      <c r="AE35" s="1140"/>
      <c r="AF35" s="1114"/>
      <c r="AG35" s="1115"/>
      <c r="AH35" s="1115"/>
      <c r="AI35" s="1115"/>
      <c r="AJ35" s="1116"/>
      <c r="AK35" s="1075"/>
      <c r="AL35" s="1066"/>
      <c r="AM35" s="1066"/>
      <c r="AN35" s="1066"/>
      <c r="AO35" s="1066"/>
      <c r="AP35" s="1066"/>
      <c r="AQ35" s="1066"/>
      <c r="AR35" s="1066"/>
      <c r="AS35" s="1066"/>
      <c r="AT35" s="1066"/>
      <c r="AU35" s="1066"/>
      <c r="AV35" s="1066"/>
      <c r="AW35" s="1066"/>
      <c r="AX35" s="1066"/>
      <c r="AY35" s="1066"/>
      <c r="AZ35" s="1137"/>
      <c r="BA35" s="1137"/>
      <c r="BB35" s="1137"/>
      <c r="BC35" s="1137"/>
      <c r="BD35" s="1137"/>
      <c r="BE35" s="1127"/>
      <c r="BF35" s="1127"/>
      <c r="BG35" s="1127"/>
      <c r="BH35" s="1127"/>
      <c r="BI35" s="112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x14ac:dyDescent="0.15">
      <c r="A36" s="268">
        <v>9</v>
      </c>
      <c r="B36" s="1132"/>
      <c r="C36" s="1133"/>
      <c r="D36" s="1133"/>
      <c r="E36" s="1133"/>
      <c r="F36" s="1133"/>
      <c r="G36" s="1133"/>
      <c r="H36" s="1133"/>
      <c r="I36" s="1133"/>
      <c r="J36" s="1133"/>
      <c r="K36" s="1133"/>
      <c r="L36" s="1133"/>
      <c r="M36" s="1133"/>
      <c r="N36" s="1133"/>
      <c r="O36" s="1133"/>
      <c r="P36" s="1134"/>
      <c r="Q36" s="1138"/>
      <c r="R36" s="1139"/>
      <c r="S36" s="1139"/>
      <c r="T36" s="1139"/>
      <c r="U36" s="1139"/>
      <c r="V36" s="1139"/>
      <c r="W36" s="1139"/>
      <c r="X36" s="1139"/>
      <c r="Y36" s="1139"/>
      <c r="Z36" s="1139"/>
      <c r="AA36" s="1139"/>
      <c r="AB36" s="1139"/>
      <c r="AC36" s="1139"/>
      <c r="AD36" s="1139"/>
      <c r="AE36" s="1140"/>
      <c r="AF36" s="1114"/>
      <c r="AG36" s="1115"/>
      <c r="AH36" s="1115"/>
      <c r="AI36" s="1115"/>
      <c r="AJ36" s="1116"/>
      <c r="AK36" s="1075"/>
      <c r="AL36" s="1066"/>
      <c r="AM36" s="1066"/>
      <c r="AN36" s="1066"/>
      <c r="AO36" s="1066"/>
      <c r="AP36" s="1066"/>
      <c r="AQ36" s="1066"/>
      <c r="AR36" s="1066"/>
      <c r="AS36" s="1066"/>
      <c r="AT36" s="1066"/>
      <c r="AU36" s="1066"/>
      <c r="AV36" s="1066"/>
      <c r="AW36" s="1066"/>
      <c r="AX36" s="1066"/>
      <c r="AY36" s="1066"/>
      <c r="AZ36" s="1137"/>
      <c r="BA36" s="1137"/>
      <c r="BB36" s="1137"/>
      <c r="BC36" s="1137"/>
      <c r="BD36" s="1137"/>
      <c r="BE36" s="1127"/>
      <c r="BF36" s="1127"/>
      <c r="BG36" s="1127"/>
      <c r="BH36" s="1127"/>
      <c r="BI36" s="112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x14ac:dyDescent="0.15">
      <c r="A37" s="268">
        <v>10</v>
      </c>
      <c r="B37" s="1132"/>
      <c r="C37" s="1133"/>
      <c r="D37" s="1133"/>
      <c r="E37" s="1133"/>
      <c r="F37" s="1133"/>
      <c r="G37" s="1133"/>
      <c r="H37" s="1133"/>
      <c r="I37" s="1133"/>
      <c r="J37" s="1133"/>
      <c r="K37" s="1133"/>
      <c r="L37" s="1133"/>
      <c r="M37" s="1133"/>
      <c r="N37" s="1133"/>
      <c r="O37" s="1133"/>
      <c r="P37" s="1134"/>
      <c r="Q37" s="1138"/>
      <c r="R37" s="1139"/>
      <c r="S37" s="1139"/>
      <c r="T37" s="1139"/>
      <c r="U37" s="1139"/>
      <c r="V37" s="1139"/>
      <c r="W37" s="1139"/>
      <c r="X37" s="1139"/>
      <c r="Y37" s="1139"/>
      <c r="Z37" s="1139"/>
      <c r="AA37" s="1139"/>
      <c r="AB37" s="1139"/>
      <c r="AC37" s="1139"/>
      <c r="AD37" s="1139"/>
      <c r="AE37" s="1140"/>
      <c r="AF37" s="1114"/>
      <c r="AG37" s="1115"/>
      <c r="AH37" s="1115"/>
      <c r="AI37" s="1115"/>
      <c r="AJ37" s="1116"/>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7"/>
      <c r="BF37" s="1127"/>
      <c r="BG37" s="1127"/>
      <c r="BH37" s="1127"/>
      <c r="BI37" s="112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x14ac:dyDescent="0.15">
      <c r="A38" s="268">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4"/>
      <c r="AG38" s="1115"/>
      <c r="AH38" s="1115"/>
      <c r="AI38" s="1115"/>
      <c r="AJ38" s="1116"/>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7"/>
      <c r="BF38" s="1127"/>
      <c r="BG38" s="1127"/>
      <c r="BH38" s="1127"/>
      <c r="BI38" s="112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x14ac:dyDescent="0.15">
      <c r="A39" s="268">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7"/>
      <c r="BF39" s="1127"/>
      <c r="BG39" s="1127"/>
      <c r="BH39" s="1127"/>
      <c r="BI39" s="112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x14ac:dyDescent="0.15">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x14ac:dyDescent="0.15">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x14ac:dyDescent="0.15">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x14ac:dyDescent="0.15">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x14ac:dyDescent="0.15">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x14ac:dyDescent="0.15">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x14ac:dyDescent="0.15">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x14ac:dyDescent="0.15">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x14ac:dyDescent="0.15">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x14ac:dyDescent="0.15">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x14ac:dyDescent="0.15">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x14ac:dyDescent="0.15">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x14ac:dyDescent="0.15">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x14ac:dyDescent="0.15">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x14ac:dyDescent="0.15">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x14ac:dyDescent="0.15">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x14ac:dyDescent="0.15">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x14ac:dyDescent="0.15">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x14ac:dyDescent="0.15">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x14ac:dyDescent="0.15">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x14ac:dyDescent="0.15">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x14ac:dyDescent="0.2">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x14ac:dyDescent="0.15">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413</v>
      </c>
      <c r="BK62" s="1130"/>
      <c r="BL62" s="1130"/>
      <c r="BM62" s="1130"/>
      <c r="BN62" s="1131"/>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x14ac:dyDescent="0.2">
      <c r="A63" s="266" t="s">
        <v>394</v>
      </c>
      <c r="B63" s="1039" t="s">
        <v>414</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1567</v>
      </c>
      <c r="AG63" s="1054"/>
      <c r="AH63" s="1054"/>
      <c r="AI63" s="1054"/>
      <c r="AJ63" s="1125"/>
      <c r="AK63" s="1126"/>
      <c r="AL63" s="1058"/>
      <c r="AM63" s="1058"/>
      <c r="AN63" s="1058"/>
      <c r="AO63" s="1058"/>
      <c r="AP63" s="1054"/>
      <c r="AQ63" s="1054"/>
      <c r="AR63" s="1054"/>
      <c r="AS63" s="1054"/>
      <c r="AT63" s="1054"/>
      <c r="AU63" s="1054"/>
      <c r="AV63" s="1054"/>
      <c r="AW63" s="1054"/>
      <c r="AX63" s="1054"/>
      <c r="AY63" s="1054"/>
      <c r="AZ63" s="1120"/>
      <c r="BA63" s="1120"/>
      <c r="BB63" s="1120"/>
      <c r="BC63" s="1120"/>
      <c r="BD63" s="1120"/>
      <c r="BE63" s="1055"/>
      <c r="BF63" s="1055"/>
      <c r="BG63" s="1055"/>
      <c r="BH63" s="1055"/>
      <c r="BI63" s="1056"/>
      <c r="BJ63" s="1121" t="s">
        <v>415</v>
      </c>
      <c r="BK63" s="1046"/>
      <c r="BL63" s="1046"/>
      <c r="BM63" s="1046"/>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x14ac:dyDescent="0.2">
      <c r="A65" s="254" t="s">
        <v>416</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x14ac:dyDescent="0.15">
      <c r="A66" s="1090" t="s">
        <v>417</v>
      </c>
      <c r="B66" s="1091"/>
      <c r="C66" s="1091"/>
      <c r="D66" s="1091"/>
      <c r="E66" s="1091"/>
      <c r="F66" s="1091"/>
      <c r="G66" s="1091"/>
      <c r="H66" s="1091"/>
      <c r="I66" s="1091"/>
      <c r="J66" s="1091"/>
      <c r="K66" s="1091"/>
      <c r="L66" s="1091"/>
      <c r="M66" s="1091"/>
      <c r="N66" s="1091"/>
      <c r="O66" s="1091"/>
      <c r="P66" s="1092"/>
      <c r="Q66" s="1096" t="s">
        <v>418</v>
      </c>
      <c r="R66" s="1097"/>
      <c r="S66" s="1097"/>
      <c r="T66" s="1097"/>
      <c r="U66" s="1098"/>
      <c r="V66" s="1096" t="s">
        <v>419</v>
      </c>
      <c r="W66" s="1097"/>
      <c r="X66" s="1097"/>
      <c r="Y66" s="1097"/>
      <c r="Z66" s="1098"/>
      <c r="AA66" s="1096" t="s">
        <v>420</v>
      </c>
      <c r="AB66" s="1097"/>
      <c r="AC66" s="1097"/>
      <c r="AD66" s="1097"/>
      <c r="AE66" s="1098"/>
      <c r="AF66" s="1102" t="s">
        <v>421</v>
      </c>
      <c r="AG66" s="1103"/>
      <c r="AH66" s="1103"/>
      <c r="AI66" s="1103"/>
      <c r="AJ66" s="1104"/>
      <c r="AK66" s="1096" t="s">
        <v>402</v>
      </c>
      <c r="AL66" s="1091"/>
      <c r="AM66" s="1091"/>
      <c r="AN66" s="1091"/>
      <c r="AO66" s="1092"/>
      <c r="AP66" s="1096" t="s">
        <v>422</v>
      </c>
      <c r="AQ66" s="1097"/>
      <c r="AR66" s="1097"/>
      <c r="AS66" s="1097"/>
      <c r="AT66" s="1098"/>
      <c r="AU66" s="1096" t="s">
        <v>423</v>
      </c>
      <c r="AV66" s="1097"/>
      <c r="AW66" s="1097"/>
      <c r="AX66" s="1097"/>
      <c r="AY66" s="1098"/>
      <c r="AZ66" s="1096" t="s">
        <v>379</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x14ac:dyDescent="0.2">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x14ac:dyDescent="0.15">
      <c r="A68" s="260">
        <v>1</v>
      </c>
      <c r="B68" s="1080" t="s">
        <v>585</v>
      </c>
      <c r="C68" s="1081"/>
      <c r="D68" s="1081"/>
      <c r="E68" s="1081"/>
      <c r="F68" s="1081"/>
      <c r="G68" s="1081"/>
      <c r="H68" s="1081"/>
      <c r="I68" s="1081"/>
      <c r="J68" s="1081"/>
      <c r="K68" s="1081"/>
      <c r="L68" s="1081"/>
      <c r="M68" s="1081"/>
      <c r="N68" s="1081"/>
      <c r="O68" s="1081"/>
      <c r="P68" s="1082"/>
      <c r="Q68" s="1083">
        <v>1768</v>
      </c>
      <c r="R68" s="1077"/>
      <c r="S68" s="1077"/>
      <c r="T68" s="1077"/>
      <c r="U68" s="1077"/>
      <c r="V68" s="1077">
        <v>1739</v>
      </c>
      <c r="W68" s="1077"/>
      <c r="X68" s="1077"/>
      <c r="Y68" s="1077"/>
      <c r="Z68" s="1077"/>
      <c r="AA68" s="1077">
        <v>29</v>
      </c>
      <c r="AB68" s="1077"/>
      <c r="AC68" s="1077"/>
      <c r="AD68" s="1077"/>
      <c r="AE68" s="1077"/>
      <c r="AF68" s="1077"/>
      <c r="AG68" s="1077"/>
      <c r="AH68" s="1077"/>
      <c r="AI68" s="1077"/>
      <c r="AJ68" s="1077"/>
      <c r="AK68" s="1077">
        <v>507</v>
      </c>
      <c r="AL68" s="1077"/>
      <c r="AM68" s="1077"/>
      <c r="AN68" s="1077"/>
      <c r="AO68" s="1077"/>
      <c r="AP68" s="1077"/>
      <c r="AQ68" s="1077"/>
      <c r="AR68" s="1077"/>
      <c r="AS68" s="1077"/>
      <c r="AT68" s="1077"/>
      <c r="AU68" s="1077"/>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x14ac:dyDescent="0.15">
      <c r="A69" s="263">
        <v>2</v>
      </c>
      <c r="B69" s="1069" t="s">
        <v>586</v>
      </c>
      <c r="C69" s="1070"/>
      <c r="D69" s="1070"/>
      <c r="E69" s="1070"/>
      <c r="F69" s="1070"/>
      <c r="G69" s="1070"/>
      <c r="H69" s="1070"/>
      <c r="I69" s="1070"/>
      <c r="J69" s="1070"/>
      <c r="K69" s="1070"/>
      <c r="L69" s="1070"/>
      <c r="M69" s="1070"/>
      <c r="N69" s="1070"/>
      <c r="O69" s="1070"/>
      <c r="P69" s="1071"/>
      <c r="Q69" s="1072">
        <v>1106</v>
      </c>
      <c r="R69" s="1066"/>
      <c r="S69" s="1066"/>
      <c r="T69" s="1066"/>
      <c r="U69" s="1066"/>
      <c r="V69" s="1066">
        <v>1085</v>
      </c>
      <c r="W69" s="1066"/>
      <c r="X69" s="1066"/>
      <c r="Y69" s="1066"/>
      <c r="Z69" s="1066"/>
      <c r="AA69" s="1066">
        <v>20</v>
      </c>
      <c r="AB69" s="1066"/>
      <c r="AC69" s="1066"/>
      <c r="AD69" s="1066"/>
      <c r="AE69" s="1066"/>
      <c r="AF69" s="1066"/>
      <c r="AG69" s="1066"/>
      <c r="AH69" s="1066"/>
      <c r="AI69" s="1066"/>
      <c r="AJ69" s="1066"/>
      <c r="AK69" s="1066">
        <v>1000</v>
      </c>
      <c r="AL69" s="1066"/>
      <c r="AM69" s="1066"/>
      <c r="AN69" s="1066"/>
      <c r="AO69" s="1066"/>
      <c r="AP69" s="1066"/>
      <c r="AQ69" s="1066"/>
      <c r="AR69" s="1066"/>
      <c r="AS69" s="1066"/>
      <c r="AT69" s="1066"/>
      <c r="AU69" s="1066"/>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x14ac:dyDescent="0.15">
      <c r="A70" s="263">
        <v>3</v>
      </c>
      <c r="B70" s="1069" t="s">
        <v>587</v>
      </c>
      <c r="C70" s="1070"/>
      <c r="D70" s="1070"/>
      <c r="E70" s="1070"/>
      <c r="F70" s="1070"/>
      <c r="G70" s="1070"/>
      <c r="H70" s="1070"/>
      <c r="I70" s="1070"/>
      <c r="J70" s="1070"/>
      <c r="K70" s="1070"/>
      <c r="L70" s="1070"/>
      <c r="M70" s="1070"/>
      <c r="N70" s="1070"/>
      <c r="O70" s="1070"/>
      <c r="P70" s="1071"/>
      <c r="Q70" s="1072">
        <v>107</v>
      </c>
      <c r="R70" s="1066"/>
      <c r="S70" s="1066"/>
      <c r="T70" s="1066"/>
      <c r="U70" s="1066"/>
      <c r="V70" s="1066">
        <v>101</v>
      </c>
      <c r="W70" s="1066"/>
      <c r="X70" s="1066"/>
      <c r="Y70" s="1066"/>
      <c r="Z70" s="1066"/>
      <c r="AA70" s="1066">
        <v>6</v>
      </c>
      <c r="AB70" s="1066"/>
      <c r="AC70" s="1066"/>
      <c r="AD70" s="1066"/>
      <c r="AE70" s="1066"/>
      <c r="AF70" s="1066"/>
      <c r="AG70" s="1066"/>
      <c r="AH70" s="1066"/>
      <c r="AI70" s="1066"/>
      <c r="AJ70" s="1066"/>
      <c r="AK70" s="1066">
        <v>14</v>
      </c>
      <c r="AL70" s="1066"/>
      <c r="AM70" s="1066"/>
      <c r="AN70" s="1066"/>
      <c r="AO70" s="1066"/>
      <c r="AP70" s="1066"/>
      <c r="AQ70" s="1066"/>
      <c r="AR70" s="1066"/>
      <c r="AS70" s="1066"/>
      <c r="AT70" s="1066"/>
      <c r="AU70" s="1066"/>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x14ac:dyDescent="0.15">
      <c r="A71" s="263">
        <v>4</v>
      </c>
      <c r="B71" s="1069" t="s">
        <v>588</v>
      </c>
      <c r="C71" s="1070"/>
      <c r="D71" s="1070"/>
      <c r="E71" s="1070"/>
      <c r="F71" s="1070"/>
      <c r="G71" s="1070"/>
      <c r="H71" s="1070"/>
      <c r="I71" s="1070"/>
      <c r="J71" s="1070"/>
      <c r="K71" s="1070"/>
      <c r="L71" s="1070"/>
      <c r="M71" s="1070"/>
      <c r="N71" s="1070"/>
      <c r="O71" s="1070"/>
      <c r="P71" s="1071"/>
      <c r="Q71" s="1072">
        <v>134</v>
      </c>
      <c r="R71" s="1066"/>
      <c r="S71" s="1066"/>
      <c r="T71" s="1066"/>
      <c r="U71" s="1066"/>
      <c r="V71" s="1066">
        <v>92</v>
      </c>
      <c r="W71" s="1066"/>
      <c r="X71" s="1066"/>
      <c r="Y71" s="1066"/>
      <c r="Z71" s="1066"/>
      <c r="AA71" s="1066">
        <v>42</v>
      </c>
      <c r="AB71" s="1066"/>
      <c r="AC71" s="1066"/>
      <c r="AD71" s="1066"/>
      <c r="AE71" s="1066"/>
      <c r="AF71" s="1066"/>
      <c r="AG71" s="1066"/>
      <c r="AH71" s="1066"/>
      <c r="AI71" s="1066"/>
      <c r="AJ71" s="1066"/>
      <c r="AK71" s="1066"/>
      <c r="AL71" s="1066"/>
      <c r="AM71" s="1066"/>
      <c r="AN71" s="1066"/>
      <c r="AO71" s="1066"/>
      <c r="AP71" s="1066"/>
      <c r="AQ71" s="1066"/>
      <c r="AR71" s="1066"/>
      <c r="AS71" s="1066"/>
      <c r="AT71" s="1066"/>
      <c r="AU71" s="1066"/>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x14ac:dyDescent="0.15">
      <c r="A72" s="263">
        <v>5</v>
      </c>
      <c r="B72" s="1069" t="s">
        <v>589</v>
      </c>
      <c r="C72" s="1070"/>
      <c r="D72" s="1070"/>
      <c r="E72" s="1070"/>
      <c r="F72" s="1070"/>
      <c r="G72" s="1070"/>
      <c r="H72" s="1070"/>
      <c r="I72" s="1070"/>
      <c r="J72" s="1070"/>
      <c r="K72" s="1070"/>
      <c r="L72" s="1070"/>
      <c r="M72" s="1070"/>
      <c r="N72" s="1070"/>
      <c r="O72" s="1070"/>
      <c r="P72" s="1071"/>
      <c r="Q72" s="1072">
        <v>15308</v>
      </c>
      <c r="R72" s="1066"/>
      <c r="S72" s="1066"/>
      <c r="T72" s="1066"/>
      <c r="U72" s="1066"/>
      <c r="V72" s="1066">
        <v>14789</v>
      </c>
      <c r="W72" s="1066"/>
      <c r="X72" s="1066"/>
      <c r="Y72" s="1066"/>
      <c r="Z72" s="1066"/>
      <c r="AA72" s="1066">
        <v>519</v>
      </c>
      <c r="AB72" s="1066"/>
      <c r="AC72" s="1066"/>
      <c r="AD72" s="1066"/>
      <c r="AE72" s="1066"/>
      <c r="AF72" s="1066"/>
      <c r="AG72" s="1066"/>
      <c r="AH72" s="1066"/>
      <c r="AI72" s="1066"/>
      <c r="AJ72" s="1066"/>
      <c r="AK72" s="1066">
        <v>1469</v>
      </c>
      <c r="AL72" s="1066"/>
      <c r="AM72" s="1066"/>
      <c r="AN72" s="1066"/>
      <c r="AO72" s="1066"/>
      <c r="AP72" s="1066"/>
      <c r="AQ72" s="1066"/>
      <c r="AR72" s="1066"/>
      <c r="AS72" s="1066"/>
      <c r="AT72" s="1066"/>
      <c r="AU72" s="1066"/>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x14ac:dyDescent="0.15">
      <c r="A73" s="263">
        <v>6</v>
      </c>
      <c r="B73" s="1069" t="s">
        <v>590</v>
      </c>
      <c r="C73" s="1070"/>
      <c r="D73" s="1070"/>
      <c r="E73" s="1070"/>
      <c r="F73" s="1070"/>
      <c r="G73" s="1070"/>
      <c r="H73" s="1070"/>
      <c r="I73" s="1070"/>
      <c r="J73" s="1070"/>
      <c r="K73" s="1070"/>
      <c r="L73" s="1070"/>
      <c r="M73" s="1070"/>
      <c r="N73" s="1070"/>
      <c r="O73" s="1070"/>
      <c r="P73" s="1071"/>
      <c r="Q73" s="1072">
        <v>541</v>
      </c>
      <c r="R73" s="1066"/>
      <c r="S73" s="1066"/>
      <c r="T73" s="1066"/>
      <c r="U73" s="1066"/>
      <c r="V73" s="1066">
        <v>517</v>
      </c>
      <c r="W73" s="1066"/>
      <c r="X73" s="1066"/>
      <c r="Y73" s="1066"/>
      <c r="Z73" s="1066"/>
      <c r="AA73" s="1066">
        <v>24</v>
      </c>
      <c r="AB73" s="1066"/>
      <c r="AC73" s="1066"/>
      <c r="AD73" s="1066"/>
      <c r="AE73" s="1066"/>
      <c r="AF73" s="1066"/>
      <c r="AG73" s="1066"/>
      <c r="AH73" s="1066"/>
      <c r="AI73" s="1066"/>
      <c r="AJ73" s="1066"/>
      <c r="AK73" s="1066">
        <v>197</v>
      </c>
      <c r="AL73" s="1066"/>
      <c r="AM73" s="1066"/>
      <c r="AN73" s="1066"/>
      <c r="AO73" s="1066"/>
      <c r="AP73" s="1066"/>
      <c r="AQ73" s="1066"/>
      <c r="AR73" s="1066"/>
      <c r="AS73" s="1066"/>
      <c r="AT73" s="1066"/>
      <c r="AU73" s="1066"/>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x14ac:dyDescent="0.15">
      <c r="A74" s="263">
        <v>7</v>
      </c>
      <c r="B74" s="1069" t="s">
        <v>591</v>
      </c>
      <c r="C74" s="1070"/>
      <c r="D74" s="1070"/>
      <c r="E74" s="1070"/>
      <c r="F74" s="1070"/>
      <c r="G74" s="1070"/>
      <c r="H74" s="1070"/>
      <c r="I74" s="1070"/>
      <c r="J74" s="1070"/>
      <c r="K74" s="1070"/>
      <c r="L74" s="1070"/>
      <c r="M74" s="1070"/>
      <c r="N74" s="1070"/>
      <c r="O74" s="1070"/>
      <c r="P74" s="1071"/>
      <c r="Q74" s="1072">
        <v>51</v>
      </c>
      <c r="R74" s="1066"/>
      <c r="S74" s="1066"/>
      <c r="T74" s="1066"/>
      <c r="U74" s="1066"/>
      <c r="V74" s="1066">
        <v>37</v>
      </c>
      <c r="W74" s="1066"/>
      <c r="X74" s="1066"/>
      <c r="Y74" s="1066"/>
      <c r="Z74" s="1066"/>
      <c r="AA74" s="1066">
        <v>14</v>
      </c>
      <c r="AB74" s="1066"/>
      <c r="AC74" s="1066"/>
      <c r="AD74" s="1066"/>
      <c r="AE74" s="1066"/>
      <c r="AF74" s="1066"/>
      <c r="AG74" s="1066"/>
      <c r="AH74" s="1066"/>
      <c r="AI74" s="1066"/>
      <c r="AJ74" s="1066"/>
      <c r="AK74" s="1066"/>
      <c r="AL74" s="1066"/>
      <c r="AM74" s="1066"/>
      <c r="AN74" s="1066"/>
      <c r="AO74" s="1066"/>
      <c r="AP74" s="1066">
        <v>2490</v>
      </c>
      <c r="AQ74" s="1066"/>
      <c r="AR74" s="1066"/>
      <c r="AS74" s="1066"/>
      <c r="AT74" s="1066"/>
      <c r="AU74" s="1066">
        <v>127</v>
      </c>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x14ac:dyDescent="0.15">
      <c r="A75" s="263">
        <v>8</v>
      </c>
      <c r="B75" s="1069" t="s">
        <v>592</v>
      </c>
      <c r="C75" s="1070"/>
      <c r="D75" s="1070"/>
      <c r="E75" s="1070"/>
      <c r="F75" s="1070"/>
      <c r="G75" s="1070"/>
      <c r="H75" s="1070"/>
      <c r="I75" s="1070"/>
      <c r="J75" s="1070"/>
      <c r="K75" s="1070"/>
      <c r="L75" s="1070"/>
      <c r="M75" s="1070"/>
      <c r="N75" s="1070"/>
      <c r="O75" s="1070"/>
      <c r="P75" s="1071"/>
      <c r="Q75" s="1073">
        <v>3557</v>
      </c>
      <c r="R75" s="1074"/>
      <c r="S75" s="1074"/>
      <c r="T75" s="1074"/>
      <c r="U75" s="1075"/>
      <c r="V75" s="1076">
        <v>3259</v>
      </c>
      <c r="W75" s="1074"/>
      <c r="X75" s="1074"/>
      <c r="Y75" s="1074"/>
      <c r="Z75" s="1075"/>
      <c r="AA75" s="1076">
        <v>299</v>
      </c>
      <c r="AB75" s="1074"/>
      <c r="AC75" s="1074"/>
      <c r="AD75" s="1074"/>
      <c r="AE75" s="1075"/>
      <c r="AF75" s="1076"/>
      <c r="AG75" s="1074"/>
      <c r="AH75" s="1074"/>
      <c r="AI75" s="1074"/>
      <c r="AJ75" s="1075"/>
      <c r="AK75" s="1076">
        <v>306</v>
      </c>
      <c r="AL75" s="1074"/>
      <c r="AM75" s="1074"/>
      <c r="AN75" s="1074"/>
      <c r="AO75" s="1075"/>
      <c r="AP75" s="1076">
        <v>1229</v>
      </c>
      <c r="AQ75" s="1074"/>
      <c r="AR75" s="1074"/>
      <c r="AS75" s="1074"/>
      <c r="AT75" s="1075"/>
      <c r="AU75" s="1076">
        <v>259</v>
      </c>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x14ac:dyDescent="0.15">
      <c r="A76" s="263">
        <v>9</v>
      </c>
      <c r="B76" s="1069"/>
      <c r="C76" s="1070"/>
      <c r="D76" s="1070"/>
      <c r="E76" s="1070"/>
      <c r="F76" s="1070"/>
      <c r="G76" s="1070"/>
      <c r="H76" s="1070"/>
      <c r="I76" s="1070"/>
      <c r="J76" s="1070"/>
      <c r="K76" s="1070"/>
      <c r="L76" s="1070"/>
      <c r="M76" s="1070"/>
      <c r="N76" s="1070"/>
      <c r="O76" s="1070"/>
      <c r="P76" s="1071"/>
      <c r="Q76" s="1073"/>
      <c r="R76" s="1074"/>
      <c r="S76" s="1074"/>
      <c r="T76" s="1074"/>
      <c r="U76" s="1075"/>
      <c r="V76" s="1076"/>
      <c r="W76" s="1074"/>
      <c r="X76" s="1074"/>
      <c r="Y76" s="1074"/>
      <c r="Z76" s="1075"/>
      <c r="AA76" s="1076"/>
      <c r="AB76" s="1074"/>
      <c r="AC76" s="1074"/>
      <c r="AD76" s="1074"/>
      <c r="AE76" s="1075"/>
      <c r="AF76" s="1076"/>
      <c r="AG76" s="1074"/>
      <c r="AH76" s="1074"/>
      <c r="AI76" s="1074"/>
      <c r="AJ76" s="1075"/>
      <c r="AK76" s="1076"/>
      <c r="AL76" s="1074"/>
      <c r="AM76" s="1074"/>
      <c r="AN76" s="1074"/>
      <c r="AO76" s="1075"/>
      <c r="AP76" s="1076"/>
      <c r="AQ76" s="1074"/>
      <c r="AR76" s="1074"/>
      <c r="AS76" s="1074"/>
      <c r="AT76" s="1075"/>
      <c r="AU76" s="1076"/>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x14ac:dyDescent="0.15">
      <c r="A77" s="263">
        <v>10</v>
      </c>
      <c r="B77" s="1069"/>
      <c r="C77" s="1070"/>
      <c r="D77" s="1070"/>
      <c r="E77" s="1070"/>
      <c r="F77" s="1070"/>
      <c r="G77" s="1070"/>
      <c r="H77" s="1070"/>
      <c r="I77" s="1070"/>
      <c r="J77" s="1070"/>
      <c r="K77" s="1070"/>
      <c r="L77" s="1070"/>
      <c r="M77" s="1070"/>
      <c r="N77" s="1070"/>
      <c r="O77" s="1070"/>
      <c r="P77" s="1071"/>
      <c r="Q77" s="1073"/>
      <c r="R77" s="1074"/>
      <c r="S77" s="1074"/>
      <c r="T77" s="1074"/>
      <c r="U77" s="1075"/>
      <c r="V77" s="1076"/>
      <c r="W77" s="1074"/>
      <c r="X77" s="1074"/>
      <c r="Y77" s="1074"/>
      <c r="Z77" s="1075"/>
      <c r="AA77" s="1076"/>
      <c r="AB77" s="1074"/>
      <c r="AC77" s="1074"/>
      <c r="AD77" s="1074"/>
      <c r="AE77" s="1075"/>
      <c r="AF77" s="1076"/>
      <c r="AG77" s="1074"/>
      <c r="AH77" s="1074"/>
      <c r="AI77" s="1074"/>
      <c r="AJ77" s="1075"/>
      <c r="AK77" s="1076"/>
      <c r="AL77" s="1074"/>
      <c r="AM77" s="1074"/>
      <c r="AN77" s="1074"/>
      <c r="AO77" s="1075"/>
      <c r="AP77" s="1076"/>
      <c r="AQ77" s="1074"/>
      <c r="AR77" s="1074"/>
      <c r="AS77" s="1074"/>
      <c r="AT77" s="1075"/>
      <c r="AU77" s="1076"/>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x14ac:dyDescent="0.15">
      <c r="A78" s="263">
        <v>11</v>
      </c>
      <c r="B78" s="1069"/>
      <c r="C78" s="1070"/>
      <c r="D78" s="1070"/>
      <c r="E78" s="1070"/>
      <c r="F78" s="1070"/>
      <c r="G78" s="1070"/>
      <c r="H78" s="1070"/>
      <c r="I78" s="1070"/>
      <c r="J78" s="1070"/>
      <c r="K78" s="1070"/>
      <c r="L78" s="1070"/>
      <c r="M78" s="1070"/>
      <c r="N78" s="1070"/>
      <c r="O78" s="1070"/>
      <c r="P78" s="1071"/>
      <c r="Q78" s="1072"/>
      <c r="R78" s="1066"/>
      <c r="S78" s="1066"/>
      <c r="T78" s="1066"/>
      <c r="U78" s="1066"/>
      <c r="V78" s="1066"/>
      <c r="W78" s="1066"/>
      <c r="X78" s="1066"/>
      <c r="Y78" s="1066"/>
      <c r="Z78" s="1066"/>
      <c r="AA78" s="1066"/>
      <c r="AB78" s="1066"/>
      <c r="AC78" s="1066"/>
      <c r="AD78" s="1066"/>
      <c r="AE78" s="1066"/>
      <c r="AF78" s="1066"/>
      <c r="AG78" s="1066"/>
      <c r="AH78" s="1066"/>
      <c r="AI78" s="1066"/>
      <c r="AJ78" s="1066"/>
      <c r="AK78" s="1066"/>
      <c r="AL78" s="1066"/>
      <c r="AM78" s="1066"/>
      <c r="AN78" s="1066"/>
      <c r="AO78" s="1066"/>
      <c r="AP78" s="1066"/>
      <c r="AQ78" s="1066"/>
      <c r="AR78" s="1066"/>
      <c r="AS78" s="1066"/>
      <c r="AT78" s="1066"/>
      <c r="AU78" s="1066"/>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x14ac:dyDescent="0.15">
      <c r="A79" s="263">
        <v>12</v>
      </c>
      <c r="B79" s="1069"/>
      <c r="C79" s="1070"/>
      <c r="D79" s="1070"/>
      <c r="E79" s="1070"/>
      <c r="F79" s="1070"/>
      <c r="G79" s="1070"/>
      <c r="H79" s="1070"/>
      <c r="I79" s="1070"/>
      <c r="J79" s="1070"/>
      <c r="K79" s="1070"/>
      <c r="L79" s="1070"/>
      <c r="M79" s="1070"/>
      <c r="N79" s="1070"/>
      <c r="O79" s="1070"/>
      <c r="P79" s="1071"/>
      <c r="Q79" s="1072"/>
      <c r="R79" s="1066"/>
      <c r="S79" s="1066"/>
      <c r="T79" s="1066"/>
      <c r="U79" s="1066"/>
      <c r="V79" s="1066"/>
      <c r="W79" s="1066"/>
      <c r="X79" s="1066"/>
      <c r="Y79" s="1066"/>
      <c r="Z79" s="1066"/>
      <c r="AA79" s="1066"/>
      <c r="AB79" s="1066"/>
      <c r="AC79" s="1066"/>
      <c r="AD79" s="1066"/>
      <c r="AE79" s="1066"/>
      <c r="AF79" s="1066"/>
      <c r="AG79" s="1066"/>
      <c r="AH79" s="1066"/>
      <c r="AI79" s="1066"/>
      <c r="AJ79" s="1066"/>
      <c r="AK79" s="1066"/>
      <c r="AL79" s="1066"/>
      <c r="AM79" s="1066"/>
      <c r="AN79" s="1066"/>
      <c r="AO79" s="1066"/>
      <c r="AP79" s="1066"/>
      <c r="AQ79" s="1066"/>
      <c r="AR79" s="1066"/>
      <c r="AS79" s="1066"/>
      <c r="AT79" s="1066"/>
      <c r="AU79" s="1066"/>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x14ac:dyDescent="0.15">
      <c r="A80" s="263">
        <v>13</v>
      </c>
      <c r="B80" s="1069"/>
      <c r="C80" s="1070"/>
      <c r="D80" s="1070"/>
      <c r="E80" s="1070"/>
      <c r="F80" s="1070"/>
      <c r="G80" s="1070"/>
      <c r="H80" s="1070"/>
      <c r="I80" s="1070"/>
      <c r="J80" s="1070"/>
      <c r="K80" s="1070"/>
      <c r="L80" s="1070"/>
      <c r="M80" s="1070"/>
      <c r="N80" s="1070"/>
      <c r="O80" s="1070"/>
      <c r="P80" s="1071"/>
      <c r="Q80" s="1072"/>
      <c r="R80" s="1066"/>
      <c r="S80" s="1066"/>
      <c r="T80" s="1066"/>
      <c r="U80" s="1066"/>
      <c r="V80" s="1066"/>
      <c r="W80" s="1066"/>
      <c r="X80" s="1066"/>
      <c r="Y80" s="1066"/>
      <c r="Z80" s="1066"/>
      <c r="AA80" s="1066"/>
      <c r="AB80" s="1066"/>
      <c r="AC80" s="1066"/>
      <c r="AD80" s="1066"/>
      <c r="AE80" s="1066"/>
      <c r="AF80" s="1066"/>
      <c r="AG80" s="1066"/>
      <c r="AH80" s="1066"/>
      <c r="AI80" s="1066"/>
      <c r="AJ80" s="1066"/>
      <c r="AK80" s="1066"/>
      <c r="AL80" s="1066"/>
      <c r="AM80" s="1066"/>
      <c r="AN80" s="1066"/>
      <c r="AO80" s="1066"/>
      <c r="AP80" s="1066"/>
      <c r="AQ80" s="1066"/>
      <c r="AR80" s="1066"/>
      <c r="AS80" s="1066"/>
      <c r="AT80" s="1066"/>
      <c r="AU80" s="1066"/>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x14ac:dyDescent="0.15">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x14ac:dyDescent="0.15">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x14ac:dyDescent="0.15">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x14ac:dyDescent="0.15">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x14ac:dyDescent="0.15">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x14ac:dyDescent="0.15">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x14ac:dyDescent="0.15">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x14ac:dyDescent="0.2">
      <c r="A88" s="266" t="s">
        <v>394</v>
      </c>
      <c r="B88" s="1039" t="s">
        <v>424</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c r="AG88" s="1054"/>
      <c r="AH88" s="1054"/>
      <c r="AI88" s="1054"/>
      <c r="AJ88" s="1054"/>
      <c r="AK88" s="1058"/>
      <c r="AL88" s="1058"/>
      <c r="AM88" s="1058"/>
      <c r="AN88" s="1058"/>
      <c r="AO88" s="1058"/>
      <c r="AP88" s="1054"/>
      <c r="AQ88" s="1054"/>
      <c r="AR88" s="1054"/>
      <c r="AS88" s="1054"/>
      <c r="AT88" s="1054"/>
      <c r="AU88" s="1054"/>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394</v>
      </c>
      <c r="BR102" s="1039" t="s">
        <v>425</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c r="CS102" s="1046"/>
      <c r="CT102" s="1046"/>
      <c r="CU102" s="1046"/>
      <c r="CV102" s="1047"/>
      <c r="CW102" s="1045"/>
      <c r="CX102" s="1046"/>
      <c r="CY102" s="1046"/>
      <c r="CZ102" s="1046"/>
      <c r="DA102" s="1047"/>
      <c r="DB102" s="1045"/>
      <c r="DC102" s="1046"/>
      <c r="DD102" s="1046"/>
      <c r="DE102" s="1046"/>
      <c r="DF102" s="1047"/>
      <c r="DG102" s="1045"/>
      <c r="DH102" s="1046"/>
      <c r="DI102" s="1046"/>
      <c r="DJ102" s="1046"/>
      <c r="DK102" s="1047"/>
      <c r="DL102" s="1045"/>
      <c r="DM102" s="1046"/>
      <c r="DN102" s="1046"/>
      <c r="DO102" s="1046"/>
      <c r="DP102" s="1047"/>
      <c r="DQ102" s="1045"/>
      <c r="DR102" s="1046"/>
      <c r="DS102" s="1046"/>
      <c r="DT102" s="1046"/>
      <c r="DU102" s="1047"/>
      <c r="DV102" s="1028"/>
      <c r="DW102" s="1029"/>
      <c r="DX102" s="1029"/>
      <c r="DY102" s="1029"/>
      <c r="DZ102" s="1030"/>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426</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427</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428</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429</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33" t="s">
        <v>430</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431</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x14ac:dyDescent="0.15">
      <c r="A109" s="988" t="s">
        <v>432</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433</v>
      </c>
      <c r="AB109" s="989"/>
      <c r="AC109" s="989"/>
      <c r="AD109" s="989"/>
      <c r="AE109" s="990"/>
      <c r="AF109" s="991" t="s">
        <v>434</v>
      </c>
      <c r="AG109" s="989"/>
      <c r="AH109" s="989"/>
      <c r="AI109" s="989"/>
      <c r="AJ109" s="990"/>
      <c r="AK109" s="991" t="s">
        <v>307</v>
      </c>
      <c r="AL109" s="989"/>
      <c r="AM109" s="989"/>
      <c r="AN109" s="989"/>
      <c r="AO109" s="990"/>
      <c r="AP109" s="991" t="s">
        <v>435</v>
      </c>
      <c r="AQ109" s="989"/>
      <c r="AR109" s="989"/>
      <c r="AS109" s="989"/>
      <c r="AT109" s="1020"/>
      <c r="AU109" s="988" t="s">
        <v>432</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433</v>
      </c>
      <c r="BR109" s="989"/>
      <c r="BS109" s="989"/>
      <c r="BT109" s="989"/>
      <c r="BU109" s="990"/>
      <c r="BV109" s="991" t="s">
        <v>434</v>
      </c>
      <c r="BW109" s="989"/>
      <c r="BX109" s="989"/>
      <c r="BY109" s="989"/>
      <c r="BZ109" s="990"/>
      <c r="CA109" s="991" t="s">
        <v>307</v>
      </c>
      <c r="CB109" s="989"/>
      <c r="CC109" s="989"/>
      <c r="CD109" s="989"/>
      <c r="CE109" s="990"/>
      <c r="CF109" s="1027" t="s">
        <v>435</v>
      </c>
      <c r="CG109" s="1027"/>
      <c r="CH109" s="1027"/>
      <c r="CI109" s="1027"/>
      <c r="CJ109" s="1027"/>
      <c r="CK109" s="991" t="s">
        <v>436</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433</v>
      </c>
      <c r="DH109" s="989"/>
      <c r="DI109" s="989"/>
      <c r="DJ109" s="989"/>
      <c r="DK109" s="990"/>
      <c r="DL109" s="991" t="s">
        <v>434</v>
      </c>
      <c r="DM109" s="989"/>
      <c r="DN109" s="989"/>
      <c r="DO109" s="989"/>
      <c r="DP109" s="990"/>
      <c r="DQ109" s="991" t="s">
        <v>307</v>
      </c>
      <c r="DR109" s="989"/>
      <c r="DS109" s="989"/>
      <c r="DT109" s="989"/>
      <c r="DU109" s="990"/>
      <c r="DV109" s="991" t="s">
        <v>435</v>
      </c>
      <c r="DW109" s="989"/>
      <c r="DX109" s="989"/>
      <c r="DY109" s="989"/>
      <c r="DZ109" s="1020"/>
    </row>
    <row r="110" spans="1:131" s="248" customFormat="1" ht="26.25" customHeight="1" x14ac:dyDescent="0.15">
      <c r="A110" s="891" t="s">
        <v>437</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1114650</v>
      </c>
      <c r="AB110" s="982"/>
      <c r="AC110" s="982"/>
      <c r="AD110" s="982"/>
      <c r="AE110" s="983"/>
      <c r="AF110" s="984">
        <v>1143120</v>
      </c>
      <c r="AG110" s="982"/>
      <c r="AH110" s="982"/>
      <c r="AI110" s="982"/>
      <c r="AJ110" s="983"/>
      <c r="AK110" s="984">
        <v>1175967</v>
      </c>
      <c r="AL110" s="982"/>
      <c r="AM110" s="982"/>
      <c r="AN110" s="982"/>
      <c r="AO110" s="983"/>
      <c r="AP110" s="985">
        <v>17.399999999999999</v>
      </c>
      <c r="AQ110" s="986"/>
      <c r="AR110" s="986"/>
      <c r="AS110" s="986"/>
      <c r="AT110" s="987"/>
      <c r="AU110" s="1021" t="s">
        <v>73</v>
      </c>
      <c r="AV110" s="1022"/>
      <c r="AW110" s="1022"/>
      <c r="AX110" s="1022"/>
      <c r="AY110" s="1022"/>
      <c r="AZ110" s="947" t="s">
        <v>438</v>
      </c>
      <c r="BA110" s="892"/>
      <c r="BB110" s="892"/>
      <c r="BC110" s="892"/>
      <c r="BD110" s="892"/>
      <c r="BE110" s="892"/>
      <c r="BF110" s="892"/>
      <c r="BG110" s="892"/>
      <c r="BH110" s="892"/>
      <c r="BI110" s="892"/>
      <c r="BJ110" s="892"/>
      <c r="BK110" s="892"/>
      <c r="BL110" s="892"/>
      <c r="BM110" s="892"/>
      <c r="BN110" s="892"/>
      <c r="BO110" s="892"/>
      <c r="BP110" s="893"/>
      <c r="BQ110" s="948">
        <v>11282159</v>
      </c>
      <c r="BR110" s="929"/>
      <c r="BS110" s="929"/>
      <c r="BT110" s="929"/>
      <c r="BU110" s="929"/>
      <c r="BV110" s="929">
        <v>10766696</v>
      </c>
      <c r="BW110" s="929"/>
      <c r="BX110" s="929"/>
      <c r="BY110" s="929"/>
      <c r="BZ110" s="929"/>
      <c r="CA110" s="929">
        <v>11106362</v>
      </c>
      <c r="CB110" s="929"/>
      <c r="CC110" s="929"/>
      <c r="CD110" s="929"/>
      <c r="CE110" s="929"/>
      <c r="CF110" s="953">
        <v>164.3</v>
      </c>
      <c r="CG110" s="954"/>
      <c r="CH110" s="954"/>
      <c r="CI110" s="954"/>
      <c r="CJ110" s="954"/>
      <c r="CK110" s="1017" t="s">
        <v>439</v>
      </c>
      <c r="CL110" s="903"/>
      <c r="CM110" s="978" t="s">
        <v>440</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391</v>
      </c>
      <c r="DH110" s="929"/>
      <c r="DI110" s="929"/>
      <c r="DJ110" s="929"/>
      <c r="DK110" s="929"/>
      <c r="DL110" s="929" t="s">
        <v>391</v>
      </c>
      <c r="DM110" s="929"/>
      <c r="DN110" s="929"/>
      <c r="DO110" s="929"/>
      <c r="DP110" s="929"/>
      <c r="DQ110" s="929" t="s">
        <v>415</v>
      </c>
      <c r="DR110" s="929"/>
      <c r="DS110" s="929"/>
      <c r="DT110" s="929"/>
      <c r="DU110" s="929"/>
      <c r="DV110" s="930" t="s">
        <v>128</v>
      </c>
      <c r="DW110" s="930"/>
      <c r="DX110" s="930"/>
      <c r="DY110" s="930"/>
      <c r="DZ110" s="931"/>
    </row>
    <row r="111" spans="1:131" s="248" customFormat="1" ht="26.25" customHeight="1" x14ac:dyDescent="0.15">
      <c r="A111" s="858" t="s">
        <v>441</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391</v>
      </c>
      <c r="AB111" s="1010"/>
      <c r="AC111" s="1010"/>
      <c r="AD111" s="1010"/>
      <c r="AE111" s="1011"/>
      <c r="AF111" s="1012" t="s">
        <v>128</v>
      </c>
      <c r="AG111" s="1010"/>
      <c r="AH111" s="1010"/>
      <c r="AI111" s="1010"/>
      <c r="AJ111" s="1011"/>
      <c r="AK111" s="1012" t="s">
        <v>391</v>
      </c>
      <c r="AL111" s="1010"/>
      <c r="AM111" s="1010"/>
      <c r="AN111" s="1010"/>
      <c r="AO111" s="1011"/>
      <c r="AP111" s="1013" t="s">
        <v>128</v>
      </c>
      <c r="AQ111" s="1014"/>
      <c r="AR111" s="1014"/>
      <c r="AS111" s="1014"/>
      <c r="AT111" s="1015"/>
      <c r="AU111" s="1023"/>
      <c r="AV111" s="1024"/>
      <c r="AW111" s="1024"/>
      <c r="AX111" s="1024"/>
      <c r="AY111" s="1024"/>
      <c r="AZ111" s="899" t="s">
        <v>442</v>
      </c>
      <c r="BA111" s="834"/>
      <c r="BB111" s="834"/>
      <c r="BC111" s="834"/>
      <c r="BD111" s="834"/>
      <c r="BE111" s="834"/>
      <c r="BF111" s="834"/>
      <c r="BG111" s="834"/>
      <c r="BH111" s="834"/>
      <c r="BI111" s="834"/>
      <c r="BJ111" s="834"/>
      <c r="BK111" s="834"/>
      <c r="BL111" s="834"/>
      <c r="BM111" s="834"/>
      <c r="BN111" s="834"/>
      <c r="BO111" s="834"/>
      <c r="BP111" s="835"/>
      <c r="BQ111" s="900">
        <v>56192</v>
      </c>
      <c r="BR111" s="901"/>
      <c r="BS111" s="901"/>
      <c r="BT111" s="901"/>
      <c r="BU111" s="901"/>
      <c r="BV111" s="901">
        <v>45670</v>
      </c>
      <c r="BW111" s="901"/>
      <c r="BX111" s="901"/>
      <c r="BY111" s="901"/>
      <c r="BZ111" s="901"/>
      <c r="CA111" s="901">
        <v>39196</v>
      </c>
      <c r="CB111" s="901"/>
      <c r="CC111" s="901"/>
      <c r="CD111" s="901"/>
      <c r="CE111" s="901"/>
      <c r="CF111" s="962">
        <v>0.6</v>
      </c>
      <c r="CG111" s="963"/>
      <c r="CH111" s="963"/>
      <c r="CI111" s="963"/>
      <c r="CJ111" s="963"/>
      <c r="CK111" s="1018"/>
      <c r="CL111" s="905"/>
      <c r="CM111" s="908" t="s">
        <v>443</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v>56192</v>
      </c>
      <c r="DH111" s="901"/>
      <c r="DI111" s="901"/>
      <c r="DJ111" s="901"/>
      <c r="DK111" s="901"/>
      <c r="DL111" s="901">
        <v>45670</v>
      </c>
      <c r="DM111" s="901"/>
      <c r="DN111" s="901"/>
      <c r="DO111" s="901"/>
      <c r="DP111" s="901"/>
      <c r="DQ111" s="901">
        <v>39196</v>
      </c>
      <c r="DR111" s="901"/>
      <c r="DS111" s="901"/>
      <c r="DT111" s="901"/>
      <c r="DU111" s="901"/>
      <c r="DV111" s="878">
        <v>0.6</v>
      </c>
      <c r="DW111" s="878"/>
      <c r="DX111" s="878"/>
      <c r="DY111" s="878"/>
      <c r="DZ111" s="879"/>
    </row>
    <row r="112" spans="1:131" s="248" customFormat="1" ht="26.25" customHeight="1" x14ac:dyDescent="0.15">
      <c r="A112" s="1003" t="s">
        <v>444</v>
      </c>
      <c r="B112" s="1004"/>
      <c r="C112" s="834" t="s">
        <v>445</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391</v>
      </c>
      <c r="AB112" s="864"/>
      <c r="AC112" s="864"/>
      <c r="AD112" s="864"/>
      <c r="AE112" s="865"/>
      <c r="AF112" s="866" t="s">
        <v>128</v>
      </c>
      <c r="AG112" s="864"/>
      <c r="AH112" s="864"/>
      <c r="AI112" s="864"/>
      <c r="AJ112" s="865"/>
      <c r="AK112" s="866" t="s">
        <v>391</v>
      </c>
      <c r="AL112" s="864"/>
      <c r="AM112" s="864"/>
      <c r="AN112" s="864"/>
      <c r="AO112" s="865"/>
      <c r="AP112" s="911" t="s">
        <v>391</v>
      </c>
      <c r="AQ112" s="912"/>
      <c r="AR112" s="912"/>
      <c r="AS112" s="912"/>
      <c r="AT112" s="913"/>
      <c r="AU112" s="1023"/>
      <c r="AV112" s="1024"/>
      <c r="AW112" s="1024"/>
      <c r="AX112" s="1024"/>
      <c r="AY112" s="1024"/>
      <c r="AZ112" s="899" t="s">
        <v>446</v>
      </c>
      <c r="BA112" s="834"/>
      <c r="BB112" s="834"/>
      <c r="BC112" s="834"/>
      <c r="BD112" s="834"/>
      <c r="BE112" s="834"/>
      <c r="BF112" s="834"/>
      <c r="BG112" s="834"/>
      <c r="BH112" s="834"/>
      <c r="BI112" s="834"/>
      <c r="BJ112" s="834"/>
      <c r="BK112" s="834"/>
      <c r="BL112" s="834"/>
      <c r="BM112" s="834"/>
      <c r="BN112" s="834"/>
      <c r="BO112" s="834"/>
      <c r="BP112" s="835"/>
      <c r="BQ112" s="900">
        <v>4661747</v>
      </c>
      <c r="BR112" s="901"/>
      <c r="BS112" s="901"/>
      <c r="BT112" s="901"/>
      <c r="BU112" s="901"/>
      <c r="BV112" s="901">
        <v>4521791</v>
      </c>
      <c r="BW112" s="901"/>
      <c r="BX112" s="901"/>
      <c r="BY112" s="901"/>
      <c r="BZ112" s="901"/>
      <c r="CA112" s="901">
        <v>4027768</v>
      </c>
      <c r="CB112" s="901"/>
      <c r="CC112" s="901"/>
      <c r="CD112" s="901"/>
      <c r="CE112" s="901"/>
      <c r="CF112" s="962">
        <v>59.6</v>
      </c>
      <c r="CG112" s="963"/>
      <c r="CH112" s="963"/>
      <c r="CI112" s="963"/>
      <c r="CJ112" s="963"/>
      <c r="CK112" s="1018"/>
      <c r="CL112" s="905"/>
      <c r="CM112" s="908" t="s">
        <v>447</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128</v>
      </c>
      <c r="DH112" s="901"/>
      <c r="DI112" s="901"/>
      <c r="DJ112" s="901"/>
      <c r="DK112" s="901"/>
      <c r="DL112" s="901" t="s">
        <v>391</v>
      </c>
      <c r="DM112" s="901"/>
      <c r="DN112" s="901"/>
      <c r="DO112" s="901"/>
      <c r="DP112" s="901"/>
      <c r="DQ112" s="901" t="s">
        <v>391</v>
      </c>
      <c r="DR112" s="901"/>
      <c r="DS112" s="901"/>
      <c r="DT112" s="901"/>
      <c r="DU112" s="901"/>
      <c r="DV112" s="878" t="s">
        <v>391</v>
      </c>
      <c r="DW112" s="878"/>
      <c r="DX112" s="878"/>
      <c r="DY112" s="878"/>
      <c r="DZ112" s="879"/>
    </row>
    <row r="113" spans="1:130" s="248" customFormat="1" ht="26.25" customHeight="1" x14ac:dyDescent="0.15">
      <c r="A113" s="1005"/>
      <c r="B113" s="1006"/>
      <c r="C113" s="834" t="s">
        <v>448</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285831</v>
      </c>
      <c r="AB113" s="1010"/>
      <c r="AC113" s="1010"/>
      <c r="AD113" s="1010"/>
      <c r="AE113" s="1011"/>
      <c r="AF113" s="1012">
        <v>263801</v>
      </c>
      <c r="AG113" s="1010"/>
      <c r="AH113" s="1010"/>
      <c r="AI113" s="1010"/>
      <c r="AJ113" s="1011"/>
      <c r="AK113" s="1012">
        <v>269758</v>
      </c>
      <c r="AL113" s="1010"/>
      <c r="AM113" s="1010"/>
      <c r="AN113" s="1010"/>
      <c r="AO113" s="1011"/>
      <c r="AP113" s="1013">
        <v>4</v>
      </c>
      <c r="AQ113" s="1014"/>
      <c r="AR113" s="1014"/>
      <c r="AS113" s="1014"/>
      <c r="AT113" s="1015"/>
      <c r="AU113" s="1023"/>
      <c r="AV113" s="1024"/>
      <c r="AW113" s="1024"/>
      <c r="AX113" s="1024"/>
      <c r="AY113" s="1024"/>
      <c r="AZ113" s="899" t="s">
        <v>449</v>
      </c>
      <c r="BA113" s="834"/>
      <c r="BB113" s="834"/>
      <c r="BC113" s="834"/>
      <c r="BD113" s="834"/>
      <c r="BE113" s="834"/>
      <c r="BF113" s="834"/>
      <c r="BG113" s="834"/>
      <c r="BH113" s="834"/>
      <c r="BI113" s="834"/>
      <c r="BJ113" s="834"/>
      <c r="BK113" s="834"/>
      <c r="BL113" s="834"/>
      <c r="BM113" s="834"/>
      <c r="BN113" s="834"/>
      <c r="BO113" s="834"/>
      <c r="BP113" s="835"/>
      <c r="BQ113" s="900">
        <v>465897</v>
      </c>
      <c r="BR113" s="901"/>
      <c r="BS113" s="901"/>
      <c r="BT113" s="901"/>
      <c r="BU113" s="901"/>
      <c r="BV113" s="901">
        <v>404829</v>
      </c>
      <c r="BW113" s="901"/>
      <c r="BX113" s="901"/>
      <c r="BY113" s="901"/>
      <c r="BZ113" s="901"/>
      <c r="CA113" s="901">
        <v>385868</v>
      </c>
      <c r="CB113" s="901"/>
      <c r="CC113" s="901"/>
      <c r="CD113" s="901"/>
      <c r="CE113" s="901"/>
      <c r="CF113" s="962">
        <v>5.7</v>
      </c>
      <c r="CG113" s="963"/>
      <c r="CH113" s="963"/>
      <c r="CI113" s="963"/>
      <c r="CJ113" s="963"/>
      <c r="CK113" s="1018"/>
      <c r="CL113" s="905"/>
      <c r="CM113" s="908" t="s">
        <v>450</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128</v>
      </c>
      <c r="DH113" s="864"/>
      <c r="DI113" s="864"/>
      <c r="DJ113" s="864"/>
      <c r="DK113" s="865"/>
      <c r="DL113" s="866" t="s">
        <v>391</v>
      </c>
      <c r="DM113" s="864"/>
      <c r="DN113" s="864"/>
      <c r="DO113" s="864"/>
      <c r="DP113" s="865"/>
      <c r="DQ113" s="866" t="s">
        <v>391</v>
      </c>
      <c r="DR113" s="864"/>
      <c r="DS113" s="864"/>
      <c r="DT113" s="864"/>
      <c r="DU113" s="865"/>
      <c r="DV113" s="911" t="s">
        <v>391</v>
      </c>
      <c r="DW113" s="912"/>
      <c r="DX113" s="912"/>
      <c r="DY113" s="912"/>
      <c r="DZ113" s="913"/>
    </row>
    <row r="114" spans="1:130" s="248" customFormat="1" ht="26.25" customHeight="1" x14ac:dyDescent="0.15">
      <c r="A114" s="1005"/>
      <c r="B114" s="1006"/>
      <c r="C114" s="834" t="s">
        <v>451</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110725</v>
      </c>
      <c r="AB114" s="864"/>
      <c r="AC114" s="864"/>
      <c r="AD114" s="864"/>
      <c r="AE114" s="865"/>
      <c r="AF114" s="866">
        <v>110206</v>
      </c>
      <c r="AG114" s="864"/>
      <c r="AH114" s="864"/>
      <c r="AI114" s="864"/>
      <c r="AJ114" s="865"/>
      <c r="AK114" s="866">
        <v>102986</v>
      </c>
      <c r="AL114" s="864"/>
      <c r="AM114" s="864"/>
      <c r="AN114" s="864"/>
      <c r="AO114" s="865"/>
      <c r="AP114" s="911">
        <v>1.5</v>
      </c>
      <c r="AQ114" s="912"/>
      <c r="AR114" s="912"/>
      <c r="AS114" s="912"/>
      <c r="AT114" s="913"/>
      <c r="AU114" s="1023"/>
      <c r="AV114" s="1024"/>
      <c r="AW114" s="1024"/>
      <c r="AX114" s="1024"/>
      <c r="AY114" s="1024"/>
      <c r="AZ114" s="899" t="s">
        <v>452</v>
      </c>
      <c r="BA114" s="834"/>
      <c r="BB114" s="834"/>
      <c r="BC114" s="834"/>
      <c r="BD114" s="834"/>
      <c r="BE114" s="834"/>
      <c r="BF114" s="834"/>
      <c r="BG114" s="834"/>
      <c r="BH114" s="834"/>
      <c r="BI114" s="834"/>
      <c r="BJ114" s="834"/>
      <c r="BK114" s="834"/>
      <c r="BL114" s="834"/>
      <c r="BM114" s="834"/>
      <c r="BN114" s="834"/>
      <c r="BO114" s="834"/>
      <c r="BP114" s="835"/>
      <c r="BQ114" s="900">
        <v>1639650</v>
      </c>
      <c r="BR114" s="901"/>
      <c r="BS114" s="901"/>
      <c r="BT114" s="901"/>
      <c r="BU114" s="901"/>
      <c r="BV114" s="901">
        <v>1484148</v>
      </c>
      <c r="BW114" s="901"/>
      <c r="BX114" s="901"/>
      <c r="BY114" s="901"/>
      <c r="BZ114" s="901"/>
      <c r="CA114" s="901">
        <v>1394395</v>
      </c>
      <c r="CB114" s="901"/>
      <c r="CC114" s="901"/>
      <c r="CD114" s="901"/>
      <c r="CE114" s="901"/>
      <c r="CF114" s="962">
        <v>20.6</v>
      </c>
      <c r="CG114" s="963"/>
      <c r="CH114" s="963"/>
      <c r="CI114" s="963"/>
      <c r="CJ114" s="963"/>
      <c r="CK114" s="1018"/>
      <c r="CL114" s="905"/>
      <c r="CM114" s="908" t="s">
        <v>453</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128</v>
      </c>
      <c r="DH114" s="864"/>
      <c r="DI114" s="864"/>
      <c r="DJ114" s="864"/>
      <c r="DK114" s="865"/>
      <c r="DL114" s="866" t="s">
        <v>391</v>
      </c>
      <c r="DM114" s="864"/>
      <c r="DN114" s="864"/>
      <c r="DO114" s="864"/>
      <c r="DP114" s="865"/>
      <c r="DQ114" s="866" t="s">
        <v>391</v>
      </c>
      <c r="DR114" s="864"/>
      <c r="DS114" s="864"/>
      <c r="DT114" s="864"/>
      <c r="DU114" s="865"/>
      <c r="DV114" s="911" t="s">
        <v>391</v>
      </c>
      <c r="DW114" s="912"/>
      <c r="DX114" s="912"/>
      <c r="DY114" s="912"/>
      <c r="DZ114" s="913"/>
    </row>
    <row r="115" spans="1:130" s="248" customFormat="1" ht="26.25" customHeight="1" x14ac:dyDescent="0.15">
      <c r="A115" s="1005"/>
      <c r="B115" s="1006"/>
      <c r="C115" s="834" t="s">
        <v>454</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v>10668</v>
      </c>
      <c r="AB115" s="1010"/>
      <c r="AC115" s="1010"/>
      <c r="AD115" s="1010"/>
      <c r="AE115" s="1011"/>
      <c r="AF115" s="1012">
        <v>10522</v>
      </c>
      <c r="AG115" s="1010"/>
      <c r="AH115" s="1010"/>
      <c r="AI115" s="1010"/>
      <c r="AJ115" s="1011"/>
      <c r="AK115" s="1012">
        <v>6474</v>
      </c>
      <c r="AL115" s="1010"/>
      <c r="AM115" s="1010"/>
      <c r="AN115" s="1010"/>
      <c r="AO115" s="1011"/>
      <c r="AP115" s="1013">
        <v>0.1</v>
      </c>
      <c r="AQ115" s="1014"/>
      <c r="AR115" s="1014"/>
      <c r="AS115" s="1014"/>
      <c r="AT115" s="1015"/>
      <c r="AU115" s="1023"/>
      <c r="AV115" s="1024"/>
      <c r="AW115" s="1024"/>
      <c r="AX115" s="1024"/>
      <c r="AY115" s="1024"/>
      <c r="AZ115" s="899" t="s">
        <v>455</v>
      </c>
      <c r="BA115" s="834"/>
      <c r="BB115" s="834"/>
      <c r="BC115" s="834"/>
      <c r="BD115" s="834"/>
      <c r="BE115" s="834"/>
      <c r="BF115" s="834"/>
      <c r="BG115" s="834"/>
      <c r="BH115" s="834"/>
      <c r="BI115" s="834"/>
      <c r="BJ115" s="834"/>
      <c r="BK115" s="834"/>
      <c r="BL115" s="834"/>
      <c r="BM115" s="834"/>
      <c r="BN115" s="834"/>
      <c r="BO115" s="834"/>
      <c r="BP115" s="835"/>
      <c r="BQ115" s="900" t="s">
        <v>391</v>
      </c>
      <c r="BR115" s="901"/>
      <c r="BS115" s="901"/>
      <c r="BT115" s="901"/>
      <c r="BU115" s="901"/>
      <c r="BV115" s="901" t="s">
        <v>128</v>
      </c>
      <c r="BW115" s="901"/>
      <c r="BX115" s="901"/>
      <c r="BY115" s="901"/>
      <c r="BZ115" s="901"/>
      <c r="CA115" s="901" t="s">
        <v>391</v>
      </c>
      <c r="CB115" s="901"/>
      <c r="CC115" s="901"/>
      <c r="CD115" s="901"/>
      <c r="CE115" s="901"/>
      <c r="CF115" s="962" t="s">
        <v>128</v>
      </c>
      <c r="CG115" s="963"/>
      <c r="CH115" s="963"/>
      <c r="CI115" s="963"/>
      <c r="CJ115" s="963"/>
      <c r="CK115" s="1018"/>
      <c r="CL115" s="905"/>
      <c r="CM115" s="899" t="s">
        <v>456</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128</v>
      </c>
      <c r="DH115" s="864"/>
      <c r="DI115" s="864"/>
      <c r="DJ115" s="864"/>
      <c r="DK115" s="865"/>
      <c r="DL115" s="866" t="s">
        <v>128</v>
      </c>
      <c r="DM115" s="864"/>
      <c r="DN115" s="864"/>
      <c r="DO115" s="864"/>
      <c r="DP115" s="865"/>
      <c r="DQ115" s="866" t="s">
        <v>391</v>
      </c>
      <c r="DR115" s="864"/>
      <c r="DS115" s="864"/>
      <c r="DT115" s="864"/>
      <c r="DU115" s="865"/>
      <c r="DV115" s="911" t="s">
        <v>391</v>
      </c>
      <c r="DW115" s="912"/>
      <c r="DX115" s="912"/>
      <c r="DY115" s="912"/>
      <c r="DZ115" s="913"/>
    </row>
    <row r="116" spans="1:130" s="248" customFormat="1" ht="26.25" customHeight="1" x14ac:dyDescent="0.15">
      <c r="A116" s="1007"/>
      <c r="B116" s="1008"/>
      <c r="C116" s="967" t="s">
        <v>457</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t="s">
        <v>391</v>
      </c>
      <c r="AB116" s="864"/>
      <c r="AC116" s="864"/>
      <c r="AD116" s="864"/>
      <c r="AE116" s="865"/>
      <c r="AF116" s="866" t="s">
        <v>128</v>
      </c>
      <c r="AG116" s="864"/>
      <c r="AH116" s="864"/>
      <c r="AI116" s="864"/>
      <c r="AJ116" s="865"/>
      <c r="AK116" s="866" t="s">
        <v>391</v>
      </c>
      <c r="AL116" s="864"/>
      <c r="AM116" s="864"/>
      <c r="AN116" s="864"/>
      <c r="AO116" s="865"/>
      <c r="AP116" s="911" t="s">
        <v>128</v>
      </c>
      <c r="AQ116" s="912"/>
      <c r="AR116" s="912"/>
      <c r="AS116" s="912"/>
      <c r="AT116" s="913"/>
      <c r="AU116" s="1023"/>
      <c r="AV116" s="1024"/>
      <c r="AW116" s="1024"/>
      <c r="AX116" s="1024"/>
      <c r="AY116" s="1024"/>
      <c r="AZ116" s="950" t="s">
        <v>458</v>
      </c>
      <c r="BA116" s="951"/>
      <c r="BB116" s="951"/>
      <c r="BC116" s="951"/>
      <c r="BD116" s="951"/>
      <c r="BE116" s="951"/>
      <c r="BF116" s="951"/>
      <c r="BG116" s="951"/>
      <c r="BH116" s="951"/>
      <c r="BI116" s="951"/>
      <c r="BJ116" s="951"/>
      <c r="BK116" s="951"/>
      <c r="BL116" s="951"/>
      <c r="BM116" s="951"/>
      <c r="BN116" s="951"/>
      <c r="BO116" s="951"/>
      <c r="BP116" s="952"/>
      <c r="BQ116" s="900" t="s">
        <v>128</v>
      </c>
      <c r="BR116" s="901"/>
      <c r="BS116" s="901"/>
      <c r="BT116" s="901"/>
      <c r="BU116" s="901"/>
      <c r="BV116" s="901" t="s">
        <v>128</v>
      </c>
      <c r="BW116" s="901"/>
      <c r="BX116" s="901"/>
      <c r="BY116" s="901"/>
      <c r="BZ116" s="901"/>
      <c r="CA116" s="901" t="s">
        <v>391</v>
      </c>
      <c r="CB116" s="901"/>
      <c r="CC116" s="901"/>
      <c r="CD116" s="901"/>
      <c r="CE116" s="901"/>
      <c r="CF116" s="962" t="s">
        <v>391</v>
      </c>
      <c r="CG116" s="963"/>
      <c r="CH116" s="963"/>
      <c r="CI116" s="963"/>
      <c r="CJ116" s="963"/>
      <c r="CK116" s="1018"/>
      <c r="CL116" s="905"/>
      <c r="CM116" s="908" t="s">
        <v>459</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t="s">
        <v>391</v>
      </c>
      <c r="DH116" s="864"/>
      <c r="DI116" s="864"/>
      <c r="DJ116" s="864"/>
      <c r="DK116" s="865"/>
      <c r="DL116" s="866" t="s">
        <v>460</v>
      </c>
      <c r="DM116" s="864"/>
      <c r="DN116" s="864"/>
      <c r="DO116" s="864"/>
      <c r="DP116" s="865"/>
      <c r="DQ116" s="866" t="s">
        <v>391</v>
      </c>
      <c r="DR116" s="864"/>
      <c r="DS116" s="864"/>
      <c r="DT116" s="864"/>
      <c r="DU116" s="865"/>
      <c r="DV116" s="911" t="s">
        <v>391</v>
      </c>
      <c r="DW116" s="912"/>
      <c r="DX116" s="912"/>
      <c r="DY116" s="912"/>
      <c r="DZ116" s="913"/>
    </row>
    <row r="117" spans="1:130" s="248" customFormat="1" ht="26.25" customHeight="1" x14ac:dyDescent="0.15">
      <c r="A117" s="988" t="s">
        <v>187</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461</v>
      </c>
      <c r="Z117" s="990"/>
      <c r="AA117" s="995">
        <v>1521874</v>
      </c>
      <c r="AB117" s="996"/>
      <c r="AC117" s="996"/>
      <c r="AD117" s="996"/>
      <c r="AE117" s="997"/>
      <c r="AF117" s="998">
        <v>1527649</v>
      </c>
      <c r="AG117" s="996"/>
      <c r="AH117" s="996"/>
      <c r="AI117" s="996"/>
      <c r="AJ117" s="997"/>
      <c r="AK117" s="998">
        <v>1555185</v>
      </c>
      <c r="AL117" s="996"/>
      <c r="AM117" s="996"/>
      <c r="AN117" s="996"/>
      <c r="AO117" s="997"/>
      <c r="AP117" s="999"/>
      <c r="AQ117" s="1000"/>
      <c r="AR117" s="1000"/>
      <c r="AS117" s="1000"/>
      <c r="AT117" s="1001"/>
      <c r="AU117" s="1023"/>
      <c r="AV117" s="1024"/>
      <c r="AW117" s="1024"/>
      <c r="AX117" s="1024"/>
      <c r="AY117" s="1024"/>
      <c r="AZ117" s="950" t="s">
        <v>462</v>
      </c>
      <c r="BA117" s="951"/>
      <c r="BB117" s="951"/>
      <c r="BC117" s="951"/>
      <c r="BD117" s="951"/>
      <c r="BE117" s="951"/>
      <c r="BF117" s="951"/>
      <c r="BG117" s="951"/>
      <c r="BH117" s="951"/>
      <c r="BI117" s="951"/>
      <c r="BJ117" s="951"/>
      <c r="BK117" s="951"/>
      <c r="BL117" s="951"/>
      <c r="BM117" s="951"/>
      <c r="BN117" s="951"/>
      <c r="BO117" s="951"/>
      <c r="BP117" s="952"/>
      <c r="BQ117" s="900" t="s">
        <v>128</v>
      </c>
      <c r="BR117" s="901"/>
      <c r="BS117" s="901"/>
      <c r="BT117" s="901"/>
      <c r="BU117" s="901"/>
      <c r="BV117" s="901" t="s">
        <v>128</v>
      </c>
      <c r="BW117" s="901"/>
      <c r="BX117" s="901"/>
      <c r="BY117" s="901"/>
      <c r="BZ117" s="901"/>
      <c r="CA117" s="901" t="s">
        <v>391</v>
      </c>
      <c r="CB117" s="901"/>
      <c r="CC117" s="901"/>
      <c r="CD117" s="901"/>
      <c r="CE117" s="901"/>
      <c r="CF117" s="962" t="s">
        <v>128</v>
      </c>
      <c r="CG117" s="963"/>
      <c r="CH117" s="963"/>
      <c r="CI117" s="963"/>
      <c r="CJ117" s="963"/>
      <c r="CK117" s="1018"/>
      <c r="CL117" s="905"/>
      <c r="CM117" s="908" t="s">
        <v>463</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128</v>
      </c>
      <c r="DH117" s="864"/>
      <c r="DI117" s="864"/>
      <c r="DJ117" s="864"/>
      <c r="DK117" s="865"/>
      <c r="DL117" s="866" t="s">
        <v>391</v>
      </c>
      <c r="DM117" s="864"/>
      <c r="DN117" s="864"/>
      <c r="DO117" s="864"/>
      <c r="DP117" s="865"/>
      <c r="DQ117" s="866" t="s">
        <v>128</v>
      </c>
      <c r="DR117" s="864"/>
      <c r="DS117" s="864"/>
      <c r="DT117" s="864"/>
      <c r="DU117" s="865"/>
      <c r="DV117" s="911" t="s">
        <v>128</v>
      </c>
      <c r="DW117" s="912"/>
      <c r="DX117" s="912"/>
      <c r="DY117" s="912"/>
      <c r="DZ117" s="913"/>
    </row>
    <row r="118" spans="1:130" s="248" customFormat="1" ht="26.25" customHeight="1" x14ac:dyDescent="0.15">
      <c r="A118" s="988" t="s">
        <v>436</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433</v>
      </c>
      <c r="AB118" s="989"/>
      <c r="AC118" s="989"/>
      <c r="AD118" s="989"/>
      <c r="AE118" s="990"/>
      <c r="AF118" s="991" t="s">
        <v>434</v>
      </c>
      <c r="AG118" s="989"/>
      <c r="AH118" s="989"/>
      <c r="AI118" s="989"/>
      <c r="AJ118" s="990"/>
      <c r="AK118" s="991" t="s">
        <v>307</v>
      </c>
      <c r="AL118" s="989"/>
      <c r="AM118" s="989"/>
      <c r="AN118" s="989"/>
      <c r="AO118" s="990"/>
      <c r="AP118" s="992" t="s">
        <v>435</v>
      </c>
      <c r="AQ118" s="993"/>
      <c r="AR118" s="993"/>
      <c r="AS118" s="993"/>
      <c r="AT118" s="994"/>
      <c r="AU118" s="1023"/>
      <c r="AV118" s="1024"/>
      <c r="AW118" s="1024"/>
      <c r="AX118" s="1024"/>
      <c r="AY118" s="1024"/>
      <c r="AZ118" s="966" t="s">
        <v>464</v>
      </c>
      <c r="BA118" s="967"/>
      <c r="BB118" s="967"/>
      <c r="BC118" s="967"/>
      <c r="BD118" s="967"/>
      <c r="BE118" s="967"/>
      <c r="BF118" s="967"/>
      <c r="BG118" s="967"/>
      <c r="BH118" s="967"/>
      <c r="BI118" s="967"/>
      <c r="BJ118" s="967"/>
      <c r="BK118" s="967"/>
      <c r="BL118" s="967"/>
      <c r="BM118" s="967"/>
      <c r="BN118" s="967"/>
      <c r="BO118" s="967"/>
      <c r="BP118" s="968"/>
      <c r="BQ118" s="969" t="s">
        <v>128</v>
      </c>
      <c r="BR118" s="932"/>
      <c r="BS118" s="932"/>
      <c r="BT118" s="932"/>
      <c r="BU118" s="932"/>
      <c r="BV118" s="932" t="s">
        <v>128</v>
      </c>
      <c r="BW118" s="932"/>
      <c r="BX118" s="932"/>
      <c r="BY118" s="932"/>
      <c r="BZ118" s="932"/>
      <c r="CA118" s="932" t="s">
        <v>391</v>
      </c>
      <c r="CB118" s="932"/>
      <c r="CC118" s="932"/>
      <c r="CD118" s="932"/>
      <c r="CE118" s="932"/>
      <c r="CF118" s="962" t="s">
        <v>391</v>
      </c>
      <c r="CG118" s="963"/>
      <c r="CH118" s="963"/>
      <c r="CI118" s="963"/>
      <c r="CJ118" s="963"/>
      <c r="CK118" s="1018"/>
      <c r="CL118" s="905"/>
      <c r="CM118" s="908" t="s">
        <v>465</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128</v>
      </c>
      <c r="DH118" s="864"/>
      <c r="DI118" s="864"/>
      <c r="DJ118" s="864"/>
      <c r="DK118" s="865"/>
      <c r="DL118" s="866" t="s">
        <v>391</v>
      </c>
      <c r="DM118" s="864"/>
      <c r="DN118" s="864"/>
      <c r="DO118" s="864"/>
      <c r="DP118" s="865"/>
      <c r="DQ118" s="866" t="s">
        <v>128</v>
      </c>
      <c r="DR118" s="864"/>
      <c r="DS118" s="864"/>
      <c r="DT118" s="864"/>
      <c r="DU118" s="865"/>
      <c r="DV118" s="911" t="s">
        <v>391</v>
      </c>
      <c r="DW118" s="912"/>
      <c r="DX118" s="912"/>
      <c r="DY118" s="912"/>
      <c r="DZ118" s="913"/>
    </row>
    <row r="119" spans="1:130" s="248" customFormat="1" ht="26.25" customHeight="1" x14ac:dyDescent="0.15">
      <c r="A119" s="902" t="s">
        <v>439</v>
      </c>
      <c r="B119" s="903"/>
      <c r="C119" s="978" t="s">
        <v>440</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128</v>
      </c>
      <c r="AB119" s="982"/>
      <c r="AC119" s="982"/>
      <c r="AD119" s="982"/>
      <c r="AE119" s="983"/>
      <c r="AF119" s="984" t="s">
        <v>391</v>
      </c>
      <c r="AG119" s="982"/>
      <c r="AH119" s="982"/>
      <c r="AI119" s="982"/>
      <c r="AJ119" s="983"/>
      <c r="AK119" s="984" t="s">
        <v>128</v>
      </c>
      <c r="AL119" s="982"/>
      <c r="AM119" s="982"/>
      <c r="AN119" s="982"/>
      <c r="AO119" s="983"/>
      <c r="AP119" s="985" t="s">
        <v>128</v>
      </c>
      <c r="AQ119" s="986"/>
      <c r="AR119" s="986"/>
      <c r="AS119" s="986"/>
      <c r="AT119" s="987"/>
      <c r="AU119" s="1025"/>
      <c r="AV119" s="1026"/>
      <c r="AW119" s="1026"/>
      <c r="AX119" s="1026"/>
      <c r="AY119" s="1026"/>
      <c r="AZ119" s="279" t="s">
        <v>187</v>
      </c>
      <c r="BA119" s="279"/>
      <c r="BB119" s="279"/>
      <c r="BC119" s="279"/>
      <c r="BD119" s="279"/>
      <c r="BE119" s="279"/>
      <c r="BF119" s="279"/>
      <c r="BG119" s="279"/>
      <c r="BH119" s="279"/>
      <c r="BI119" s="279"/>
      <c r="BJ119" s="279"/>
      <c r="BK119" s="279"/>
      <c r="BL119" s="279"/>
      <c r="BM119" s="279"/>
      <c r="BN119" s="279"/>
      <c r="BO119" s="964" t="s">
        <v>466</v>
      </c>
      <c r="BP119" s="965"/>
      <c r="BQ119" s="969">
        <v>18105645</v>
      </c>
      <c r="BR119" s="932"/>
      <c r="BS119" s="932"/>
      <c r="BT119" s="932"/>
      <c r="BU119" s="932"/>
      <c r="BV119" s="932">
        <v>17223134</v>
      </c>
      <c r="BW119" s="932"/>
      <c r="BX119" s="932"/>
      <c r="BY119" s="932"/>
      <c r="BZ119" s="932"/>
      <c r="CA119" s="932">
        <v>16953589</v>
      </c>
      <c r="CB119" s="932"/>
      <c r="CC119" s="932"/>
      <c r="CD119" s="932"/>
      <c r="CE119" s="932"/>
      <c r="CF119" s="830"/>
      <c r="CG119" s="831"/>
      <c r="CH119" s="831"/>
      <c r="CI119" s="831"/>
      <c r="CJ119" s="921"/>
      <c r="CK119" s="1019"/>
      <c r="CL119" s="907"/>
      <c r="CM119" s="925" t="s">
        <v>467</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t="s">
        <v>128</v>
      </c>
      <c r="DH119" s="847"/>
      <c r="DI119" s="847"/>
      <c r="DJ119" s="847"/>
      <c r="DK119" s="848"/>
      <c r="DL119" s="849" t="s">
        <v>391</v>
      </c>
      <c r="DM119" s="847"/>
      <c r="DN119" s="847"/>
      <c r="DO119" s="847"/>
      <c r="DP119" s="848"/>
      <c r="DQ119" s="849" t="s">
        <v>391</v>
      </c>
      <c r="DR119" s="847"/>
      <c r="DS119" s="847"/>
      <c r="DT119" s="847"/>
      <c r="DU119" s="848"/>
      <c r="DV119" s="935" t="s">
        <v>128</v>
      </c>
      <c r="DW119" s="936"/>
      <c r="DX119" s="936"/>
      <c r="DY119" s="936"/>
      <c r="DZ119" s="937"/>
    </row>
    <row r="120" spans="1:130" s="248" customFormat="1" ht="26.25" customHeight="1" x14ac:dyDescent="0.15">
      <c r="A120" s="904"/>
      <c r="B120" s="905"/>
      <c r="C120" s="908" t="s">
        <v>443</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v>10668</v>
      </c>
      <c r="AB120" s="864"/>
      <c r="AC120" s="864"/>
      <c r="AD120" s="864"/>
      <c r="AE120" s="865"/>
      <c r="AF120" s="866">
        <v>10522</v>
      </c>
      <c r="AG120" s="864"/>
      <c r="AH120" s="864"/>
      <c r="AI120" s="864"/>
      <c r="AJ120" s="865"/>
      <c r="AK120" s="866">
        <v>6474</v>
      </c>
      <c r="AL120" s="864"/>
      <c r="AM120" s="864"/>
      <c r="AN120" s="864"/>
      <c r="AO120" s="865"/>
      <c r="AP120" s="911">
        <v>0.1</v>
      </c>
      <c r="AQ120" s="912"/>
      <c r="AR120" s="912"/>
      <c r="AS120" s="912"/>
      <c r="AT120" s="913"/>
      <c r="AU120" s="970" t="s">
        <v>468</v>
      </c>
      <c r="AV120" s="971"/>
      <c r="AW120" s="971"/>
      <c r="AX120" s="971"/>
      <c r="AY120" s="972"/>
      <c r="AZ120" s="947" t="s">
        <v>469</v>
      </c>
      <c r="BA120" s="892"/>
      <c r="BB120" s="892"/>
      <c r="BC120" s="892"/>
      <c r="BD120" s="892"/>
      <c r="BE120" s="892"/>
      <c r="BF120" s="892"/>
      <c r="BG120" s="892"/>
      <c r="BH120" s="892"/>
      <c r="BI120" s="892"/>
      <c r="BJ120" s="892"/>
      <c r="BK120" s="892"/>
      <c r="BL120" s="892"/>
      <c r="BM120" s="892"/>
      <c r="BN120" s="892"/>
      <c r="BO120" s="892"/>
      <c r="BP120" s="893"/>
      <c r="BQ120" s="948">
        <v>2961814</v>
      </c>
      <c r="BR120" s="929"/>
      <c r="BS120" s="929"/>
      <c r="BT120" s="929"/>
      <c r="BU120" s="929"/>
      <c r="BV120" s="929">
        <v>2807728</v>
      </c>
      <c r="BW120" s="929"/>
      <c r="BX120" s="929"/>
      <c r="BY120" s="929"/>
      <c r="BZ120" s="929"/>
      <c r="CA120" s="929">
        <v>2648120</v>
      </c>
      <c r="CB120" s="929"/>
      <c r="CC120" s="929"/>
      <c r="CD120" s="929"/>
      <c r="CE120" s="929"/>
      <c r="CF120" s="953">
        <v>39.200000000000003</v>
      </c>
      <c r="CG120" s="954"/>
      <c r="CH120" s="954"/>
      <c r="CI120" s="954"/>
      <c r="CJ120" s="954"/>
      <c r="CK120" s="955" t="s">
        <v>470</v>
      </c>
      <c r="CL120" s="939"/>
      <c r="CM120" s="939"/>
      <c r="CN120" s="939"/>
      <c r="CO120" s="940"/>
      <c r="CP120" s="959" t="s">
        <v>471</v>
      </c>
      <c r="CQ120" s="960"/>
      <c r="CR120" s="960"/>
      <c r="CS120" s="960"/>
      <c r="CT120" s="960"/>
      <c r="CU120" s="960"/>
      <c r="CV120" s="960"/>
      <c r="CW120" s="960"/>
      <c r="CX120" s="960"/>
      <c r="CY120" s="960"/>
      <c r="CZ120" s="960"/>
      <c r="DA120" s="960"/>
      <c r="DB120" s="960"/>
      <c r="DC120" s="960"/>
      <c r="DD120" s="960"/>
      <c r="DE120" s="960"/>
      <c r="DF120" s="961"/>
      <c r="DG120" s="948">
        <v>4661747</v>
      </c>
      <c r="DH120" s="929"/>
      <c r="DI120" s="929"/>
      <c r="DJ120" s="929"/>
      <c r="DK120" s="929"/>
      <c r="DL120" s="929">
        <v>4521791</v>
      </c>
      <c r="DM120" s="929"/>
      <c r="DN120" s="929"/>
      <c r="DO120" s="929"/>
      <c r="DP120" s="929"/>
      <c r="DQ120" s="929">
        <v>4027768</v>
      </c>
      <c r="DR120" s="929"/>
      <c r="DS120" s="929"/>
      <c r="DT120" s="929"/>
      <c r="DU120" s="929"/>
      <c r="DV120" s="930">
        <v>59.6</v>
      </c>
      <c r="DW120" s="930"/>
      <c r="DX120" s="930"/>
      <c r="DY120" s="930"/>
      <c r="DZ120" s="931"/>
    </row>
    <row r="121" spans="1:130" s="248" customFormat="1" ht="26.25" customHeight="1" x14ac:dyDescent="0.15">
      <c r="A121" s="904"/>
      <c r="B121" s="905"/>
      <c r="C121" s="950" t="s">
        <v>472</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128</v>
      </c>
      <c r="AB121" s="864"/>
      <c r="AC121" s="864"/>
      <c r="AD121" s="864"/>
      <c r="AE121" s="865"/>
      <c r="AF121" s="866" t="s">
        <v>128</v>
      </c>
      <c r="AG121" s="864"/>
      <c r="AH121" s="864"/>
      <c r="AI121" s="864"/>
      <c r="AJ121" s="865"/>
      <c r="AK121" s="866" t="s">
        <v>391</v>
      </c>
      <c r="AL121" s="864"/>
      <c r="AM121" s="864"/>
      <c r="AN121" s="864"/>
      <c r="AO121" s="865"/>
      <c r="AP121" s="911" t="s">
        <v>128</v>
      </c>
      <c r="AQ121" s="912"/>
      <c r="AR121" s="912"/>
      <c r="AS121" s="912"/>
      <c r="AT121" s="913"/>
      <c r="AU121" s="973"/>
      <c r="AV121" s="974"/>
      <c r="AW121" s="974"/>
      <c r="AX121" s="974"/>
      <c r="AY121" s="975"/>
      <c r="AZ121" s="899" t="s">
        <v>473</v>
      </c>
      <c r="BA121" s="834"/>
      <c r="BB121" s="834"/>
      <c r="BC121" s="834"/>
      <c r="BD121" s="834"/>
      <c r="BE121" s="834"/>
      <c r="BF121" s="834"/>
      <c r="BG121" s="834"/>
      <c r="BH121" s="834"/>
      <c r="BI121" s="834"/>
      <c r="BJ121" s="834"/>
      <c r="BK121" s="834"/>
      <c r="BL121" s="834"/>
      <c r="BM121" s="834"/>
      <c r="BN121" s="834"/>
      <c r="BO121" s="834"/>
      <c r="BP121" s="835"/>
      <c r="BQ121" s="900" t="s">
        <v>391</v>
      </c>
      <c r="BR121" s="901"/>
      <c r="BS121" s="901"/>
      <c r="BT121" s="901"/>
      <c r="BU121" s="901"/>
      <c r="BV121" s="901" t="s">
        <v>128</v>
      </c>
      <c r="BW121" s="901"/>
      <c r="BX121" s="901"/>
      <c r="BY121" s="901"/>
      <c r="BZ121" s="901"/>
      <c r="CA121" s="901" t="s">
        <v>391</v>
      </c>
      <c r="CB121" s="901"/>
      <c r="CC121" s="901"/>
      <c r="CD121" s="901"/>
      <c r="CE121" s="901"/>
      <c r="CF121" s="962" t="s">
        <v>391</v>
      </c>
      <c r="CG121" s="963"/>
      <c r="CH121" s="963"/>
      <c r="CI121" s="963"/>
      <c r="CJ121" s="963"/>
      <c r="CK121" s="956"/>
      <c r="CL121" s="942"/>
      <c r="CM121" s="942"/>
      <c r="CN121" s="942"/>
      <c r="CO121" s="943"/>
      <c r="CP121" s="922" t="s">
        <v>410</v>
      </c>
      <c r="CQ121" s="923"/>
      <c r="CR121" s="923"/>
      <c r="CS121" s="923"/>
      <c r="CT121" s="923"/>
      <c r="CU121" s="923"/>
      <c r="CV121" s="923"/>
      <c r="CW121" s="923"/>
      <c r="CX121" s="923"/>
      <c r="CY121" s="923"/>
      <c r="CZ121" s="923"/>
      <c r="DA121" s="923"/>
      <c r="DB121" s="923"/>
      <c r="DC121" s="923"/>
      <c r="DD121" s="923"/>
      <c r="DE121" s="923"/>
      <c r="DF121" s="924"/>
      <c r="DG121" s="900" t="s">
        <v>128</v>
      </c>
      <c r="DH121" s="901"/>
      <c r="DI121" s="901"/>
      <c r="DJ121" s="901"/>
      <c r="DK121" s="901"/>
      <c r="DL121" s="901" t="s">
        <v>391</v>
      </c>
      <c r="DM121" s="901"/>
      <c r="DN121" s="901"/>
      <c r="DO121" s="901"/>
      <c r="DP121" s="901"/>
      <c r="DQ121" s="901" t="s">
        <v>128</v>
      </c>
      <c r="DR121" s="901"/>
      <c r="DS121" s="901"/>
      <c r="DT121" s="901"/>
      <c r="DU121" s="901"/>
      <c r="DV121" s="878" t="s">
        <v>391</v>
      </c>
      <c r="DW121" s="878"/>
      <c r="DX121" s="878"/>
      <c r="DY121" s="878"/>
      <c r="DZ121" s="879"/>
    </row>
    <row r="122" spans="1:130" s="248" customFormat="1" ht="26.25" customHeight="1" x14ac:dyDescent="0.15">
      <c r="A122" s="904"/>
      <c r="B122" s="905"/>
      <c r="C122" s="908" t="s">
        <v>453</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391</v>
      </c>
      <c r="AB122" s="864"/>
      <c r="AC122" s="864"/>
      <c r="AD122" s="864"/>
      <c r="AE122" s="865"/>
      <c r="AF122" s="866" t="s">
        <v>391</v>
      </c>
      <c r="AG122" s="864"/>
      <c r="AH122" s="864"/>
      <c r="AI122" s="864"/>
      <c r="AJ122" s="865"/>
      <c r="AK122" s="866" t="s">
        <v>128</v>
      </c>
      <c r="AL122" s="864"/>
      <c r="AM122" s="864"/>
      <c r="AN122" s="864"/>
      <c r="AO122" s="865"/>
      <c r="AP122" s="911" t="s">
        <v>391</v>
      </c>
      <c r="AQ122" s="912"/>
      <c r="AR122" s="912"/>
      <c r="AS122" s="912"/>
      <c r="AT122" s="913"/>
      <c r="AU122" s="973"/>
      <c r="AV122" s="974"/>
      <c r="AW122" s="974"/>
      <c r="AX122" s="974"/>
      <c r="AY122" s="975"/>
      <c r="AZ122" s="966" t="s">
        <v>474</v>
      </c>
      <c r="BA122" s="967"/>
      <c r="BB122" s="967"/>
      <c r="BC122" s="967"/>
      <c r="BD122" s="967"/>
      <c r="BE122" s="967"/>
      <c r="BF122" s="967"/>
      <c r="BG122" s="967"/>
      <c r="BH122" s="967"/>
      <c r="BI122" s="967"/>
      <c r="BJ122" s="967"/>
      <c r="BK122" s="967"/>
      <c r="BL122" s="967"/>
      <c r="BM122" s="967"/>
      <c r="BN122" s="967"/>
      <c r="BO122" s="967"/>
      <c r="BP122" s="968"/>
      <c r="BQ122" s="969">
        <v>11598625</v>
      </c>
      <c r="BR122" s="932"/>
      <c r="BS122" s="932"/>
      <c r="BT122" s="932"/>
      <c r="BU122" s="932"/>
      <c r="BV122" s="932">
        <v>11338968</v>
      </c>
      <c r="BW122" s="932"/>
      <c r="BX122" s="932"/>
      <c r="BY122" s="932"/>
      <c r="BZ122" s="932"/>
      <c r="CA122" s="932">
        <v>10150457</v>
      </c>
      <c r="CB122" s="932"/>
      <c r="CC122" s="932"/>
      <c r="CD122" s="932"/>
      <c r="CE122" s="932"/>
      <c r="CF122" s="933">
        <v>150.19999999999999</v>
      </c>
      <c r="CG122" s="934"/>
      <c r="CH122" s="934"/>
      <c r="CI122" s="934"/>
      <c r="CJ122" s="934"/>
      <c r="CK122" s="956"/>
      <c r="CL122" s="942"/>
      <c r="CM122" s="942"/>
      <c r="CN122" s="942"/>
      <c r="CO122" s="943"/>
      <c r="CP122" s="922"/>
      <c r="CQ122" s="923"/>
      <c r="CR122" s="923"/>
      <c r="CS122" s="923"/>
      <c r="CT122" s="923"/>
      <c r="CU122" s="923"/>
      <c r="CV122" s="923"/>
      <c r="CW122" s="923"/>
      <c r="CX122" s="923"/>
      <c r="CY122" s="923"/>
      <c r="CZ122" s="923"/>
      <c r="DA122" s="923"/>
      <c r="DB122" s="923"/>
      <c r="DC122" s="923"/>
      <c r="DD122" s="923"/>
      <c r="DE122" s="923"/>
      <c r="DF122" s="924"/>
      <c r="DG122" s="900"/>
      <c r="DH122" s="901"/>
      <c r="DI122" s="901"/>
      <c r="DJ122" s="901"/>
      <c r="DK122" s="901"/>
      <c r="DL122" s="901"/>
      <c r="DM122" s="901"/>
      <c r="DN122" s="901"/>
      <c r="DO122" s="901"/>
      <c r="DP122" s="901"/>
      <c r="DQ122" s="901"/>
      <c r="DR122" s="901"/>
      <c r="DS122" s="901"/>
      <c r="DT122" s="901"/>
      <c r="DU122" s="901"/>
      <c r="DV122" s="878"/>
      <c r="DW122" s="878"/>
      <c r="DX122" s="878"/>
      <c r="DY122" s="878"/>
      <c r="DZ122" s="879"/>
    </row>
    <row r="123" spans="1:130" s="248" customFormat="1" ht="26.25" customHeight="1" x14ac:dyDescent="0.15">
      <c r="A123" s="904"/>
      <c r="B123" s="905"/>
      <c r="C123" s="908" t="s">
        <v>459</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391</v>
      </c>
      <c r="AB123" s="864"/>
      <c r="AC123" s="864"/>
      <c r="AD123" s="864"/>
      <c r="AE123" s="865"/>
      <c r="AF123" s="866" t="s">
        <v>128</v>
      </c>
      <c r="AG123" s="864"/>
      <c r="AH123" s="864"/>
      <c r="AI123" s="864"/>
      <c r="AJ123" s="865"/>
      <c r="AK123" s="866" t="s">
        <v>128</v>
      </c>
      <c r="AL123" s="864"/>
      <c r="AM123" s="864"/>
      <c r="AN123" s="864"/>
      <c r="AO123" s="865"/>
      <c r="AP123" s="911" t="s">
        <v>128</v>
      </c>
      <c r="AQ123" s="912"/>
      <c r="AR123" s="912"/>
      <c r="AS123" s="912"/>
      <c r="AT123" s="913"/>
      <c r="AU123" s="976"/>
      <c r="AV123" s="977"/>
      <c r="AW123" s="977"/>
      <c r="AX123" s="977"/>
      <c r="AY123" s="977"/>
      <c r="AZ123" s="279" t="s">
        <v>187</v>
      </c>
      <c r="BA123" s="279"/>
      <c r="BB123" s="279"/>
      <c r="BC123" s="279"/>
      <c r="BD123" s="279"/>
      <c r="BE123" s="279"/>
      <c r="BF123" s="279"/>
      <c r="BG123" s="279"/>
      <c r="BH123" s="279"/>
      <c r="BI123" s="279"/>
      <c r="BJ123" s="279"/>
      <c r="BK123" s="279"/>
      <c r="BL123" s="279"/>
      <c r="BM123" s="279"/>
      <c r="BN123" s="279"/>
      <c r="BO123" s="964" t="s">
        <v>475</v>
      </c>
      <c r="BP123" s="965"/>
      <c r="BQ123" s="919">
        <v>14560439</v>
      </c>
      <c r="BR123" s="920"/>
      <c r="BS123" s="920"/>
      <c r="BT123" s="920"/>
      <c r="BU123" s="920"/>
      <c r="BV123" s="920">
        <v>14146696</v>
      </c>
      <c r="BW123" s="920"/>
      <c r="BX123" s="920"/>
      <c r="BY123" s="920"/>
      <c r="BZ123" s="920"/>
      <c r="CA123" s="920">
        <v>12798577</v>
      </c>
      <c r="CB123" s="920"/>
      <c r="CC123" s="920"/>
      <c r="CD123" s="920"/>
      <c r="CE123" s="920"/>
      <c r="CF123" s="830"/>
      <c r="CG123" s="831"/>
      <c r="CH123" s="831"/>
      <c r="CI123" s="831"/>
      <c r="CJ123" s="921"/>
      <c r="CK123" s="956"/>
      <c r="CL123" s="942"/>
      <c r="CM123" s="942"/>
      <c r="CN123" s="942"/>
      <c r="CO123" s="943"/>
      <c r="CP123" s="922"/>
      <c r="CQ123" s="923"/>
      <c r="CR123" s="923"/>
      <c r="CS123" s="923"/>
      <c r="CT123" s="923"/>
      <c r="CU123" s="923"/>
      <c r="CV123" s="923"/>
      <c r="CW123" s="923"/>
      <c r="CX123" s="923"/>
      <c r="CY123" s="923"/>
      <c r="CZ123" s="923"/>
      <c r="DA123" s="923"/>
      <c r="DB123" s="923"/>
      <c r="DC123" s="923"/>
      <c r="DD123" s="923"/>
      <c r="DE123" s="923"/>
      <c r="DF123" s="924"/>
      <c r="DG123" s="863"/>
      <c r="DH123" s="864"/>
      <c r="DI123" s="864"/>
      <c r="DJ123" s="864"/>
      <c r="DK123" s="865"/>
      <c r="DL123" s="866"/>
      <c r="DM123" s="864"/>
      <c r="DN123" s="864"/>
      <c r="DO123" s="864"/>
      <c r="DP123" s="865"/>
      <c r="DQ123" s="866"/>
      <c r="DR123" s="864"/>
      <c r="DS123" s="864"/>
      <c r="DT123" s="864"/>
      <c r="DU123" s="865"/>
      <c r="DV123" s="911"/>
      <c r="DW123" s="912"/>
      <c r="DX123" s="912"/>
      <c r="DY123" s="912"/>
      <c r="DZ123" s="913"/>
    </row>
    <row r="124" spans="1:130" s="248" customFormat="1" ht="26.25" customHeight="1" thickBot="1" x14ac:dyDescent="0.2">
      <c r="A124" s="904"/>
      <c r="B124" s="905"/>
      <c r="C124" s="908" t="s">
        <v>463</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391</v>
      </c>
      <c r="AB124" s="864"/>
      <c r="AC124" s="864"/>
      <c r="AD124" s="864"/>
      <c r="AE124" s="865"/>
      <c r="AF124" s="866" t="s">
        <v>391</v>
      </c>
      <c r="AG124" s="864"/>
      <c r="AH124" s="864"/>
      <c r="AI124" s="864"/>
      <c r="AJ124" s="865"/>
      <c r="AK124" s="866" t="s">
        <v>391</v>
      </c>
      <c r="AL124" s="864"/>
      <c r="AM124" s="864"/>
      <c r="AN124" s="864"/>
      <c r="AO124" s="865"/>
      <c r="AP124" s="911" t="s">
        <v>391</v>
      </c>
      <c r="AQ124" s="912"/>
      <c r="AR124" s="912"/>
      <c r="AS124" s="912"/>
      <c r="AT124" s="913"/>
      <c r="AU124" s="914" t="s">
        <v>476</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v>54.8</v>
      </c>
      <c r="BR124" s="918"/>
      <c r="BS124" s="918"/>
      <c r="BT124" s="918"/>
      <c r="BU124" s="918"/>
      <c r="BV124" s="918">
        <v>48.2</v>
      </c>
      <c r="BW124" s="918"/>
      <c r="BX124" s="918"/>
      <c r="BY124" s="918"/>
      <c r="BZ124" s="918"/>
      <c r="CA124" s="918">
        <v>61.4</v>
      </c>
      <c r="CB124" s="918"/>
      <c r="CC124" s="918"/>
      <c r="CD124" s="918"/>
      <c r="CE124" s="918"/>
      <c r="CF124" s="808"/>
      <c r="CG124" s="809"/>
      <c r="CH124" s="809"/>
      <c r="CI124" s="809"/>
      <c r="CJ124" s="949"/>
      <c r="CK124" s="957"/>
      <c r="CL124" s="957"/>
      <c r="CM124" s="957"/>
      <c r="CN124" s="957"/>
      <c r="CO124" s="958"/>
      <c r="CP124" s="922" t="s">
        <v>477</v>
      </c>
      <c r="CQ124" s="923"/>
      <c r="CR124" s="923"/>
      <c r="CS124" s="923"/>
      <c r="CT124" s="923"/>
      <c r="CU124" s="923"/>
      <c r="CV124" s="923"/>
      <c r="CW124" s="923"/>
      <c r="CX124" s="923"/>
      <c r="CY124" s="923"/>
      <c r="CZ124" s="923"/>
      <c r="DA124" s="923"/>
      <c r="DB124" s="923"/>
      <c r="DC124" s="923"/>
      <c r="DD124" s="923"/>
      <c r="DE124" s="923"/>
      <c r="DF124" s="924"/>
      <c r="DG124" s="846" t="s">
        <v>391</v>
      </c>
      <c r="DH124" s="847"/>
      <c r="DI124" s="847"/>
      <c r="DJ124" s="847"/>
      <c r="DK124" s="848"/>
      <c r="DL124" s="849" t="s">
        <v>128</v>
      </c>
      <c r="DM124" s="847"/>
      <c r="DN124" s="847"/>
      <c r="DO124" s="847"/>
      <c r="DP124" s="848"/>
      <c r="DQ124" s="849" t="s">
        <v>391</v>
      </c>
      <c r="DR124" s="847"/>
      <c r="DS124" s="847"/>
      <c r="DT124" s="847"/>
      <c r="DU124" s="848"/>
      <c r="DV124" s="935" t="s">
        <v>391</v>
      </c>
      <c r="DW124" s="936"/>
      <c r="DX124" s="936"/>
      <c r="DY124" s="936"/>
      <c r="DZ124" s="937"/>
    </row>
    <row r="125" spans="1:130" s="248" customFormat="1" ht="26.25" customHeight="1" x14ac:dyDescent="0.15">
      <c r="A125" s="904"/>
      <c r="B125" s="905"/>
      <c r="C125" s="908" t="s">
        <v>465</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391</v>
      </c>
      <c r="AB125" s="864"/>
      <c r="AC125" s="864"/>
      <c r="AD125" s="864"/>
      <c r="AE125" s="865"/>
      <c r="AF125" s="866" t="s">
        <v>128</v>
      </c>
      <c r="AG125" s="864"/>
      <c r="AH125" s="864"/>
      <c r="AI125" s="864"/>
      <c r="AJ125" s="865"/>
      <c r="AK125" s="866" t="s">
        <v>128</v>
      </c>
      <c r="AL125" s="864"/>
      <c r="AM125" s="864"/>
      <c r="AN125" s="864"/>
      <c r="AO125" s="865"/>
      <c r="AP125" s="911" t="s">
        <v>391</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478</v>
      </c>
      <c r="CL125" s="939"/>
      <c r="CM125" s="939"/>
      <c r="CN125" s="939"/>
      <c r="CO125" s="940"/>
      <c r="CP125" s="947" t="s">
        <v>479</v>
      </c>
      <c r="CQ125" s="892"/>
      <c r="CR125" s="892"/>
      <c r="CS125" s="892"/>
      <c r="CT125" s="892"/>
      <c r="CU125" s="892"/>
      <c r="CV125" s="892"/>
      <c r="CW125" s="892"/>
      <c r="CX125" s="892"/>
      <c r="CY125" s="892"/>
      <c r="CZ125" s="892"/>
      <c r="DA125" s="892"/>
      <c r="DB125" s="892"/>
      <c r="DC125" s="892"/>
      <c r="DD125" s="892"/>
      <c r="DE125" s="892"/>
      <c r="DF125" s="893"/>
      <c r="DG125" s="948" t="s">
        <v>128</v>
      </c>
      <c r="DH125" s="929"/>
      <c r="DI125" s="929"/>
      <c r="DJ125" s="929"/>
      <c r="DK125" s="929"/>
      <c r="DL125" s="929" t="s">
        <v>128</v>
      </c>
      <c r="DM125" s="929"/>
      <c r="DN125" s="929"/>
      <c r="DO125" s="929"/>
      <c r="DP125" s="929"/>
      <c r="DQ125" s="929" t="s">
        <v>128</v>
      </c>
      <c r="DR125" s="929"/>
      <c r="DS125" s="929"/>
      <c r="DT125" s="929"/>
      <c r="DU125" s="929"/>
      <c r="DV125" s="930" t="s">
        <v>128</v>
      </c>
      <c r="DW125" s="930"/>
      <c r="DX125" s="930"/>
      <c r="DY125" s="930"/>
      <c r="DZ125" s="931"/>
    </row>
    <row r="126" spans="1:130" s="248" customFormat="1" ht="26.25" customHeight="1" thickBot="1" x14ac:dyDescent="0.2">
      <c r="A126" s="904"/>
      <c r="B126" s="905"/>
      <c r="C126" s="908" t="s">
        <v>467</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t="s">
        <v>391</v>
      </c>
      <c r="AB126" s="864"/>
      <c r="AC126" s="864"/>
      <c r="AD126" s="864"/>
      <c r="AE126" s="865"/>
      <c r="AF126" s="866" t="s">
        <v>128</v>
      </c>
      <c r="AG126" s="864"/>
      <c r="AH126" s="864"/>
      <c r="AI126" s="864"/>
      <c r="AJ126" s="865"/>
      <c r="AK126" s="866" t="s">
        <v>128</v>
      </c>
      <c r="AL126" s="864"/>
      <c r="AM126" s="864"/>
      <c r="AN126" s="864"/>
      <c r="AO126" s="865"/>
      <c r="AP126" s="911" t="s">
        <v>128</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480</v>
      </c>
      <c r="CQ126" s="834"/>
      <c r="CR126" s="834"/>
      <c r="CS126" s="834"/>
      <c r="CT126" s="834"/>
      <c r="CU126" s="834"/>
      <c r="CV126" s="834"/>
      <c r="CW126" s="834"/>
      <c r="CX126" s="834"/>
      <c r="CY126" s="834"/>
      <c r="CZ126" s="834"/>
      <c r="DA126" s="834"/>
      <c r="DB126" s="834"/>
      <c r="DC126" s="834"/>
      <c r="DD126" s="834"/>
      <c r="DE126" s="834"/>
      <c r="DF126" s="835"/>
      <c r="DG126" s="900" t="s">
        <v>391</v>
      </c>
      <c r="DH126" s="901"/>
      <c r="DI126" s="901"/>
      <c r="DJ126" s="901"/>
      <c r="DK126" s="901"/>
      <c r="DL126" s="901" t="s">
        <v>128</v>
      </c>
      <c r="DM126" s="901"/>
      <c r="DN126" s="901"/>
      <c r="DO126" s="901"/>
      <c r="DP126" s="901"/>
      <c r="DQ126" s="901" t="s">
        <v>128</v>
      </c>
      <c r="DR126" s="901"/>
      <c r="DS126" s="901"/>
      <c r="DT126" s="901"/>
      <c r="DU126" s="901"/>
      <c r="DV126" s="878" t="s">
        <v>128</v>
      </c>
      <c r="DW126" s="878"/>
      <c r="DX126" s="878"/>
      <c r="DY126" s="878"/>
      <c r="DZ126" s="879"/>
    </row>
    <row r="127" spans="1:130" s="248" customFormat="1" ht="26.25" customHeight="1" x14ac:dyDescent="0.15">
      <c r="A127" s="906"/>
      <c r="B127" s="907"/>
      <c r="C127" s="925" t="s">
        <v>481</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t="s">
        <v>128</v>
      </c>
      <c r="AB127" s="864"/>
      <c r="AC127" s="864"/>
      <c r="AD127" s="864"/>
      <c r="AE127" s="865"/>
      <c r="AF127" s="866" t="s">
        <v>391</v>
      </c>
      <c r="AG127" s="864"/>
      <c r="AH127" s="864"/>
      <c r="AI127" s="864"/>
      <c r="AJ127" s="865"/>
      <c r="AK127" s="866" t="s">
        <v>128</v>
      </c>
      <c r="AL127" s="864"/>
      <c r="AM127" s="864"/>
      <c r="AN127" s="864"/>
      <c r="AO127" s="865"/>
      <c r="AP127" s="911" t="s">
        <v>128</v>
      </c>
      <c r="AQ127" s="912"/>
      <c r="AR127" s="912"/>
      <c r="AS127" s="912"/>
      <c r="AT127" s="913"/>
      <c r="AU127" s="284"/>
      <c r="AV127" s="284"/>
      <c r="AW127" s="284"/>
      <c r="AX127" s="928" t="s">
        <v>482</v>
      </c>
      <c r="AY127" s="896"/>
      <c r="AZ127" s="896"/>
      <c r="BA127" s="896"/>
      <c r="BB127" s="896"/>
      <c r="BC127" s="896"/>
      <c r="BD127" s="896"/>
      <c r="BE127" s="897"/>
      <c r="BF127" s="895" t="s">
        <v>483</v>
      </c>
      <c r="BG127" s="896"/>
      <c r="BH127" s="896"/>
      <c r="BI127" s="896"/>
      <c r="BJ127" s="896"/>
      <c r="BK127" s="896"/>
      <c r="BL127" s="897"/>
      <c r="BM127" s="895" t="s">
        <v>484</v>
      </c>
      <c r="BN127" s="896"/>
      <c r="BO127" s="896"/>
      <c r="BP127" s="896"/>
      <c r="BQ127" s="896"/>
      <c r="BR127" s="896"/>
      <c r="BS127" s="897"/>
      <c r="BT127" s="895" t="s">
        <v>485</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486</v>
      </c>
      <c r="CQ127" s="834"/>
      <c r="CR127" s="834"/>
      <c r="CS127" s="834"/>
      <c r="CT127" s="834"/>
      <c r="CU127" s="834"/>
      <c r="CV127" s="834"/>
      <c r="CW127" s="834"/>
      <c r="CX127" s="834"/>
      <c r="CY127" s="834"/>
      <c r="CZ127" s="834"/>
      <c r="DA127" s="834"/>
      <c r="DB127" s="834"/>
      <c r="DC127" s="834"/>
      <c r="DD127" s="834"/>
      <c r="DE127" s="834"/>
      <c r="DF127" s="835"/>
      <c r="DG127" s="900" t="s">
        <v>128</v>
      </c>
      <c r="DH127" s="901"/>
      <c r="DI127" s="901"/>
      <c r="DJ127" s="901"/>
      <c r="DK127" s="901"/>
      <c r="DL127" s="901" t="s">
        <v>391</v>
      </c>
      <c r="DM127" s="901"/>
      <c r="DN127" s="901"/>
      <c r="DO127" s="901"/>
      <c r="DP127" s="901"/>
      <c r="DQ127" s="901" t="s">
        <v>128</v>
      </c>
      <c r="DR127" s="901"/>
      <c r="DS127" s="901"/>
      <c r="DT127" s="901"/>
      <c r="DU127" s="901"/>
      <c r="DV127" s="878" t="s">
        <v>128</v>
      </c>
      <c r="DW127" s="878"/>
      <c r="DX127" s="878"/>
      <c r="DY127" s="878"/>
      <c r="DZ127" s="879"/>
    </row>
    <row r="128" spans="1:130" s="248" customFormat="1" ht="26.25" customHeight="1" thickBot="1" x14ac:dyDescent="0.2">
      <c r="A128" s="880" t="s">
        <v>487</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488</v>
      </c>
      <c r="X128" s="882"/>
      <c r="Y128" s="882"/>
      <c r="Z128" s="883"/>
      <c r="AA128" s="884" t="s">
        <v>391</v>
      </c>
      <c r="AB128" s="885"/>
      <c r="AC128" s="885"/>
      <c r="AD128" s="885"/>
      <c r="AE128" s="886"/>
      <c r="AF128" s="887" t="s">
        <v>128</v>
      </c>
      <c r="AG128" s="885"/>
      <c r="AH128" s="885"/>
      <c r="AI128" s="885"/>
      <c r="AJ128" s="886"/>
      <c r="AK128" s="887" t="s">
        <v>128</v>
      </c>
      <c r="AL128" s="885"/>
      <c r="AM128" s="885"/>
      <c r="AN128" s="885"/>
      <c r="AO128" s="886"/>
      <c r="AP128" s="888"/>
      <c r="AQ128" s="889"/>
      <c r="AR128" s="889"/>
      <c r="AS128" s="889"/>
      <c r="AT128" s="890"/>
      <c r="AU128" s="284"/>
      <c r="AV128" s="284"/>
      <c r="AW128" s="284"/>
      <c r="AX128" s="891" t="s">
        <v>489</v>
      </c>
      <c r="AY128" s="892"/>
      <c r="AZ128" s="892"/>
      <c r="BA128" s="892"/>
      <c r="BB128" s="892"/>
      <c r="BC128" s="892"/>
      <c r="BD128" s="892"/>
      <c r="BE128" s="893"/>
      <c r="BF128" s="870" t="s">
        <v>391</v>
      </c>
      <c r="BG128" s="871"/>
      <c r="BH128" s="871"/>
      <c r="BI128" s="871"/>
      <c r="BJ128" s="871"/>
      <c r="BK128" s="871"/>
      <c r="BL128" s="894"/>
      <c r="BM128" s="870">
        <v>13.81</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490</v>
      </c>
      <c r="CQ128" s="812"/>
      <c r="CR128" s="812"/>
      <c r="CS128" s="812"/>
      <c r="CT128" s="812"/>
      <c r="CU128" s="812"/>
      <c r="CV128" s="812"/>
      <c r="CW128" s="812"/>
      <c r="CX128" s="812"/>
      <c r="CY128" s="812"/>
      <c r="CZ128" s="812"/>
      <c r="DA128" s="812"/>
      <c r="DB128" s="812"/>
      <c r="DC128" s="812"/>
      <c r="DD128" s="812"/>
      <c r="DE128" s="812"/>
      <c r="DF128" s="813"/>
      <c r="DG128" s="874" t="s">
        <v>128</v>
      </c>
      <c r="DH128" s="875"/>
      <c r="DI128" s="875"/>
      <c r="DJ128" s="875"/>
      <c r="DK128" s="875"/>
      <c r="DL128" s="875" t="s">
        <v>391</v>
      </c>
      <c r="DM128" s="875"/>
      <c r="DN128" s="875"/>
      <c r="DO128" s="875"/>
      <c r="DP128" s="875"/>
      <c r="DQ128" s="875" t="s">
        <v>391</v>
      </c>
      <c r="DR128" s="875"/>
      <c r="DS128" s="875"/>
      <c r="DT128" s="875"/>
      <c r="DU128" s="875"/>
      <c r="DV128" s="876" t="s">
        <v>128</v>
      </c>
      <c r="DW128" s="876"/>
      <c r="DX128" s="876"/>
      <c r="DY128" s="876"/>
      <c r="DZ128" s="877"/>
    </row>
    <row r="129" spans="1:131" s="248" customFormat="1" ht="26.25" customHeight="1" x14ac:dyDescent="0.15">
      <c r="A129" s="858" t="s">
        <v>107</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491</v>
      </c>
      <c r="X129" s="861"/>
      <c r="Y129" s="861"/>
      <c r="Z129" s="862"/>
      <c r="AA129" s="863">
        <v>7493135</v>
      </c>
      <c r="AB129" s="864"/>
      <c r="AC129" s="864"/>
      <c r="AD129" s="864"/>
      <c r="AE129" s="865"/>
      <c r="AF129" s="866">
        <v>7386564</v>
      </c>
      <c r="AG129" s="864"/>
      <c r="AH129" s="864"/>
      <c r="AI129" s="864"/>
      <c r="AJ129" s="865"/>
      <c r="AK129" s="866">
        <v>7787844</v>
      </c>
      <c r="AL129" s="864"/>
      <c r="AM129" s="864"/>
      <c r="AN129" s="864"/>
      <c r="AO129" s="865"/>
      <c r="AP129" s="867"/>
      <c r="AQ129" s="868"/>
      <c r="AR129" s="868"/>
      <c r="AS129" s="868"/>
      <c r="AT129" s="869"/>
      <c r="AU129" s="286"/>
      <c r="AV129" s="286"/>
      <c r="AW129" s="286"/>
      <c r="AX129" s="833" t="s">
        <v>492</v>
      </c>
      <c r="AY129" s="834"/>
      <c r="AZ129" s="834"/>
      <c r="BA129" s="834"/>
      <c r="BB129" s="834"/>
      <c r="BC129" s="834"/>
      <c r="BD129" s="834"/>
      <c r="BE129" s="835"/>
      <c r="BF129" s="853" t="s">
        <v>391</v>
      </c>
      <c r="BG129" s="854"/>
      <c r="BH129" s="854"/>
      <c r="BI129" s="854"/>
      <c r="BJ129" s="854"/>
      <c r="BK129" s="854"/>
      <c r="BL129" s="855"/>
      <c r="BM129" s="853">
        <v>18.809999999999999</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58" t="s">
        <v>493</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494</v>
      </c>
      <c r="X130" s="861"/>
      <c r="Y130" s="861"/>
      <c r="Z130" s="862"/>
      <c r="AA130" s="863">
        <v>1030632</v>
      </c>
      <c r="AB130" s="864"/>
      <c r="AC130" s="864"/>
      <c r="AD130" s="864"/>
      <c r="AE130" s="865"/>
      <c r="AF130" s="866">
        <v>1009317</v>
      </c>
      <c r="AG130" s="864"/>
      <c r="AH130" s="864"/>
      <c r="AI130" s="864"/>
      <c r="AJ130" s="865"/>
      <c r="AK130" s="866">
        <v>1028558</v>
      </c>
      <c r="AL130" s="864"/>
      <c r="AM130" s="864"/>
      <c r="AN130" s="864"/>
      <c r="AO130" s="865"/>
      <c r="AP130" s="867"/>
      <c r="AQ130" s="868"/>
      <c r="AR130" s="868"/>
      <c r="AS130" s="868"/>
      <c r="AT130" s="869"/>
      <c r="AU130" s="286"/>
      <c r="AV130" s="286"/>
      <c r="AW130" s="286"/>
      <c r="AX130" s="833" t="s">
        <v>495</v>
      </c>
      <c r="AY130" s="834"/>
      <c r="AZ130" s="834"/>
      <c r="BA130" s="834"/>
      <c r="BB130" s="834"/>
      <c r="BC130" s="834"/>
      <c r="BD130" s="834"/>
      <c r="BE130" s="835"/>
      <c r="BF130" s="836">
        <v>7.8</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496</v>
      </c>
      <c r="X131" s="844"/>
      <c r="Y131" s="844"/>
      <c r="Z131" s="845"/>
      <c r="AA131" s="846">
        <v>6462503</v>
      </c>
      <c r="AB131" s="847"/>
      <c r="AC131" s="847"/>
      <c r="AD131" s="847"/>
      <c r="AE131" s="848"/>
      <c r="AF131" s="849">
        <v>6377247</v>
      </c>
      <c r="AG131" s="847"/>
      <c r="AH131" s="847"/>
      <c r="AI131" s="847"/>
      <c r="AJ131" s="848"/>
      <c r="AK131" s="849">
        <v>6759286</v>
      </c>
      <c r="AL131" s="847"/>
      <c r="AM131" s="847"/>
      <c r="AN131" s="847"/>
      <c r="AO131" s="848"/>
      <c r="AP131" s="850"/>
      <c r="AQ131" s="851"/>
      <c r="AR131" s="851"/>
      <c r="AS131" s="851"/>
      <c r="AT131" s="852"/>
      <c r="AU131" s="286"/>
      <c r="AV131" s="286"/>
      <c r="AW131" s="286"/>
      <c r="AX131" s="811" t="s">
        <v>497</v>
      </c>
      <c r="AY131" s="812"/>
      <c r="AZ131" s="812"/>
      <c r="BA131" s="812"/>
      <c r="BB131" s="812"/>
      <c r="BC131" s="812"/>
      <c r="BD131" s="812"/>
      <c r="BE131" s="813"/>
      <c r="BF131" s="814">
        <v>61.4</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820" t="s">
        <v>498</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499</v>
      </c>
      <c r="W132" s="824"/>
      <c r="X132" s="824"/>
      <c r="Y132" s="824"/>
      <c r="Z132" s="825"/>
      <c r="AA132" s="826">
        <v>7.6014200689999996</v>
      </c>
      <c r="AB132" s="827"/>
      <c r="AC132" s="827"/>
      <c r="AD132" s="827"/>
      <c r="AE132" s="828"/>
      <c r="AF132" s="829">
        <v>8.1278332169999992</v>
      </c>
      <c r="AG132" s="827"/>
      <c r="AH132" s="827"/>
      <c r="AI132" s="827"/>
      <c r="AJ132" s="828"/>
      <c r="AK132" s="829">
        <v>7.791163149</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500</v>
      </c>
      <c r="W133" s="803"/>
      <c r="X133" s="803"/>
      <c r="Y133" s="803"/>
      <c r="Z133" s="804"/>
      <c r="AA133" s="805">
        <v>8.1</v>
      </c>
      <c r="AB133" s="806"/>
      <c r="AC133" s="806"/>
      <c r="AD133" s="806"/>
      <c r="AE133" s="807"/>
      <c r="AF133" s="805">
        <v>8.1999999999999993</v>
      </c>
      <c r="AG133" s="806"/>
      <c r="AH133" s="806"/>
      <c r="AI133" s="806"/>
      <c r="AJ133" s="807"/>
      <c r="AK133" s="805">
        <v>7.8</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VB10sMRBhn+0Lirt6pJSZ1QsdK06kEH1z7sk34coIBRhKFlthKMSDg0kkKdHLaFUxKyh07k22EaFd8PkuvRXsA==" saltValue="1/+brtjk46kbSJ5Oke08M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501</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sS/JHJooRo+wQp97NEM/qUyYbnLBFNgGj6C1x4z+IfiuoW/65RaZpSGv1tumuPo/srIY3DDXpPiHWB1HvKiw3g==" saltValue="o3mBldRC1rJQHenTHwxIoQ==" spinCount="100000" sheet="1" objects="1" scenarios="1"/>
  <dataConsolidate link="1"/>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3WJ6D0mQQTy9dB1OJY8cPPYnxQJmTao36qnIyCP+c6w/ywYEFRVYI2/p22Ey/TpoWs/bgQ9QnQ5sxfmlnjvOgw==" saltValue="iR4ozB8+ErKA2oJXpRqgmA==" spinCount="100000" sheet="1" objects="1" scenarios="1"/>
  <dataConsolidate link="1"/>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502</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503</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504</v>
      </c>
      <c r="AP7" s="305"/>
      <c r="AQ7" s="306" t="s">
        <v>505</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506</v>
      </c>
      <c r="AQ8" s="312" t="s">
        <v>507</v>
      </c>
      <c r="AR8" s="313" t="s">
        <v>508</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509</v>
      </c>
      <c r="AL9" s="1228"/>
      <c r="AM9" s="1228"/>
      <c r="AN9" s="1229"/>
      <c r="AO9" s="314">
        <v>2058964</v>
      </c>
      <c r="AP9" s="314">
        <v>58786</v>
      </c>
      <c r="AQ9" s="315">
        <v>63681</v>
      </c>
      <c r="AR9" s="316">
        <v>-7.7</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510</v>
      </c>
      <c r="AL10" s="1228"/>
      <c r="AM10" s="1228"/>
      <c r="AN10" s="1229"/>
      <c r="AO10" s="317">
        <v>316746</v>
      </c>
      <c r="AP10" s="317">
        <v>9043</v>
      </c>
      <c r="AQ10" s="318">
        <v>8003</v>
      </c>
      <c r="AR10" s="319">
        <v>13</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511</v>
      </c>
      <c r="AL11" s="1228"/>
      <c r="AM11" s="1228"/>
      <c r="AN11" s="1229"/>
      <c r="AO11" s="317" t="s">
        <v>512</v>
      </c>
      <c r="AP11" s="317" t="s">
        <v>512</v>
      </c>
      <c r="AQ11" s="318">
        <v>360</v>
      </c>
      <c r="AR11" s="319" t="s">
        <v>512</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513</v>
      </c>
      <c r="AL12" s="1228"/>
      <c r="AM12" s="1228"/>
      <c r="AN12" s="1229"/>
      <c r="AO12" s="317" t="s">
        <v>512</v>
      </c>
      <c r="AP12" s="317" t="s">
        <v>512</v>
      </c>
      <c r="AQ12" s="318">
        <v>18</v>
      </c>
      <c r="AR12" s="319" t="s">
        <v>512</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514</v>
      </c>
      <c r="AL13" s="1228"/>
      <c r="AM13" s="1228"/>
      <c r="AN13" s="1229"/>
      <c r="AO13" s="317">
        <v>38160</v>
      </c>
      <c r="AP13" s="317">
        <v>1090</v>
      </c>
      <c r="AQ13" s="318">
        <v>2539</v>
      </c>
      <c r="AR13" s="319">
        <v>-57.1</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515</v>
      </c>
      <c r="AL14" s="1228"/>
      <c r="AM14" s="1228"/>
      <c r="AN14" s="1229"/>
      <c r="AO14" s="317">
        <v>7595</v>
      </c>
      <c r="AP14" s="317">
        <v>217</v>
      </c>
      <c r="AQ14" s="318">
        <v>1117</v>
      </c>
      <c r="AR14" s="319">
        <v>-80.599999999999994</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516</v>
      </c>
      <c r="AL15" s="1231"/>
      <c r="AM15" s="1231"/>
      <c r="AN15" s="1232"/>
      <c r="AO15" s="317">
        <v>-179395</v>
      </c>
      <c r="AP15" s="317">
        <v>-5122</v>
      </c>
      <c r="AQ15" s="318">
        <v>-4412</v>
      </c>
      <c r="AR15" s="319">
        <v>16.100000000000001</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187</v>
      </c>
      <c r="AL16" s="1231"/>
      <c r="AM16" s="1231"/>
      <c r="AN16" s="1232"/>
      <c r="AO16" s="317">
        <v>2242070</v>
      </c>
      <c r="AP16" s="317">
        <v>64013</v>
      </c>
      <c r="AQ16" s="318">
        <v>71307</v>
      </c>
      <c r="AR16" s="319">
        <v>-10.199999999999999</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517</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518</v>
      </c>
      <c r="AP20" s="326" t="s">
        <v>519</v>
      </c>
      <c r="AQ20" s="327" t="s">
        <v>520</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521</v>
      </c>
      <c r="AL21" s="1234"/>
      <c r="AM21" s="1234"/>
      <c r="AN21" s="1235"/>
      <c r="AO21" s="330">
        <v>6.8</v>
      </c>
      <c r="AP21" s="331">
        <v>6.49</v>
      </c>
      <c r="AQ21" s="332">
        <v>0.31</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522</v>
      </c>
      <c r="AL22" s="1234"/>
      <c r="AM22" s="1234"/>
      <c r="AN22" s="1235"/>
      <c r="AO22" s="335">
        <v>97.6</v>
      </c>
      <c r="AP22" s="336">
        <v>97.2</v>
      </c>
      <c r="AQ22" s="337">
        <v>0.4</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523</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524</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525</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504</v>
      </c>
      <c r="AP30" s="305"/>
      <c r="AQ30" s="306" t="s">
        <v>505</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506</v>
      </c>
      <c r="AQ31" s="312" t="s">
        <v>507</v>
      </c>
      <c r="AR31" s="313" t="s">
        <v>508</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526</v>
      </c>
      <c r="AL32" s="1217"/>
      <c r="AM32" s="1217"/>
      <c r="AN32" s="1218"/>
      <c r="AO32" s="345">
        <v>1175967</v>
      </c>
      <c r="AP32" s="345">
        <v>33575</v>
      </c>
      <c r="AQ32" s="346">
        <v>31105</v>
      </c>
      <c r="AR32" s="347">
        <v>7.9</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527</v>
      </c>
      <c r="AL33" s="1217"/>
      <c r="AM33" s="1217"/>
      <c r="AN33" s="1218"/>
      <c r="AO33" s="345" t="s">
        <v>512</v>
      </c>
      <c r="AP33" s="345" t="s">
        <v>512</v>
      </c>
      <c r="AQ33" s="346" t="s">
        <v>512</v>
      </c>
      <c r="AR33" s="347" t="s">
        <v>512</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528</v>
      </c>
      <c r="AL34" s="1217"/>
      <c r="AM34" s="1217"/>
      <c r="AN34" s="1218"/>
      <c r="AO34" s="345" t="s">
        <v>512</v>
      </c>
      <c r="AP34" s="345" t="s">
        <v>512</v>
      </c>
      <c r="AQ34" s="346">
        <v>0</v>
      </c>
      <c r="AR34" s="347" t="s">
        <v>512</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529</v>
      </c>
      <c r="AL35" s="1217"/>
      <c r="AM35" s="1217"/>
      <c r="AN35" s="1218"/>
      <c r="AO35" s="345">
        <v>269758</v>
      </c>
      <c r="AP35" s="345">
        <v>7702</v>
      </c>
      <c r="AQ35" s="346">
        <v>8747</v>
      </c>
      <c r="AR35" s="347">
        <v>-11.9</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530</v>
      </c>
      <c r="AL36" s="1217"/>
      <c r="AM36" s="1217"/>
      <c r="AN36" s="1218"/>
      <c r="AO36" s="345">
        <v>102986</v>
      </c>
      <c r="AP36" s="345">
        <v>2940</v>
      </c>
      <c r="AQ36" s="346">
        <v>2193</v>
      </c>
      <c r="AR36" s="347">
        <v>34.1</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531</v>
      </c>
      <c r="AL37" s="1217"/>
      <c r="AM37" s="1217"/>
      <c r="AN37" s="1218"/>
      <c r="AO37" s="345">
        <v>6474</v>
      </c>
      <c r="AP37" s="345">
        <v>185</v>
      </c>
      <c r="AQ37" s="346">
        <v>863</v>
      </c>
      <c r="AR37" s="347">
        <v>-78.599999999999994</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532</v>
      </c>
      <c r="AL38" s="1214"/>
      <c r="AM38" s="1214"/>
      <c r="AN38" s="1215"/>
      <c r="AO38" s="348" t="s">
        <v>512</v>
      </c>
      <c r="AP38" s="348" t="s">
        <v>512</v>
      </c>
      <c r="AQ38" s="349">
        <v>1</v>
      </c>
      <c r="AR38" s="337" t="s">
        <v>512</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533</v>
      </c>
      <c r="AL39" s="1214"/>
      <c r="AM39" s="1214"/>
      <c r="AN39" s="1215"/>
      <c r="AO39" s="345" t="s">
        <v>512</v>
      </c>
      <c r="AP39" s="345" t="s">
        <v>512</v>
      </c>
      <c r="AQ39" s="346">
        <v>-3092</v>
      </c>
      <c r="AR39" s="347" t="s">
        <v>512</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534</v>
      </c>
      <c r="AL40" s="1217"/>
      <c r="AM40" s="1217"/>
      <c r="AN40" s="1218"/>
      <c r="AO40" s="345">
        <v>-1028558</v>
      </c>
      <c r="AP40" s="345">
        <v>-29366</v>
      </c>
      <c r="AQ40" s="346">
        <v>-27116</v>
      </c>
      <c r="AR40" s="347">
        <v>8.3000000000000007</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300</v>
      </c>
      <c r="AL41" s="1220"/>
      <c r="AM41" s="1220"/>
      <c r="AN41" s="1221"/>
      <c r="AO41" s="345">
        <v>526627</v>
      </c>
      <c r="AP41" s="345">
        <v>15036</v>
      </c>
      <c r="AQ41" s="346">
        <v>12702</v>
      </c>
      <c r="AR41" s="347">
        <v>18.399999999999999</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535</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536</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537</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504</v>
      </c>
      <c r="AN49" s="1224" t="s">
        <v>538</v>
      </c>
      <c r="AO49" s="1225"/>
      <c r="AP49" s="1225"/>
      <c r="AQ49" s="1225"/>
      <c r="AR49" s="1226"/>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539</v>
      </c>
      <c r="AO50" s="362" t="s">
        <v>540</v>
      </c>
      <c r="AP50" s="363" t="s">
        <v>541</v>
      </c>
      <c r="AQ50" s="364" t="s">
        <v>542</v>
      </c>
      <c r="AR50" s="365" t="s">
        <v>543</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544</v>
      </c>
      <c r="AL51" s="358"/>
      <c r="AM51" s="366">
        <v>1763560</v>
      </c>
      <c r="AN51" s="367">
        <v>50382</v>
      </c>
      <c r="AO51" s="368">
        <v>9.9</v>
      </c>
      <c r="AP51" s="369">
        <v>47738</v>
      </c>
      <c r="AQ51" s="370">
        <v>-4.4000000000000004</v>
      </c>
      <c r="AR51" s="371">
        <v>14.3</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545</v>
      </c>
      <c r="AM52" s="374">
        <v>1503774</v>
      </c>
      <c r="AN52" s="375">
        <v>42960</v>
      </c>
      <c r="AO52" s="376">
        <v>2.2999999999999998</v>
      </c>
      <c r="AP52" s="377">
        <v>24937</v>
      </c>
      <c r="AQ52" s="378">
        <v>-5.5</v>
      </c>
      <c r="AR52" s="379">
        <v>7.8</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546</v>
      </c>
      <c r="AL53" s="358"/>
      <c r="AM53" s="366">
        <v>1747383</v>
      </c>
      <c r="AN53" s="367">
        <v>49922</v>
      </c>
      <c r="AO53" s="368">
        <v>-0.9</v>
      </c>
      <c r="AP53" s="369">
        <v>52191</v>
      </c>
      <c r="AQ53" s="370">
        <v>9.3000000000000007</v>
      </c>
      <c r="AR53" s="371">
        <v>-10.199999999999999</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545</v>
      </c>
      <c r="AM54" s="374">
        <v>935054</v>
      </c>
      <c r="AN54" s="375">
        <v>26714</v>
      </c>
      <c r="AO54" s="376">
        <v>-37.799999999999997</v>
      </c>
      <c r="AP54" s="377">
        <v>24843</v>
      </c>
      <c r="AQ54" s="378">
        <v>-0.4</v>
      </c>
      <c r="AR54" s="379">
        <v>-37.4</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547</v>
      </c>
      <c r="AL55" s="358"/>
      <c r="AM55" s="366">
        <v>519051</v>
      </c>
      <c r="AN55" s="367">
        <v>14830</v>
      </c>
      <c r="AO55" s="368">
        <v>-70.3</v>
      </c>
      <c r="AP55" s="369">
        <v>47387</v>
      </c>
      <c r="AQ55" s="370">
        <v>-9.1999999999999993</v>
      </c>
      <c r="AR55" s="371">
        <v>-61.1</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545</v>
      </c>
      <c r="AM56" s="374">
        <v>360553</v>
      </c>
      <c r="AN56" s="375">
        <v>10302</v>
      </c>
      <c r="AO56" s="376">
        <v>-61.4</v>
      </c>
      <c r="AP56" s="377">
        <v>24928</v>
      </c>
      <c r="AQ56" s="378">
        <v>0.3</v>
      </c>
      <c r="AR56" s="379">
        <v>-61.7</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548</v>
      </c>
      <c r="AL57" s="358"/>
      <c r="AM57" s="366">
        <v>521274</v>
      </c>
      <c r="AN57" s="367">
        <v>14868</v>
      </c>
      <c r="AO57" s="368">
        <v>0.3</v>
      </c>
      <c r="AP57" s="369">
        <v>51264</v>
      </c>
      <c r="AQ57" s="370">
        <v>8.1999999999999993</v>
      </c>
      <c r="AR57" s="371">
        <v>-7.9</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545</v>
      </c>
      <c r="AM58" s="374">
        <v>205889</v>
      </c>
      <c r="AN58" s="375">
        <v>5873</v>
      </c>
      <c r="AO58" s="376">
        <v>-43</v>
      </c>
      <c r="AP58" s="377">
        <v>26040</v>
      </c>
      <c r="AQ58" s="378">
        <v>4.5</v>
      </c>
      <c r="AR58" s="379">
        <v>-47.5</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549</v>
      </c>
      <c r="AL59" s="358"/>
      <c r="AM59" s="366">
        <v>1434249</v>
      </c>
      <c r="AN59" s="367">
        <v>40949</v>
      </c>
      <c r="AO59" s="368">
        <v>175.4</v>
      </c>
      <c r="AP59" s="369">
        <v>52068</v>
      </c>
      <c r="AQ59" s="370">
        <v>1.6</v>
      </c>
      <c r="AR59" s="371">
        <v>173.8</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545</v>
      </c>
      <c r="AM60" s="374">
        <v>785156</v>
      </c>
      <c r="AN60" s="375">
        <v>22417</v>
      </c>
      <c r="AO60" s="376">
        <v>281.7</v>
      </c>
      <c r="AP60" s="377">
        <v>26936</v>
      </c>
      <c r="AQ60" s="378">
        <v>3.4</v>
      </c>
      <c r="AR60" s="379">
        <v>278.3</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550</v>
      </c>
      <c r="AL61" s="380"/>
      <c r="AM61" s="381">
        <v>1197103</v>
      </c>
      <c r="AN61" s="382">
        <v>34190</v>
      </c>
      <c r="AO61" s="383">
        <v>22.9</v>
      </c>
      <c r="AP61" s="384">
        <v>50130</v>
      </c>
      <c r="AQ61" s="385">
        <v>1.1000000000000001</v>
      </c>
      <c r="AR61" s="371">
        <v>21.8</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545</v>
      </c>
      <c r="AM62" s="374">
        <v>758085</v>
      </c>
      <c r="AN62" s="375">
        <v>21653</v>
      </c>
      <c r="AO62" s="376">
        <v>28.4</v>
      </c>
      <c r="AP62" s="377">
        <v>25537</v>
      </c>
      <c r="AQ62" s="378">
        <v>0.5</v>
      </c>
      <c r="AR62" s="379">
        <v>27.9</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kB2Rb0tnvIGbAsiEYi4Bo2HlBqi7V92+DzED6krpKXr9/9kPtnPfWVXKUutSQVt9TC0g1Q/T0ON+xV8p2PQhBQ==" saltValue="dnSFLxDtL0cfUoId+fcelw=="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552</v>
      </c>
    </row>
    <row r="120" spans="125:125" ht="13.5" hidden="1" customHeight="1" x14ac:dyDescent="0.15"/>
    <row r="121" spans="125:125" ht="13.5" hidden="1" customHeight="1" x14ac:dyDescent="0.15">
      <c r="DU121" s="292"/>
    </row>
  </sheetData>
  <sheetProtection algorithmName="SHA-512" hashValue="DR/q04hYkMscQ5I1A/mFpUsmuyux/L/xgaKsqgy1w+UgdXKv5XW1wlZST/eSbCOz1CT57WSenL0Cbv2jbIQO5A==" saltValue="zGH9ZTElYUnJStAQP1kg/g==" spinCount="100000" sheet="1" objects="1" scenarios="1"/>
  <dataConsolidate link="1"/>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70" zoomScaleNormal="7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553</v>
      </c>
    </row>
  </sheetData>
  <sheetProtection algorithmName="SHA-512" hashValue="giLzJAXvhLOu+05YPYj9wRtOS26eaqpFUwsZoCe5wPMyfL+IFdrbfSD93O4ywOwhiQaxkCLKGDTRc0X5PNLTPg==" saltValue="tJXzPwWGSRmex0Z7GUpJd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554</v>
      </c>
      <c r="G46" s="8" t="s">
        <v>555</v>
      </c>
      <c r="H46" s="8" t="s">
        <v>556</v>
      </c>
      <c r="I46" s="8" t="s">
        <v>557</v>
      </c>
      <c r="J46" s="9" t="s">
        <v>558</v>
      </c>
    </row>
    <row r="47" spans="2:10" ht="57.75" customHeight="1" x14ac:dyDescent="0.15">
      <c r="B47" s="10"/>
      <c r="C47" s="1238" t="s">
        <v>3</v>
      </c>
      <c r="D47" s="1238"/>
      <c r="E47" s="1239"/>
      <c r="F47" s="11">
        <v>26.14</v>
      </c>
      <c r="G47" s="12">
        <v>24.6</v>
      </c>
      <c r="H47" s="12">
        <v>24.22</v>
      </c>
      <c r="I47" s="12">
        <v>21.76</v>
      </c>
      <c r="J47" s="13">
        <v>19.43</v>
      </c>
    </row>
    <row r="48" spans="2:10" ht="57.75" customHeight="1" x14ac:dyDescent="0.15">
      <c r="B48" s="14"/>
      <c r="C48" s="1240" t="s">
        <v>4</v>
      </c>
      <c r="D48" s="1240"/>
      <c r="E48" s="1241"/>
      <c r="F48" s="15">
        <v>5.71</v>
      </c>
      <c r="G48" s="16">
        <v>3.47</v>
      </c>
      <c r="H48" s="16">
        <v>3.77</v>
      </c>
      <c r="I48" s="16">
        <v>4.4800000000000004</v>
      </c>
      <c r="J48" s="17">
        <v>4.32</v>
      </c>
    </row>
    <row r="49" spans="2:10" ht="57.75" customHeight="1" thickBot="1" x14ac:dyDescent="0.2">
      <c r="B49" s="18"/>
      <c r="C49" s="1242" t="s">
        <v>5</v>
      </c>
      <c r="D49" s="1242"/>
      <c r="E49" s="1243"/>
      <c r="F49" s="19" t="s">
        <v>559</v>
      </c>
      <c r="G49" s="20" t="s">
        <v>560</v>
      </c>
      <c r="H49" s="20">
        <v>0.37</v>
      </c>
      <c r="I49" s="20" t="s">
        <v>561</v>
      </c>
      <c r="J49" s="21" t="s">
        <v>562</v>
      </c>
    </row>
    <row r="50" spans="2:10" ht="13.5" customHeight="1" x14ac:dyDescent="0.15"/>
  </sheetData>
  <sheetProtection algorithmName="SHA-512" hashValue="fdhIJ4sppr/ddN1Eon7KQKra2BDVtP8+yl42XMLOiJ9SkwqgSKzl5ypDOPPbP7+M1/TCeZ3VwYsVsKxNDNnseA==" saltValue="0vGuchCVRDOJ5oNFFityY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広陵町</cp:lastModifiedBy>
  <cp:lastPrinted>2022-03-22T07:44:59Z</cp:lastPrinted>
  <dcterms:created xsi:type="dcterms:W3CDTF">2022-02-02T06:09:26Z</dcterms:created>
  <dcterms:modified xsi:type="dcterms:W3CDTF">2022-09-20T02:23:13Z</dcterms:modified>
  <cp:category/>
</cp:coreProperties>
</file>