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BAFFB9BC-ACA2-46FC-A53F-209D2B771891}"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BE34" i="10"/>
  <c r="C34" i="10"/>
  <c r="C35" i="10" s="1"/>
  <c r="C36" i="10" s="1"/>
  <c r="C37" i="10" s="1"/>
  <c r="U34" i="10" l="1"/>
  <c r="U35" i="10" s="1"/>
  <c r="U36" i="10" s="1"/>
  <c r="AM34" i="10"/>
  <c r="AM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<sst xmlns="http://schemas.openxmlformats.org/spreadsheetml/2006/main" count="1127" uniqueCount="606">
  <si>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</si>
  <si>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</si>
  <si>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</si>
  <si>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</si>
  <si>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</si>
  <si>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</si>
  <si>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</si>
  <si>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</si>
  <si>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</si>
  <si>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</si>
  <si>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</si>
  <si>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</si>
  <si>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</si>
  <si>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</si>
  <si>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</si>
  <si>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</si>
  <si>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</si>
  <si>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</si>
  <si>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</si>
  <si>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</si>
  <si>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</si>
  <si>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</si>
  <si>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</si>
  <si>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</si>
  <si>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</si>
  <si>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</si>
  <si>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</si>
  <si>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</si>
  <si>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</si>
  <si>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</si>
  <si>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</si>
  <si>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</si>
  <si>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</si>
  <si>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</si>
  <si>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</si>
  <si>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</si>
  <si>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</si>
  <si>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</si>
  <si>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</si>
  <si>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</si>
  <si>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</si>
  <si>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</si>
  <si>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</si>
  <si>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</si>
  <si>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</si>
  <si>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</si>
  <si>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</si>
  <si>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</si>
  <si>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</si>
  <si>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</si>
  <si>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</si>
  <si>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</si>
  <si>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</si>
  <si>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</si>
  <si>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</si>
  <si>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</si>
  <si>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</si>
  <si>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</si>
  <si>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</si>
  <si>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</si>
  <si>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</si>
  <si>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</si>
  <si>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</si>
  <si>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</si>
  <si>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</si>
  <si>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</si>
  <si>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</si>
  <si>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</si>
  <si>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</si>
  <si>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</si>
  <si>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</si>
  <si>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</si>
  <si>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</si>
  <si>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</si>
  <si>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</si>
  <si>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</si>
  <si>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</si>
  <si>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</si>
  <si>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</si>
  <si>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</si>
  <si>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</si>
  <si>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</si>
  <si>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</si>
  <si>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</si>
  <si>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</si>
  <si>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</si>
  <si>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</si>
  <si>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</si>
  <si>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</si>
  <si>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</si>
  <si>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</si>
  <si>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</si>
  <si>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</si>
  <si>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</si>
  <si>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</si>
  <si>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</si>
  <si>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</si>
  <si>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</si>
  <si>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</si>
  <si>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</si>
  <si>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</si>
  <si>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</si>
  <si>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</si>
  <si>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</si>
  <si>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</si>
  <si>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</si>
  <si>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</si>
  <si>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</si>
  <si>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</si>
  <si>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</si>
  <si>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</si>
  <si>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</si>
  <si>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</si>
  <si>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</si>
  <si>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</si>
  <si>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</si>
  <si>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</si>
  <si>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</si>
  <si>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</si>
  <si>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</si>
  <si>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</si>
  <si>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</si>
  <si>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</si>
  <si>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</si>
  <si>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</si>
  <si>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</si>
  <si>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</si>
  <si>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</si>
  <si>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</si>
  <si>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</si>
  <si>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</si>
  <si>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</si>
  <si>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</si>
  <si>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</si>
  <si>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</si>
  <si>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</si>
  <si>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</si>
  <si>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</si>
  <si>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</si>
  <si>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</si>
  <si>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</si>
  <si>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</si>
  <si>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</si>
  <si>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</si>
  <si>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</si>
  <si>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</si>
  <si>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</si>
  <si>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</si>
  <si>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</si>
  <si>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</si>
  <si>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</si>
  <si>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</si>
  <si>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</si>
  <si>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</si>
  <si>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</si>
  <si>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</si>
  <si>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</si>
  <si>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</si>
  <si>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</si>
  <si>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</si>
  <si>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</si>
  <si>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</si>
  <si>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</si>
  <si>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</si>
  <si>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</si>
  <si>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</si>
  <si>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</si>
  <si>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</si>
  <si>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</si>
  <si>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</si>
  <si>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</si>
  <si>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</si>
  <si>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</si>
  <si>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</si>
  <si>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</si>
  <si>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</si>
  <si>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</si>
  <si>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</si>
  <si>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</si>
  <si>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</si>
  <si>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</si>
  <si>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</si>
  <si>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</si>
  <si>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</si>
  <si>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</si>
  <si>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</si>
  <si>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</si>
  <si>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</si>
  <si>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</si>
  <si>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</si>
  <si>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</si>
  <si>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</si>
  <si>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</si>
  <si>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</si>
  <si>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</si>
  <si>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</si>
  <si>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</si>
  <si>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</si>
  <si>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</si>
  <si>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</si>
  <si>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</si>
  <si>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</si>
  <si>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</si>
  <si>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</si>
  <si>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</si>
  <si>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</si>
  <si>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</si>
  <si>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</si>
  <si>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</si>
  <si>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</si>
  <si>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</si>
  <si>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</si>
  <si>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</si>
  <si>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奈良県大淀町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</si>
  <si>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</si>
  <si>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</si>
  <si>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</si>
  <si>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</si>
  <si>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</si>
  <si>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</si>
  <si>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</si>
  <si>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</si>
  <si>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</si>
  <si>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</si>
  <si>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</si>
  <si>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</si>
  <si>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</si>
  <si>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</si>
  <si>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</si>
  <si>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</si>
  <si>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</si>
  <si>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</si>
  <si>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</si>
  <si>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</si>
  <si>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</si>
  <si>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</si>
  <si>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</si>
  <si>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</si>
  <si>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</si>
  <si>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</si>
  <si>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</si>
  <si>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</si>
  <si>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</si>
  <si>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</si>
  <si>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</si>
  <si>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</si>
  <si>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</si>
  <si>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</si>
  <si>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</si>
  <si>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</si>
  <si>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</si>
  <si>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</si>
  <si>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</si>
  <si>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</si>
  <si>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</si>
  <si>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</si>
  <si>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</si>
  <si>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</si>
  <si>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</si>
  <si>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</si>
  <si>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</si>
  <si>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</si>
  <si>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</si>
  <si>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</si>
  <si>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</si>
  <si>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</si>
  <si>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</si>
  <si>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</si>
  <si>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</si>
  <si>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</si>
  <si>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</si>
  <si>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</si>
  <si>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</si>
  <si>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</si>
  <si>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</si>
  <si>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</si>
  <si>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</si>
  <si>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</si>
  <si>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</si>
  <si>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</si>
  <si>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</si>
  <si>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</si>
  <si>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</si>
  <si>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</si>
  <si>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</si>
  <si>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</si>
  <si>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</si>
  <si>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</si>
  <si>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</si>
  <si>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</si>
  <si>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</si>
  <si>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</si>
  <si>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</si>
  <si>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</si>
  <si>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</si>
  <si>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</si>
  <si>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</si>
  <si>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</si>
  <si>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</si>
  <si>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</si>
  <si>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</si>
  <si>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</si>
  <si>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</si>
  <si>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</si>
  <si>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</si>
  <si>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</si>
  <si>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</si>
  <si>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</si>
  <si>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</si>
  <si>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</si>
  <si>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</si>
  <si>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</si>
  <si>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</si>
  <si>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</si>
  <si>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</si>
  <si>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</si>
  <si>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</si>
  <si>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</si>
  <si>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</si>
  <si>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</si>
  <si>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</si>
  <si>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</si>
  <si>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</si>
  <si>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</si>
  <si>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</si>
  <si>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</si>
  <si>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</si>
  <si>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</si>
  <si>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</si>
  <si>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</si>
  <si>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</si>
  <si>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</si>
  <si>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</si>
  <si>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</si>
  <si>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</si>
  <si>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</si>
  <si>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</si>
  <si>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</si>
  <si>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</si>
  <si>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</si>
  <si>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</si>
  <si>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</si>
  <si>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</si>
  <si>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</si>
  <si>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</si>
  <si>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</si>
  <si>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</si>
  <si>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</si>
  <si>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</si>
  <si>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</si>
  <si>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</si>
  <si>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</si>
  <si>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</si>
  <si>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</si>
  <si>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</si>
  <si>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</si>
  <si>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</si>
  <si>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</si>
  <si>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</si>
  <si>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</si>
  <si>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</si>
  <si>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</si>
  <si>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</si>
  <si>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</si>
  <si>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</si>
  <si>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</si>
  <si>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</si>
  <si>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</si>
  <si>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</si>
  <si>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奈良県大淀町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</si>
  <si>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</si>
  <si>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</si>
  <si>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</si>
  <si>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</si>
  <si>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</si>
  <si>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</si>
  <si>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</si>
  <si>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</si>
  <si>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</si>
  <si>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</si>
  <si>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</si>
  <si>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</si>
  <si>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</si>
  <si>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</si>
  <si>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</si>
  <si>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</si>
  <si>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</si>
  <si>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</si>
  <si>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</si>
  <si>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</si>
  <si>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</si>
  <si>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</si>
  <si>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</si>
  <si>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</si>
  <si>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</si>
  <si>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</si>
  <si>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</si>
  <si>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</si>
  <si>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</si>
  <si>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</si>
  <si>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</si>
  <si>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</si>
  <si>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</si>
  <si>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</si>
  <si>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</si>
  <si>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</si>
  <si>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</si>
  <si>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</si>
  <si>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</si>
  <si>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</si>
  <si>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</si>
  <si>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</si>
  <si>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</si>
  <si>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</si>
  <si>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</si>
  <si>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</si>
  <si>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</si>
  <si>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</si>
  <si>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</si>
  <si>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</si>
  <si>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</si>
  <si>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</si>
  <si>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</si>
  <si>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</si>
  <si>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</si>
  <si>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</si>
  <si>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</si>
  <si>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</si>
  <si>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</si>
  <si>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</si>
  <si>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</si>
  <si>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</si>
  <si>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</si>
  <si>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</si>
  <si>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</si>
  <si>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</si>
  <si>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</si>
  <si>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</si>
  <si>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</si>
  <si>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</si>
  <si>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</si>
  <si>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</si>
  <si>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</si>
  <si>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</si>
  <si>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</si>
  <si>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</si>
  <si>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</si>
  <si>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</si>
  <si>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</si>
  <si>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</si>
  <si>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</si>
  <si>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</si>
  <si>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</si>
  <si>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</si>
  <si>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</si>
  <si>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</si>
  <si>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</si>
  <si>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</si>
  <si>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</si>
  <si>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</si>
  <si>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</si>
  <si>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</si>
  <si>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</si>
  <si>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</si>
  <si>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</si>
  <si>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</si>
  <si>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</si>
  <si>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</si>
  <si>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</si>
  <si>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</si>
  <si>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</si>
  <si>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</si>
  <si>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</si>
  <si>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</si>
  <si>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</si>
  <si>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</si>
  <si>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</si>
  <si>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</si>
  <si>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</si>
  <si>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</si>
  <si>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</si>
  <si>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</si>
  <si>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</si>
  <si>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</si>
  <si>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</si>
  <si>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</si>
  <si>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</si>
  <si>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</si>
  <si>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</si>
  <si>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</si>
  <si>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</si>
  <si>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</si>
  <si>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</si>
  <si>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</si>
  <si>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</si>
  <si>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</si>
  <si>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</si>
  <si>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</si>
  <si>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</si>
  <si>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</si>
  <si>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</si>
  <si>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</si>
  <si>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</si>
  <si>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</si>
  <si>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</si>
  <si>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</si>
  <si>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</si>
  <si>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</si>
  <si>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</si>
  <si>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</si>
  <si>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</si>
  <si>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</si>
  <si>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</si>
  <si>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</si>
  <si>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</si>
  <si>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</si>
  <si>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</si>
  <si>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</si>
  <si>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</si>
  <si>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</si>
  <si>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</si>
  <si>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</si>
  <si>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</si>
  <si>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</si>
  <si>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</si>
  <si>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</si>
  <si>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</si>
  <si>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</si>
  <si>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</si>
  <si>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</si>
  <si>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</si>
  <si>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</si>
  <si>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</si>
  <si>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</si>
  <si>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</si>
  <si>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</si>
  <si>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</si>
  <si>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</si>
  <si>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</si>
  <si>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</si>
  <si>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</si>
  <si>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</si>
  <si>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</si>
  <si>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</si>
  <si>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</si>
  <si>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</si>
  <si>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</si>
  <si>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</si>
  <si>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</si>
  <si>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</si>
  <si>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</si>
  <si>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</si>
  <si>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</si>
  <si>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</si>
  <si>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</si>
  <si>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</si>
  <si>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</si>
  <si>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</si>
  <si>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</si>
  <si>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1.23</t>
  </si>
  <si>
    <t>▲ 6.02</t>
  </si>
  <si>
    <t>▲ 5.56</t>
  </si>
  <si>
    <t>▲ 7.54</t>
  </si>
  <si>
    <t>水道事業会計</t>
  </si>
  <si>
    <t>下水道事業会計</t>
  </si>
  <si>
    <t>一般会計</t>
  </si>
  <si>
    <t>国民健康保険事業特別会計</t>
  </si>
  <si>
    <t>介護保険事業特別会計</t>
  </si>
  <si>
    <t>住宅改修資金等貸付金特別会計</t>
  </si>
  <si>
    <t>公園墓地維持管理特別会計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</si>
  <si>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</si>
  <si>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</si>
  <si>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</si>
  <si>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</si>
  <si>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</si>
  <si>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</si>
  <si>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</si>
  <si>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</si>
  <si>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</si>
  <si>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</si>
  <si>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</si>
  <si>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</si>
  <si>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</si>
  <si>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</si>
  <si>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</si>
  <si>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</si>
  <si>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大淀町土地開発公社</t>
    <rPh sb="0" eb="3">
      <t>オオヨドチョウ</t>
    </rPh>
    <rPh sb="3" eb="5">
      <t>トチ</t>
    </rPh>
    <rPh sb="5" eb="7">
      <t>カイハツ</t>
    </rPh>
    <rPh sb="7" eb="9">
      <t>コウシャ</t>
    </rPh>
    <phoneticPr fontId="35"/>
  </si>
  <si>
    <t>吉野路大淀振興センター</t>
    <rPh sb="0" eb="2">
      <t>ヨシノ</t>
    </rPh>
    <rPh sb="2" eb="3">
      <t>ジ</t>
    </rPh>
    <rPh sb="3" eb="5">
      <t>オオヨド</t>
    </rPh>
    <rPh sb="5" eb="7">
      <t>シンコウ</t>
    </rPh>
    <phoneticPr fontId="35"/>
  </si>
  <si>
    <t>-</t>
    <phoneticPr fontId="2"/>
  </si>
  <si>
    <t>特定事業資金積立基金</t>
    <rPh sb="0" eb="2">
      <t>トクテイ</t>
    </rPh>
    <rPh sb="2" eb="4">
      <t>ジギョウ</t>
    </rPh>
    <rPh sb="4" eb="6">
      <t>シキン</t>
    </rPh>
    <rPh sb="6" eb="8">
      <t>ツミタテ</t>
    </rPh>
    <rPh sb="8" eb="10">
      <t>キキン</t>
    </rPh>
    <phoneticPr fontId="18"/>
  </si>
  <si>
    <t>地域振興基金</t>
    <rPh sb="0" eb="2">
      <t>チイキ</t>
    </rPh>
    <rPh sb="2" eb="4">
      <t>シンコウ</t>
    </rPh>
    <rPh sb="4" eb="6">
      <t>キキン</t>
    </rPh>
    <phoneticPr fontId="18"/>
  </si>
  <si>
    <t>ふるさと創生整備基金</t>
    <rPh sb="4" eb="6">
      <t>ソウセイ</t>
    </rPh>
    <rPh sb="6" eb="8">
      <t>セイビ</t>
    </rPh>
    <rPh sb="8" eb="10">
      <t>キキン</t>
    </rPh>
    <phoneticPr fontId="18"/>
  </si>
  <si>
    <t>公共施設整備基金</t>
    <rPh sb="0" eb="2">
      <t>コウキョウ</t>
    </rPh>
    <rPh sb="2" eb="4">
      <t>シセツ</t>
    </rPh>
    <rPh sb="4" eb="6">
      <t>セイビ</t>
    </rPh>
    <rPh sb="6" eb="8">
      <t>キキン</t>
    </rPh>
    <phoneticPr fontId="18"/>
  </si>
  <si>
    <t>公園墓地維持管理基金</t>
    <rPh sb="0" eb="2">
      <t>コウエン</t>
    </rPh>
    <rPh sb="2" eb="4">
      <t>ボチ</t>
    </rPh>
    <rPh sb="4" eb="6">
      <t>イジ</t>
    </rPh>
    <rPh sb="6" eb="8">
      <t>カンリ</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</si>
  <si>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</si>
  <si>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</si>
  <si>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</si>
  <si>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近年多額の基金を取り崩していることにより将来負担に対する充当可能財源が減少し、平成３０年度から将来負担比率が計上されることとなった。
また有形固定資産減価償却率も今後引き続き上昇していくことが見込まれる。
財政状況を勘案しながら、公共施設等総合管理計画に基づき、適切なマネジメントを行っていく必要がある。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</si>
  <si>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</si>
  <si>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</si>
  <si>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</si>
  <si>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</si>
  <si>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</si>
  <si>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</si>
  <si>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近年多額の基金を取り崩していることにより将来負担に対する充当可能財源が減少し、平成３０年度から将来負担比率が計上されることとなった。
また実質公債費比率は、一部事務組合、特に南和広域医療企業団の地方債償還に係る負担分が計上されることとなった平成２８年度以降上昇傾向にある。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</si>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</sst>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B7C1-490A-940C-56C6D69F73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23507</c:v>
                </c:pt>
                <c:pt idx="1">
                  <c:v>16990</c:v>
                </c:pt>
                <c:pt idx="2">
                  <c:v>21004</c:v>
                </c:pt>
                <c:pt idx="3">
                  <c:v>26242</c:v>
                </c:pt>
                <c:pt idx="4">
                  <c:v>28104</c:v>
                </c:pt>
              </c:numCache>
            </c:numRef>
          </c:val>
          <c:smooth val="0"/>
          <c:extLst>
            <c:ext xmlns:c16="http://schemas.microsoft.com/office/drawing/2014/chart" uri="{C3380CC4-5D6E-409C-BE32-E72D297353CC}">
              <c16:uniqueId val="{00000001-B7C1-490A-940C-56C6D69F7309}"/>
            </c:ext>
          </c:extLst>
        </c:ser>
        <c:dLbls>
          <c:showLegendKey val="0"/>
          <c:showVal val="0"/>
          <c:showCatName val="0"/>
          <c:showSerName val="0"/>
          <c:showPercent val="0"/>
          <c:showBubbleSize val="0"/>
        </c:dLbls>
        <c:marker val="1"/>
        <c:smooth val="0"/>
        <c:axId val="260620832"/>
        <c:axId val="249165640"/>
      </c:lineChart>
      <c:catAx>
        <c:axId val="260620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165640"/>
        <c:crosses val="autoZero"/>
        <c:auto val="1"/>
        <c:lblAlgn val="ctr"/>
        <c:lblOffset val="100"/>
        <c:tickLblSkip val="1"/>
        <c:tickMarkSkip val="1"/>
        <c:noMultiLvlLbl val="0"/>
      </c:catAx>
      <c:valAx>
        <c:axId val="249165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62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c:v>
                </c:pt>
                <c:pt idx="1">
                  <c:v>1.05</c:v>
                </c:pt>
                <c:pt idx="2">
                  <c:v>1.08</c:v>
                </c:pt>
                <c:pt idx="3">
                  <c:v>1.1399999999999999</c:v>
                </c:pt>
                <c:pt idx="4">
                  <c:v>1.25</c:v>
                </c:pt>
              </c:numCache>
            </c:numRef>
          </c:val>
          <c:extLst>
            <c:ext xmlns:c16="http://schemas.microsoft.com/office/drawing/2014/chart" uri="{C3380CC4-5D6E-409C-BE32-E72D297353CC}">
              <c16:uniqueId val="{00000000-CA27-4811-A1C7-53CAC59178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41.26</c:v>
                </c:pt>
                <c:pt idx="1">
                  <c:v>35.57</c:v>
                </c:pt>
                <c:pt idx="2">
                  <c:v>30.02</c:v>
                </c:pt>
                <c:pt idx="3">
                  <c:v>23.23</c:v>
                </c:pt>
                <c:pt idx="4">
                  <c:v>28.66</c:v>
                </c:pt>
              </c:numCache>
            </c:numRef>
          </c:val>
          <c:extLst>
            <c:ext xmlns:c16="http://schemas.microsoft.com/office/drawing/2014/chart" uri="{C3380CC4-5D6E-409C-BE32-E72D297353CC}">
              <c16:uniqueId val="{00000001-CA27-4811-A1C7-53CAC59178B8}"/>
            </c:ext>
          </c:extLst>
        </c:ser>
        <c:dLbls>
          <c:showLegendKey val="0"/>
          <c:showVal val="0"/>
          <c:showCatName val="0"/>
          <c:showSerName val="0"/>
          <c:showPercent val="0"/>
          <c:showBubbleSize val="0"/>
        </c:dLbls>
        <c:gapWidth val="250"/>
        <c:overlap val="100"/>
        <c:axId val="266852416"/>
        <c:axId val="26685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-1.23</c:v>
                </c:pt>
                <c:pt idx="1">
                  <c:v>-6.02</c:v>
                </c:pt>
                <c:pt idx="2">
                  <c:v>-5.56</c:v>
                </c:pt>
                <c:pt idx="3">
                  <c:v>-7.54</c:v>
                </c:pt>
                <c:pt idx="4">
                  <c:v>5.74</c:v>
                </c:pt>
              </c:numCache>
            </c:numRef>
          </c:val>
          <c:smooth val="0"/>
          <c:extLst>
            <c:ext xmlns:c16="http://schemas.microsoft.com/office/drawing/2014/chart" uri="{C3380CC4-5D6E-409C-BE32-E72D297353CC}">
              <c16:uniqueId val="{00000002-CA27-4811-A1C7-53CAC59178B8}"/>
            </c:ext>
          </c:extLst>
        </c:ser>
        <c:dLbls>
          <c:showLegendKey val="0"/>
          <c:showVal val="0"/>
          <c:showCatName val="0"/>
          <c:showSerName val="0"/>
          <c:showPercent val="0"/>
          <c:showBubbleSize val="0"/>
        </c:dLbls>
        <c:marker val="1"/>
        <c:smooth val="0"/>
        <c:axId val="266852416"/>
        <c:axId val="266852800"/>
      </c:lineChart>
      <c:catAx>
        <c:axId val="2668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852800"/>
        <c:crosses val="autoZero"/>
        <c:auto val="1"/>
        <c:lblAlgn val="ctr"/>
        <c:lblOffset val="100"/>
        <c:tickLblSkip val="1"/>
        <c:tickMarkSkip val="1"/>
        <c:noMultiLvlLbl val="0"/>
      </c:catAx>
      <c:valAx>
        <c:axId val="26685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85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72-4FCD-932C-5D1051EA8B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72-4FCD-932C-5D1051EA8B6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c:v>
                </c:pt>
                <c:pt idx="8">
                  <c:v>#N/A</c:v>
                </c:pt>
                <c:pt idx="9">
                  <c:v>0</c:v>
                </c:pt>
              </c:numCache>
            </c:numRef>
          </c:val>
          <c:extLst>
            <c:ext xmlns:c16="http://schemas.microsoft.com/office/drawing/2014/chart" uri="{C3380CC4-5D6E-409C-BE32-E72D297353CC}">
              <c16:uniqueId val="{00000002-3C72-4FCD-932C-5D1051EA8B63}"/>
            </c:ext>
          </c:extLst>
        </c:ser>
        <c:ser>
          <c:idx val="3"/>
          <c:order val="3"/>
          <c:tx>
            <c:strRef>
              <c:f>データシート!$A$30</c:f>
              <c:strCache>
                <c:ptCount val="1"/>
                <c:pt idx="0">
                  <c:v>公園墓地維持管理特別会計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C72-4FCD-932C-5D1051EA8B63}"/>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0.04</c:v>
                </c:pt>
                <c:pt idx="4">
                  <c:v>#N/A</c:v>
                </c:pt>
                <c:pt idx="5">
                  <c:v>0.08</c:v>
                </c:pt>
                <c:pt idx="6">
                  <c:v>#N/A</c:v>
                </c:pt>
                <c:pt idx="7">
                  <c:v>0.1</c:v>
                </c:pt>
                <c:pt idx="8">
                  <c:v>#N/A</c:v>
                </c:pt>
                <c:pt idx="9">
                  <c:v>0.31</c:v>
                </c:pt>
              </c:numCache>
            </c:numRef>
          </c:val>
          <c:extLst>
            <c:ext xmlns:c16="http://schemas.microsoft.com/office/drawing/2014/chart" uri="{C3380CC4-5D6E-409C-BE32-E72D297353CC}">
              <c16:uniqueId val="{00000004-3C72-4FCD-932C-5D1051EA8B6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1.33</c:v>
                </c:pt>
                <c:pt idx="2">
                  <c:v>#N/A</c:v>
                </c:pt>
                <c:pt idx="3">
                  <c:v>0.9</c:v>
                </c:pt>
                <c:pt idx="4">
                  <c:v>#N/A</c:v>
                </c:pt>
                <c:pt idx="5">
                  <c:v>0.69</c:v>
                </c:pt>
                <c:pt idx="6">
                  <c:v>#N/A</c:v>
                </c:pt>
                <c:pt idx="7">
                  <c:v>1.1299999999999999</c:v>
                </c:pt>
                <c:pt idx="8">
                  <c:v>#N/A</c:v>
                </c:pt>
                <c:pt idx="9">
                  <c:v>0.87</c:v>
                </c:pt>
              </c:numCache>
            </c:numRef>
          </c:val>
          <c:extLst>
            <c:ext xmlns:c16="http://schemas.microsoft.com/office/drawing/2014/chart" uri="{C3380CC4-5D6E-409C-BE32-E72D297353CC}">
              <c16:uniqueId val="{00000005-3C72-4FCD-932C-5D1051EA8B6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2.46</c:v>
                </c:pt>
                <c:pt idx="4">
                  <c:v>#N/A</c:v>
                </c:pt>
                <c:pt idx="5">
                  <c:v>0.13</c:v>
                </c:pt>
                <c:pt idx="6">
                  <c:v>#N/A</c:v>
                </c:pt>
                <c:pt idx="7">
                  <c:v>1.51</c:v>
                </c:pt>
                <c:pt idx="8">
                  <c:v>#N/A</c:v>
                </c:pt>
                <c:pt idx="9">
                  <c:v>0.91</c:v>
                </c:pt>
              </c:numCache>
            </c:numRef>
          </c:val>
          <c:extLst>
            <c:ext xmlns:c16="http://schemas.microsoft.com/office/drawing/2014/chart" uri="{C3380CC4-5D6E-409C-BE32-E72D297353CC}">
              <c16:uniqueId val="{00000006-3C72-4FCD-932C-5D1051EA8B6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1.25</c:v>
                </c:pt>
                <c:pt idx="2">
                  <c:v>#N/A</c:v>
                </c:pt>
                <c:pt idx="3">
                  <c:v>1</c:v>
                </c:pt>
                <c:pt idx="4">
                  <c:v>#N/A</c:v>
                </c:pt>
                <c:pt idx="5">
                  <c:v>0.98</c:v>
                </c:pt>
                <c:pt idx="6">
                  <c:v>#N/A</c:v>
                </c:pt>
                <c:pt idx="7">
                  <c:v>1.02</c:v>
                </c:pt>
                <c:pt idx="8">
                  <c:v>#N/A</c:v>
                </c:pt>
                <c:pt idx="9">
                  <c:v>0.92</c:v>
                </c:pt>
              </c:numCache>
            </c:numRef>
          </c:val>
          <c:extLst>
            <c:ext xmlns:c16="http://schemas.microsoft.com/office/drawing/2014/chart" uri="{C3380CC4-5D6E-409C-BE32-E72D297353CC}">
              <c16:uniqueId val="{00000007-3C72-4FCD-932C-5D1051EA8B6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c:v>
                </c:pt>
                <c:pt idx="2">
                  <c:v>#N/A</c:v>
                </c:pt>
                <c:pt idx="3">
                  <c:v>3.07</c:v>
                </c:pt>
                <c:pt idx="4">
                  <c:v>#N/A</c:v>
                </c:pt>
                <c:pt idx="5">
                  <c:v>2.96</c:v>
                </c:pt>
                <c:pt idx="6">
                  <c:v>#N/A</c:v>
                </c:pt>
                <c:pt idx="7">
                  <c:v>3.09</c:v>
                </c:pt>
                <c:pt idx="8">
                  <c:v>#N/A</c:v>
                </c:pt>
                <c:pt idx="9">
                  <c:v>2.84</c:v>
                </c:pt>
              </c:numCache>
            </c:numRef>
          </c:val>
          <c:extLst>
            <c:ext xmlns:c16="http://schemas.microsoft.com/office/drawing/2014/chart" uri="{C3380CC4-5D6E-409C-BE32-E72D297353CC}">
              <c16:uniqueId val="{00000008-3C72-4FCD-932C-5D1051EA8B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24.18</c:v>
                </c:pt>
                <c:pt idx="2">
                  <c:v>#N/A</c:v>
                </c:pt>
                <c:pt idx="3">
                  <c:v>23.14</c:v>
                </c:pt>
                <c:pt idx="4">
                  <c:v>#N/A</c:v>
                </c:pt>
                <c:pt idx="5">
                  <c:v>23.82</c:v>
                </c:pt>
                <c:pt idx="6">
                  <c:v>#N/A</c:v>
                </c:pt>
                <c:pt idx="7">
                  <c:v>24.47</c:v>
                </c:pt>
                <c:pt idx="8">
                  <c:v>#N/A</c:v>
                </c:pt>
                <c:pt idx="9">
                  <c:v>24.81</c:v>
                </c:pt>
              </c:numCache>
            </c:numRef>
          </c:val>
          <c:extLst>
            <c:ext xmlns:c16="http://schemas.microsoft.com/office/drawing/2014/chart" uri="{C3380CC4-5D6E-409C-BE32-E72D297353CC}">
              <c16:uniqueId val="{00000009-3C72-4FCD-932C-5D1051EA8B63}"/>
            </c:ext>
          </c:extLst>
        </c:ser>
        <c:dLbls>
          <c:showLegendKey val="0"/>
          <c:showVal val="0"/>
          <c:showCatName val="0"/>
          <c:showSerName val="0"/>
          <c:showPercent val="0"/>
          <c:showBubbleSize val="0"/>
        </c:dLbls>
        <c:gapWidth val="150"/>
        <c:overlap val="100"/>
        <c:axId val="270125792"/>
        <c:axId val="270126176"/>
      </c:barChart>
      <c:catAx>
        <c:axId val="2701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126176"/>
        <c:crosses val="autoZero"/>
        <c:auto val="1"/>
        <c:lblAlgn val="ctr"/>
        <c:lblOffset val="100"/>
        <c:tickLblSkip val="1"/>
        <c:tickMarkSkip val="1"/>
        <c:noMultiLvlLbl val="0"/>
      </c:catAx>
      <c:valAx>
        <c:axId val="27012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12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697</c:v>
                </c:pt>
                <c:pt idx="5">
                  <c:v>723</c:v>
                </c:pt>
                <c:pt idx="8">
                  <c:v>758</c:v>
                </c:pt>
                <c:pt idx="11">
                  <c:v>755</c:v>
                </c:pt>
                <c:pt idx="14">
                  <c:v>760</c:v>
                </c:pt>
              </c:numCache>
            </c:numRef>
          </c:val>
          <c:extLst>
            <c:ext xmlns:c16="http://schemas.microsoft.com/office/drawing/2014/chart" uri="{C3380CC4-5D6E-409C-BE32-E72D297353CC}">
              <c16:uniqueId val="{00000000-608F-4BE0-922E-23E8FA9124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8F-4BE0-922E-23E8FA9124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8F-4BE0-922E-23E8FA9124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c:v>
                </c:pt>
                <c:pt idx="3">
                  <c:v>162</c:v>
                </c:pt>
                <c:pt idx="6">
                  <c:v>278</c:v>
                </c:pt>
                <c:pt idx="9">
                  <c:v>232</c:v>
                </c:pt>
                <c:pt idx="12">
                  <c:v>250</c:v>
                </c:pt>
              </c:numCache>
            </c:numRef>
          </c:val>
          <c:extLst>
            <c:ext xmlns:c16="http://schemas.microsoft.com/office/drawing/2014/chart" uri="{C3380CC4-5D6E-409C-BE32-E72D297353CC}">
              <c16:uniqueId val="{00000003-608F-4BE0-922E-23E8FA9124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220</c:v>
                </c:pt>
                <c:pt idx="3">
                  <c:v>225</c:v>
                </c:pt>
                <c:pt idx="6">
                  <c:v>225</c:v>
                </c:pt>
                <c:pt idx="9">
                  <c:v>231</c:v>
                </c:pt>
                <c:pt idx="12">
                  <c:v>216</c:v>
                </c:pt>
              </c:numCache>
            </c:numRef>
          </c:val>
          <c:extLst>
            <c:ext xmlns:c16="http://schemas.microsoft.com/office/drawing/2014/chart" uri="{C3380CC4-5D6E-409C-BE32-E72D297353CC}">
              <c16:uniqueId val="{00000004-608F-4BE0-922E-23E8FA9124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F-4BE0-922E-23E8FA9124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8F-4BE0-922E-23E8FA9124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722</c:v>
                </c:pt>
                <c:pt idx="3">
                  <c:v>691</c:v>
                </c:pt>
                <c:pt idx="6">
                  <c:v>682</c:v>
                </c:pt>
                <c:pt idx="9">
                  <c:v>676</c:v>
                </c:pt>
                <c:pt idx="12">
                  <c:v>641</c:v>
                </c:pt>
              </c:numCache>
            </c:numRef>
          </c:val>
          <c:extLst>
            <c:ext xmlns:c16="http://schemas.microsoft.com/office/drawing/2014/chart" uri="{C3380CC4-5D6E-409C-BE32-E72D297353CC}">
              <c16:uniqueId val="{00000007-608F-4BE0-922E-23E8FA9124B9}"/>
            </c:ext>
          </c:extLst>
        </c:ser>
        <c:dLbls>
          <c:showLegendKey val="0"/>
          <c:showVal val="0"/>
          <c:showCatName val="0"/>
          <c:showSerName val="0"/>
          <c:showPercent val="0"/>
          <c:showBubbleSize val="0"/>
        </c:dLbls>
        <c:gapWidth val="100"/>
        <c:overlap val="100"/>
        <c:axId val="271225848"/>
        <c:axId val="271226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329</c:v>
                </c:pt>
                <c:pt idx="2">
                  <c:v>#N/A</c:v>
                </c:pt>
                <c:pt idx="3">
                  <c:v>#N/A</c:v>
                </c:pt>
                <c:pt idx="4">
                  <c:v>355</c:v>
                </c:pt>
                <c:pt idx="5">
                  <c:v>#N/A</c:v>
                </c:pt>
                <c:pt idx="6">
                  <c:v>#N/A</c:v>
                </c:pt>
                <c:pt idx="7">
                  <c:v>427</c:v>
                </c:pt>
                <c:pt idx="8">
                  <c:v>#N/A</c:v>
                </c:pt>
                <c:pt idx="9">
                  <c:v>#N/A</c:v>
                </c:pt>
                <c:pt idx="10">
                  <c:v>384</c:v>
                </c:pt>
                <c:pt idx="11">
                  <c:v>#N/A</c:v>
                </c:pt>
                <c:pt idx="12">
                  <c:v>#N/A</c:v>
                </c:pt>
                <c:pt idx="13">
                  <c:v>347</c:v>
                </c:pt>
                <c:pt idx="14">
                  <c:v>#N/A</c:v>
                </c:pt>
              </c:numCache>
            </c:numRef>
          </c:val>
          <c:smooth val="0"/>
          <c:extLst>
            <c:ext xmlns:c16="http://schemas.microsoft.com/office/drawing/2014/chart" uri="{C3380CC4-5D6E-409C-BE32-E72D297353CC}">
              <c16:uniqueId val="{00000008-608F-4BE0-922E-23E8FA9124B9}"/>
            </c:ext>
          </c:extLst>
        </c:ser>
        <c:dLbls>
          <c:showLegendKey val="0"/>
          <c:showVal val="0"/>
          <c:showCatName val="0"/>
          <c:showSerName val="0"/>
          <c:showPercent val="0"/>
          <c:showBubbleSize val="0"/>
        </c:dLbls>
        <c:marker val="1"/>
        <c:smooth val="0"/>
        <c:axId val="271225848"/>
        <c:axId val="271226232"/>
      </c:lineChart>
      <c:catAx>
        <c:axId val="27122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226232"/>
        <c:crosses val="autoZero"/>
        <c:auto val="1"/>
        <c:lblAlgn val="ctr"/>
        <c:lblOffset val="100"/>
        <c:tickLblSkip val="1"/>
        <c:tickMarkSkip val="1"/>
        <c:noMultiLvlLbl val="0"/>
      </c:catAx>
      <c:valAx>
        <c:axId val="271226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22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8777</c:v>
                </c:pt>
                <c:pt idx="5">
                  <c:v>8485</c:v>
                </c:pt>
                <c:pt idx="8">
                  <c:v>8450</c:v>
                </c:pt>
                <c:pt idx="11">
                  <c:v>8255</c:v>
                </c:pt>
                <c:pt idx="14">
                  <c:v>7950</c:v>
                </c:pt>
              </c:numCache>
            </c:numRef>
          </c:val>
          <c:extLst>
            <c:ext xmlns:c16="http://schemas.microsoft.com/office/drawing/2014/chart" uri="{C3380CC4-5D6E-409C-BE32-E72D297353CC}">
              <c16:uniqueId val="{00000000-EDFB-4F16-8C77-A20D266B4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1836</c:v>
                </c:pt>
                <c:pt idx="5">
                  <c:v>1801</c:v>
                </c:pt>
                <c:pt idx="8">
                  <c:v>1715</c:v>
                </c:pt>
                <c:pt idx="11">
                  <c:v>1598</c:v>
                </c:pt>
                <c:pt idx="14">
                  <c:v>1102</c:v>
                </c:pt>
              </c:numCache>
            </c:numRef>
          </c:val>
          <c:extLst>
            <c:ext xmlns:c16="http://schemas.microsoft.com/office/drawing/2014/chart" uri="{C3380CC4-5D6E-409C-BE32-E72D297353CC}">
              <c16:uniqueId val="{00000001-EDFB-4F16-8C77-A20D266B4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4775</c:v>
                </c:pt>
                <c:pt idx="5">
                  <c:v>4304</c:v>
                </c:pt>
                <c:pt idx="8">
                  <c:v>3802</c:v>
                </c:pt>
                <c:pt idx="11">
                  <c:v>3237</c:v>
                </c:pt>
                <c:pt idx="14">
                  <c:v>3366</c:v>
                </c:pt>
              </c:numCache>
            </c:numRef>
          </c:val>
          <c:extLst>
            <c:ext xmlns:c16="http://schemas.microsoft.com/office/drawing/2014/chart" uri="{C3380CC4-5D6E-409C-BE32-E72D297353CC}">
              <c16:uniqueId val="{00000002-EDFB-4F16-8C77-A20D266B4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FB-4F16-8C77-A20D266B4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FB-4F16-8C77-A20D266B4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65</c:v>
                </c:pt>
                <c:pt idx="3">
                  <c:v>55</c:v>
                </c:pt>
                <c:pt idx="6">
                  <c:v>47</c:v>
                </c:pt>
                <c:pt idx="9">
                  <c:v>35</c:v>
                </c:pt>
                <c:pt idx="12">
                  <c:v>23</c:v>
                </c:pt>
              </c:numCache>
            </c:numRef>
          </c:val>
          <c:extLst>
            <c:ext xmlns:c16="http://schemas.microsoft.com/office/drawing/2014/chart" uri="{C3380CC4-5D6E-409C-BE32-E72D297353CC}">
              <c16:uniqueId val="{00000005-EDFB-4F16-8C77-A20D266B4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1895</c:v>
                </c:pt>
                <c:pt idx="3">
                  <c:v>1842</c:v>
                </c:pt>
                <c:pt idx="6">
                  <c:v>1750</c:v>
                </c:pt>
                <c:pt idx="9">
                  <c:v>1305</c:v>
                </c:pt>
                <c:pt idx="12">
                  <c:v>1193</c:v>
                </c:pt>
              </c:numCache>
            </c:numRef>
          </c:val>
          <c:extLst>
            <c:ext xmlns:c16="http://schemas.microsoft.com/office/drawing/2014/chart" uri="{C3380CC4-5D6E-409C-BE32-E72D297353CC}">
              <c16:uniqueId val="{00000006-EDFB-4F16-8C77-A20D266B4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2447</c:v>
                </c:pt>
                <c:pt idx="3">
                  <c:v>2425</c:v>
                </c:pt>
                <c:pt idx="6">
                  <c:v>2405</c:v>
                </c:pt>
                <c:pt idx="9">
                  <c:v>1895</c:v>
                </c:pt>
                <c:pt idx="12">
                  <c:v>1656</c:v>
                </c:pt>
              </c:numCache>
            </c:numRef>
          </c:val>
          <c:extLst>
            <c:ext xmlns:c16="http://schemas.microsoft.com/office/drawing/2014/chart" uri="{C3380CC4-5D6E-409C-BE32-E72D297353CC}">
              <c16:uniqueId val="{00000007-EDFB-4F16-8C77-A20D266B4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3168</c:v>
                </c:pt>
                <c:pt idx="3">
                  <c:v>3528</c:v>
                </c:pt>
                <c:pt idx="6">
                  <c:v>3812</c:v>
                </c:pt>
                <c:pt idx="9">
                  <c:v>3855</c:v>
                </c:pt>
                <c:pt idx="12">
                  <c:v>3563</c:v>
                </c:pt>
              </c:numCache>
            </c:numRef>
          </c:val>
          <c:extLst>
            <c:ext xmlns:c16="http://schemas.microsoft.com/office/drawing/2014/chart" uri="{C3380CC4-5D6E-409C-BE32-E72D297353CC}">
              <c16:uniqueId val="{00000008-EDFB-4F16-8C77-A20D266B4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98</c:v>
                </c:pt>
                <c:pt idx="3">
                  <c:v>32</c:v>
                </c:pt>
                <c:pt idx="6">
                  <c:v>0</c:v>
                </c:pt>
                <c:pt idx="9">
                  <c:v>0</c:v>
                </c:pt>
                <c:pt idx="12">
                  <c:v>0</c:v>
                </c:pt>
              </c:numCache>
            </c:numRef>
          </c:val>
          <c:extLst>
            <c:ext xmlns:c16="http://schemas.microsoft.com/office/drawing/2014/chart" uri="{C3380CC4-5D6E-409C-BE32-E72D297353CC}">
              <c16:uniqueId val="{00000009-EDFB-4F16-8C77-A20D266B4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6770</c:v>
                </c:pt>
                <c:pt idx="3">
                  <c:v>6490</c:v>
                </c:pt>
                <c:pt idx="6">
                  <c:v>6513</c:v>
                </c:pt>
                <c:pt idx="9">
                  <c:v>6295</c:v>
                </c:pt>
                <c:pt idx="12">
                  <c:v>6284</c:v>
                </c:pt>
              </c:numCache>
            </c:numRef>
          </c:val>
          <c:extLst>
            <c:ext xmlns:c16="http://schemas.microsoft.com/office/drawing/2014/chart" uri="{C3380CC4-5D6E-409C-BE32-E72D297353CC}">
              <c16:uniqueId val="{0000000A-EDFB-4F16-8C77-A20D266B4151}"/>
            </c:ext>
          </c:extLst>
        </c:ser>
        <c:dLbls>
          <c:showLegendKey val="0"/>
          <c:showVal val="0"/>
          <c:showCatName val="0"/>
          <c:showSerName val="0"/>
          <c:showPercent val="0"/>
          <c:showBubbleSize val="0"/>
        </c:dLbls>
        <c:gapWidth val="100"/>
        <c:overlap val="100"/>
        <c:axId val="271386840"/>
        <c:axId val="271297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560</c:v>
                </c:pt>
                <c:pt idx="8">
                  <c:v>#N/A</c:v>
                </c:pt>
                <c:pt idx="9">
                  <c:v>#N/A</c:v>
                </c:pt>
                <c:pt idx="10">
                  <c:v>294</c:v>
                </c:pt>
                <c:pt idx="11">
                  <c:v>#N/A</c:v>
                </c:pt>
                <c:pt idx="12">
                  <c:v>#N/A</c:v>
                </c:pt>
                <c:pt idx="13">
                  <c:v>301</c:v>
                </c:pt>
                <c:pt idx="14">
                  <c:v>#N/A</c:v>
                </c:pt>
              </c:numCache>
            </c:numRef>
          </c:val>
          <c:smooth val="0"/>
          <c:extLst>
            <c:ext xmlns:c16="http://schemas.microsoft.com/office/drawing/2014/chart" uri="{C3380CC4-5D6E-409C-BE32-E72D297353CC}">
              <c16:uniqueId val="{0000000B-EDFB-4F16-8C77-A20D266B4151}"/>
            </c:ext>
          </c:extLst>
        </c:ser>
        <c:dLbls>
          <c:showLegendKey val="0"/>
          <c:showVal val="0"/>
          <c:showCatName val="0"/>
          <c:showSerName val="0"/>
          <c:showPercent val="0"/>
          <c:showBubbleSize val="0"/>
        </c:dLbls>
        <c:marker val="1"/>
        <c:smooth val="0"/>
        <c:axId val="271386840"/>
        <c:axId val="271297512"/>
      </c:lineChart>
      <c:catAx>
        <c:axId val="27138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297512"/>
        <c:crosses val="autoZero"/>
        <c:auto val="1"/>
        <c:lblAlgn val="ctr"/>
        <c:lblOffset val="100"/>
        <c:tickLblSkip val="1"/>
        <c:tickMarkSkip val="1"/>
        <c:noMultiLvlLbl val="0"/>
      </c:catAx>
      <c:valAx>
        <c:axId val="27129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38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1446</c:v>
                </c:pt>
                <c:pt idx="1">
                  <c:v>1111</c:v>
                </c:pt>
                <c:pt idx="2">
                  <c:v>1417</c:v>
                </c:pt>
              </c:numCache>
            </c:numRef>
          </c:val>
          <c:extLst>
            <c:ext xmlns:c16="http://schemas.microsoft.com/office/drawing/2014/chart" uri="{C3380CC4-5D6E-409C-BE32-E72D297353CC}">
              <c16:uniqueId val="{00000000-FE98-47B8-B0CE-CA30F2743C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611</c:v>
                </c:pt>
                <c:pt idx="1">
                  <c:v>438</c:v>
                </c:pt>
                <c:pt idx="2">
                  <c:v>305</c:v>
                </c:pt>
              </c:numCache>
            </c:numRef>
          </c:val>
          <c:extLst>
            <c:ext xmlns:c16="http://schemas.microsoft.com/office/drawing/2014/chart" uri="{C3380CC4-5D6E-409C-BE32-E72D297353CC}">
              <c16:uniqueId val="{00000001-FE98-47B8-B0CE-CA30F2743C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1505</c:v>
                </c:pt>
                <c:pt idx="1">
                  <c:v>1449</c:v>
                </c:pt>
                <c:pt idx="2">
                  <c:v>1404</c:v>
                </c:pt>
              </c:numCache>
            </c:numRef>
          </c:val>
          <c:extLst>
            <c:ext xmlns:c16="http://schemas.microsoft.com/office/drawing/2014/chart" uri="{C3380CC4-5D6E-409C-BE32-E72D297353CC}">
              <c16:uniqueId val="{00000002-FE98-47B8-B0CE-CA30F2743C60}"/>
            </c:ext>
          </c:extLst>
        </c:ser>
        <c:dLbls>
          <c:showLegendKey val="0"/>
          <c:showVal val="0"/>
          <c:showCatName val="0"/>
          <c:showSerName val="0"/>
          <c:showPercent val="0"/>
          <c:showBubbleSize val="0"/>
        </c:dLbls>
        <c:gapWidth val="120"/>
        <c:overlap val="100"/>
        <c:axId val="271385960"/>
        <c:axId val="271410840"/>
      </c:barChart>
      <c:catAx>
        <c:axId val="27138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410840"/>
        <c:crosses val="autoZero"/>
        <c:auto val="1"/>
        <c:lblAlgn val="ctr"/>
        <c:lblOffset val="100"/>
        <c:tickLblSkip val="1"/>
        <c:tickMarkSkip val="1"/>
        <c:noMultiLvlLbl val="0"/>
      </c:catAx>
      <c:valAx>
        <c:axId val="271410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38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{8BE0B8FE-591E-4B34-9A5D-F03165AAAB3D}</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C41-46D7-9A6B-CC085B0A8A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{B30A82B8-FEDE-40A6-8FD0-BC4ED46F5253}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41-46D7-9A6B-CC085B0A8A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{DEECA8DC-D667-4F89-AD9E-64B8CC76BEF8}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41-46D7-9A6B-CC085B0A8A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{0A0081C8-39E2-4C9F-903B-F9BDF597FA10}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41-46D7-9A6B-CC085B0A8A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{787285CF-2202-44E2-A80B-387754334D6B}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41-46D7-9A6B-CC085B0A8A7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{7A9C00CF-4868-4658-A536-D8E592C199CD}</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C41-46D7-9A6B-CC085B0A8A7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{721C7D1D-C2A1-4A88-ACAF-3AD758A77F66}</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C41-46D7-9A6B-CC085B0A8A7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{84C13444-1744-4C83-A18E-F0E4D5F0D6C3}</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C41-46D7-9A6B-CC085B0A8A7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{D8FAFD74-CE69-4530-ABB5-3022E20D412E}</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C41-46D7-9A6B-CC085B0A8A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56.7</c:v>
                </c:pt>
                <c:pt idx="8">
                  <c:v>58.7</c:v>
                </c:pt>
                <c:pt idx="16">
                  <c:v>60.6</c:v>
                </c:pt>
                <c:pt idx="24">
                  <c:v>62.1</c:v>
                </c:pt>
                <c:pt idx="32">
                  <c:v>63.8</c:v>
                </c:pt>
              </c:numCache>
            </c:numRef>
          </c:xVal>
          <c:yVal>
            <c:numRef>
              <c:f>[1]公会計指標分析・財政指標組合せ分析表!$BP$51:$DC$51</c:f>
              <c:numCache>
                <c:formatCode>General</c:formatCode>
                <c:ptCount val="40"/>
                <c:pt idx="16">
                  <c:v>13.5</c:v>
                </c:pt>
                <c:pt idx="24">
                  <c:v>7.1</c:v>
                </c:pt>
                <c:pt idx="32">
                  <c:v>7</c:v>
                </c:pt>
              </c:numCache>
            </c:numRef>
          </c:yVal>
          <c:smooth val="0"/>
          <c:extLst>
            <c:ext xmlns:c16="http://schemas.microsoft.com/office/drawing/2014/chart" uri="{C3380CC4-5D6E-409C-BE32-E72D297353CC}">
              <c16:uniqueId val="{00000009-DC41-46D7-9A6B-CC085B0A8A7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{E2C26E11-1A43-4FAC-9C7D-13CE0F931C96}</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C41-46D7-9A6B-CC085B0A8A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{4611BE10-5C51-45D4-B508-BCC835A2CD4A}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41-46D7-9A6B-CC085B0A8A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{E1B72AB4-6FE4-4B9B-B24C-42B2D7B284CD}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41-46D7-9A6B-CC085B0A8A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{04E22012-858C-4B59-B2C0-D1BBEF0C2E6F}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41-46D7-9A6B-CC085B0A8A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{8DDDC547-FC4E-41FE-B882-29EB3416CD47}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41-46D7-9A6B-CC085B0A8A7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{1D120018-5350-457F-BA6D-8C9E95AE2317}</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C41-46D7-9A6B-CC085B0A8A7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{C5A6BC06-35E3-4405-9DDB-3DC457B9A65B}</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C41-46D7-9A6B-CC085B0A8A7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{E3A52DE7-29D8-4907-83C1-47BAD361E44B}</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C41-46D7-9A6B-CC085B0A8A7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{8863BF2F-789C-407F-8519-AF043DA31898}</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C41-46D7-9A6B-CC085B0A8A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c:v>
                </c:pt>
                <c:pt idx="8">
                  <c:v>59.7</c:v>
                </c:pt>
                <c:pt idx="16">
                  <c:v>60</c:v>
                </c:pt>
                <c:pt idx="24">
                  <c:v>60.3</c:v>
                </c:pt>
                <c:pt idx="32">
                  <c:v>61</c:v>
                </c:pt>
              </c:numCache>
            </c:numRef>
          </c:xVal>
          <c:yVal>
            <c:numRef>
              <c:f>[1]公会計指標分析・財政指標組合せ分析表!$BP$55:$DC$55</c:f>
              <c:numCache>
                <c:formatCode>General</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DC41-46D7-9A6B-CC085B0A8A70}"/>
            </c:ext>
          </c:extLst>
        </c:ser>
        <c:dLbls>
          <c:showLegendKey val="0"/>
          <c:showVal val="1"/>
          <c:showCatName val="0"/>
          <c:showSerName val="0"/>
          <c:showPercent val="0"/>
          <c:showBubbleSize val="0"/>
        </c:dLbls>
        <c:axId val="271374560"/>
        <c:axId val="271949976"/>
      </c:scatterChart>
      <c:valAx>
        <c:axId val="27137456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949976"/>
        <c:crosses val="autoZero"/>
        <c:crossBetween val="midCat"/>
      </c:valAx>
      <c:valAx>
        <c:axId val="27194997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137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{1452D2A0-6391-42EE-AD2F-D4062694AAF9}</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CD-46E0-BC89-D765ACB336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{AF002947-A000-4326-BBA7-C20DBD968710}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CD-46E0-BC89-D765ACB336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{FF9BF13D-08F2-47D0-A7C0-EDB9E2AA22A9}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CD-46E0-BC89-D765ACB336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{781D27AA-FFF1-4073-BB69-2D0EBF8E13C1}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CD-46E0-BC89-D765ACB336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{2E41E602-9BE1-4D59-8720-F531F2EF9E63}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CD-46E0-BC89-D765ACB336C2}"/>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{BA08DD76-1471-451F-82FE-B25B0B507910}</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CD-46E0-BC89-D765ACB336C2}"/>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{6FBE68B2-D3D5-41C3-BB6C-AB0AC5B4B90C}</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CD-46E0-BC89-D765ACB336C2}"/>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{BA040D28-D899-481A-86A5-15CA27CAF82D}</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CD-46E0-BC89-D765ACB336C2}"/>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{E816984F-9264-4DE0-9077-EF71800CF2DE}</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CD-46E0-BC89-D765ACB336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6.6</c:v>
                </c:pt>
                <c:pt idx="8">
                  <c:v>7.7</c:v>
                </c:pt>
                <c:pt idx="16">
                  <c:v>9</c:v>
                </c:pt>
                <c:pt idx="24">
                  <c:v>9.4</c:v>
                </c:pt>
                <c:pt idx="32">
                  <c:v>9.1999999999999993</c:v>
                </c:pt>
              </c:numCache>
            </c:numRef>
          </c:xVal>
          <c:yVal>
            <c:numRef>
              <c:f>[1]公会計指標分析・財政指標組合せ分析表!$BP$73:$DC$73</c:f>
              <c:numCache>
                <c:formatCode>General</c:formatCode>
                <c:ptCount val="40"/>
                <c:pt idx="16">
                  <c:v>13.5</c:v>
                </c:pt>
                <c:pt idx="24">
                  <c:v>7.1</c:v>
                </c:pt>
                <c:pt idx="32">
                  <c:v>7</c:v>
                </c:pt>
              </c:numCache>
            </c:numRef>
          </c:yVal>
          <c:smooth val="0"/>
          <c:extLst>
            <c:ext xmlns:c16="http://schemas.microsoft.com/office/drawing/2014/chart" uri="{C3380CC4-5D6E-409C-BE32-E72D297353CC}">
              <c16:uniqueId val="{00000009-DECD-46E0-BC89-D765ACB336C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{CCE58498-FA06-40CA-936E-087E2BCDB1C2}</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CD-46E0-BC89-D765ACB336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{58138075-D6FF-4DD2-A193-81A088930677}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CD-46E0-BC89-D765ACB336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{6B0B43DD-9396-42EC-A07F-57430C81E578}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CD-46E0-BC89-D765ACB336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{249BCA67-3320-49B2-B385-83BD4F6C2F2C}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CD-46E0-BC89-D765ACB336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{956A0D41-6EDD-4768-9E4C-C17597E2F2EC}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CD-46E0-BC89-D765ACB336C2}"/>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{C3BD5DB3-D54D-4FFB-91B7-2BFA9E4841B8}</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CD-46E0-BC89-D765ACB336C2}"/>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{778FC459-38F0-4705-B84D-5FDFF6C514B4}</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CD-46E0-BC89-D765ACB336C2}"/>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{48F454D5-B140-41ED-AD0B-B0CFE6DCBA19}</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CD-46E0-BC89-D765ACB336C2}"/>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{F006986B-4AFA-410D-BE4B-0DA6D7F19326}</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CD-46E0-BC89-D765ACB336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8.1999999999999993</c:v>
                </c:pt>
                <c:pt idx="8">
                  <c:v>8</c:v>
                </c:pt>
                <c:pt idx="16">
                  <c:v>7.9</c:v>
                </c:pt>
                <c:pt idx="24">
                  <c:v>7.7</c:v>
                </c:pt>
                <c:pt idx="32">
                  <c:v>7.3</c:v>
                </c:pt>
              </c:numCache>
            </c:numRef>
          </c:xVal>
          <c:yVal>
            <c:numRef>
              <c:f>[1]公会計指標分析・財政指標組合せ分析表!$BP$77:$DC$77</c:f>
              <c:numCache>
                <c:formatCode>General</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DECD-46E0-BC89-D765ACB336C2}"/>
            </c:ext>
          </c:extLst>
        </c:ser>
        <c:dLbls>
          <c:showLegendKey val="0"/>
          <c:showVal val="1"/>
          <c:showCatName val="0"/>
          <c:showSerName val="0"/>
          <c:showPercent val="0"/>
          <c:showBubbleSize val="0"/>
        </c:dLbls>
        <c:axId val="271398848"/>
        <c:axId val="271399232"/>
      </c:scatterChart>
      <c:valAx>
        <c:axId val="271398848"/>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399232"/>
        <c:crosses val="autoZero"/>
        <c:crossBetween val="midCat"/>
      </c:valAx>
      <c:valAx>
        <c:axId val="27139923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1398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年度については前年度より減少している。これは、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一般会計で借り入れた高額起債の一部が完済されたことに伴い元利償還金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本町は満期一括償還地方債は起こしていないため、本表は該当なし。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公営企業や一部事務組合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が起こした地方債の一部が償還終了したことで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、それに相当する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負担見込額が減少したことで、将来負担額は前年度よりも減少した。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一方で、平成２９年度以降基金を多額に取り崩しているため、充当可能基金額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年々減少している。令和２年度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土地開発公社貸付金から約４億円の返還を受け、財政調整基金へ積み立てたことで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は増加したものの、今後も多額の取り崩しを行わざるを得ない状況に変わりはない。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土地開発公社貸付金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返還金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００百万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百万円を「ふるさと創生整備基金」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積み立てを行った一方、「財政調整基金」を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百万円、「減債基金」を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利子積立及びふるさと応援寄附金による増分はあるものの、財政状況を鑑みると、全体として減少傾向になる見込みである。今後も引き続き、自主財源の確保や歳出の削減に努め、基金の取り崩しが最小限とできるような財政運営に取り組んで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ふるさと創生整備基金：住みよい町づくり、心のふれあいを求める人づくりを目指し、快適環境行政施策に要する経費の財源に充てるため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公共施設整備基金：公共施設の整備等に要する経費の財源に充てるため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ふるさと創生整備基金：ふるさと応援寄附金により約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、地方創生関連事業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や新型コロナウイルス感染症対応事業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公共施設整備基金：町営斎場運営管理事業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及びさくら広域環境生成組合負担金の施設建設事業分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に充当したため、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ふるさと創生整備基金：ふるさと応援寄附金によって積立を行う方針であるが、寄附者の意向も踏まえ早期に取り崩し事業実施する予定である。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公共施設整備基金：今後においても公共施設の更新等で必要なときに取り崩して使用する予定である。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土地開発公社貸付金から約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４００百万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円の返還を受け、基金へ積み立てた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一般財源所要額の増加により取り崩しが必要な状況であるが、取り崩しを極力抑えていく方針である。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償還のため１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０百万円を取り崩したことによる減少。</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基金残高の減少傾向は落ち着く見込みであるが、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起債の新規発行においては、後年度負担となるような事業は十分精査し実施していく必要がある。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有形固定資産減価償却率は、毎年２％程度ずつ上昇する傾向にあり、老朽化が進み修繕等が必要な施設は今後も増加していくことから、比率も現在より高い割合で年々上昇していくことが見込まれる。</a:t>
          </a:r>
        </a:p>
        <a:p>
          <a:pPr eaLnBrk="1" fontAlgn="auto" latinLnBrk="0" hangingPunct="1"/>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財政状況を勘案しながら、公共施設等総合管理計画に基づき、適切なマネジメントを行っていく必要がある。</a:t>
          </a:r>
        </a:p>
        <a:p>
          <a:pPr eaLnBrk="1" fontAlgn="auto" latinLnBrk="0" hangingPunct="1"/>
          <a:endParaRPr kumimoji="1" lang="ja-JP" altLang="en-US" sz="1100" b="0" i="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82762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10806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70697</xdr:rowOff>
    </xdr:from>
    <xdr:to>
      <xdr:col>15</xdr:col>
      <xdr:colOff>136525</xdr:colOff>
      <xdr:row>30</xdr:row>
      <xdr:rowOff>139065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70697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91375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債務償還比率は良化傾向にあり、類似団体平均値と同程度にまで低下している。</a:t>
          </a:r>
        </a:p>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これは、南和広域医療企業団の地方債償還に係る将来負担額が減少したことや基金の取崩額の減少などによるものである。</a:t>
          </a:r>
        </a:p>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おいては、基金は増加し、将来負担額が減少したことが影響しているが、基金の増加は一時的なものであり、一部事務組合に関する将来負担額が大きいため、次年度以降は悪化することが推測される。今後も引き続き業務の効率化・経費削減に取り組むとともに、補助金・負担金の見直し等を検討していくことで改善に努める。</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38488</xdr:rowOff>
    </xdr:from>
    <xdr:to>
      <xdr:col>76</xdr:col>
      <xdr:colOff>73025</xdr:colOff>
      <xdr:row>30</xdr:row>
      <xdr:rowOff>140088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16915</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9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29083</xdr:rowOff>
    </xdr:from>
    <xdr:to>
      <xdr:col>72</xdr:col>
      <xdr:colOff>123825</xdr:colOff>
      <xdr:row>31</xdr:row>
      <xdr:rowOff>130683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89288</xdr:rowOff>
    </xdr:from>
    <xdr:to>
      <xdr:col>76</xdr:col>
      <xdr:colOff>22225</xdr:colOff>
      <xdr:row>31</xdr:row>
      <xdr:rowOff>79883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6004313"/>
          <a:ext cx="711200" cy="16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44866</xdr:rowOff>
    </xdr:from>
    <xdr:to>
      <xdr:col>68</xdr:col>
      <xdr:colOff>123825</xdr:colOff>
      <xdr:row>32</xdr:row>
      <xdr:rowOff>146466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3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79883</xdr:rowOff>
    </xdr:from>
    <xdr:to>
      <xdr:col>72</xdr:col>
      <xdr:colOff>73025</xdr:colOff>
      <xdr:row>32</xdr:row>
      <xdr:rowOff>95666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166358"/>
          <a:ext cx="762000" cy="1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31312</xdr:rowOff>
    </xdr:from>
    <xdr:to>
      <xdr:col>64</xdr:col>
      <xdr:colOff>123825</xdr:colOff>
      <xdr:row>32</xdr:row>
      <xdr:rowOff>132912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2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82112</xdr:rowOff>
    </xdr:from>
    <xdr:to>
      <xdr:col>68</xdr:col>
      <xdr:colOff>73025</xdr:colOff>
      <xdr:row>32</xdr:row>
      <xdr:rowOff>95666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6340037"/>
          <a:ext cx="762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140201</xdr:rowOff>
    </xdr:from>
    <xdr:to>
      <xdr:col>60</xdr:col>
      <xdr:colOff>123825</xdr:colOff>
      <xdr:row>31</xdr:row>
      <xdr:rowOff>70351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0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19551</xdr:rowOff>
    </xdr:from>
    <xdr:to>
      <xdr:col>64</xdr:col>
      <xdr:colOff>73025</xdr:colOff>
      <xdr:row>32</xdr:row>
      <xdr:rowOff>82112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6106026"/>
          <a:ext cx="762000" cy="2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121810</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137593</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39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124039</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38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61478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1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102870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79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64770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4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111125</xdr:rowOff>
    </xdr:from>
    <xdr:to>
      <xdr:col>10</xdr:col>
      <xdr:colOff>165100</xdr:colOff>
      <xdr:row>38</xdr:row>
      <xdr:rowOff>41275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28575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118110</xdr:rowOff>
    </xdr:from>
    <xdr:to>
      <xdr:col>10</xdr:col>
      <xdr:colOff>114300</xdr:colOff>
      <xdr:row>37</xdr:row>
      <xdr:rowOff>161925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6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72605</xdr:rowOff>
    </xdr:from>
    <xdr:to>
      <xdr:col>55</xdr:col>
      <xdr:colOff>50800</xdr:colOff>
      <xdr:row>42</xdr:row>
      <xdr:rowOff>2755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72796</xdr:rowOff>
    </xdr:from>
    <xdr:to>
      <xdr:col>50</xdr:col>
      <xdr:colOff>165100</xdr:colOff>
      <xdr:row>42</xdr:row>
      <xdr:rowOff>2946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123405</xdr:rowOff>
    </xdr:from>
    <xdr:to>
      <xdr:col>55</xdr:col>
      <xdr:colOff>0</xdr:colOff>
      <xdr:row>41</xdr:row>
      <xdr:rowOff>123596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5285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72941</xdr:rowOff>
    </xdr:from>
    <xdr:to>
      <xdr:col>46</xdr:col>
      <xdr:colOff>38100</xdr:colOff>
      <xdr:row>42</xdr:row>
      <xdr:rowOff>3091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123596</xdr:rowOff>
    </xdr:from>
    <xdr:to>
      <xdr:col>50</xdr:col>
      <xdr:colOff>114300</xdr:colOff>
      <xdr:row>41</xdr:row>
      <xdr:rowOff>123741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53046"/>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73106</xdr:rowOff>
    </xdr:from>
    <xdr:to>
      <xdr:col>41</xdr:col>
      <xdr:colOff>101600</xdr:colOff>
      <xdr:row>42</xdr:row>
      <xdr:rowOff>3256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123741</xdr:rowOff>
    </xdr:from>
    <xdr:to>
      <xdr:col>45</xdr:col>
      <xdr:colOff>177800</xdr:colOff>
      <xdr:row>41</xdr:row>
      <xdr:rowOff>123906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5319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73226</xdr:rowOff>
    </xdr:from>
    <xdr:to>
      <xdr:col>36</xdr:col>
      <xdr:colOff>165100</xdr:colOff>
      <xdr:row>42</xdr:row>
      <xdr:rowOff>3376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123906</xdr:rowOff>
    </xdr:from>
    <xdr:to>
      <xdr:col>41</xdr:col>
      <xdr:colOff>50800</xdr:colOff>
      <xdr:row>41</xdr:row>
      <xdr:rowOff>124026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53356"/>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165523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165668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165833</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165953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1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21607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156845</xdr:rowOff>
    </xdr:from>
    <xdr:to>
      <xdr:col>20</xdr:col>
      <xdr:colOff>38100</xdr:colOff>
      <xdr:row>57</xdr:row>
      <xdr:rowOff>86995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57</xdr:row>
      <xdr:rowOff>49530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98088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36195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9778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93980</xdr:rowOff>
    </xdr:from>
    <xdr:to>
      <xdr:col>10</xdr:col>
      <xdr:colOff>165100</xdr:colOff>
      <xdr:row>57</xdr:row>
      <xdr:rowOff>24130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144780</xdr:rowOff>
    </xdr:from>
    <xdr:to>
      <xdr:col>15</xdr:col>
      <xdr:colOff>50800</xdr:colOff>
      <xdr:row>57</xdr:row>
      <xdr:rowOff>5715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97459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56</xdr:row>
      <xdr:rowOff>144780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971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103522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40657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23556</xdr:rowOff>
    </xdr:from>
    <xdr:to>
      <xdr:col>55</xdr:col>
      <xdr:colOff>50800</xdr:colOff>
      <xdr:row>64</xdr:row>
      <xdr:rowOff>125156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9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109933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91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26099</xdr:rowOff>
    </xdr:from>
    <xdr:to>
      <xdr:col>50</xdr:col>
      <xdr:colOff>165100</xdr:colOff>
      <xdr:row>64</xdr:row>
      <xdr:rowOff>127699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74356</xdr:rowOff>
    </xdr:from>
    <xdr:to>
      <xdr:col>55</xdr:col>
      <xdr:colOff>0</xdr:colOff>
      <xdr:row>64</xdr:row>
      <xdr:rowOff>76899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1047156"/>
          <a:ext cx="8382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26899</xdr:rowOff>
    </xdr:from>
    <xdr:to>
      <xdr:col>46</xdr:col>
      <xdr:colOff>38100</xdr:colOff>
      <xdr:row>64</xdr:row>
      <xdr:rowOff>128499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76899</xdr:rowOff>
    </xdr:from>
    <xdr:to>
      <xdr:col>50</xdr:col>
      <xdr:colOff>114300</xdr:colOff>
      <xdr:row>64</xdr:row>
      <xdr:rowOff>77699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104969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27810</xdr:rowOff>
    </xdr:from>
    <xdr:to>
      <xdr:col>41</xdr:col>
      <xdr:colOff>101600</xdr:colOff>
      <xdr:row>64</xdr:row>
      <xdr:rowOff>129410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10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77699</xdr:rowOff>
    </xdr:from>
    <xdr:to>
      <xdr:col>45</xdr:col>
      <xdr:colOff>177800</xdr:colOff>
      <xdr:row>64</xdr:row>
      <xdr:rowOff>78610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1050499"/>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28473</xdr:rowOff>
    </xdr:from>
    <xdr:to>
      <xdr:col>36</xdr:col>
      <xdr:colOff>165100</xdr:colOff>
      <xdr:row>64</xdr:row>
      <xdr:rowOff>130073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1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78610</xdr:rowOff>
    </xdr:from>
    <xdr:to>
      <xdr:col>41</xdr:col>
      <xdr:colOff>50800</xdr:colOff>
      <xdr:row>64</xdr:row>
      <xdr:rowOff>79273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5141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118826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109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119626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109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120537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10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121200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10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106680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6554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5262</xdr:rowOff>
    </xdr:from>
    <xdr:to>
      <xdr:col>15</xdr:col>
      <xdr:colOff>101600</xdr:colOff>
      <xdr:row>85</xdr:row>
      <xdr:rowOff>106862</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56062</xdr:rowOff>
    </xdr:from>
    <xdr:to>
      <xdr:col>19</xdr:col>
      <xdr:colOff>177800</xdr:colOff>
      <xdr:row>85</xdr:row>
      <xdr:rowOff>82187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6293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56062</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5999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117929</xdr:rowOff>
    </xdr:from>
    <xdr:to>
      <xdr:col>6</xdr:col>
      <xdr:colOff>38100</xdr:colOff>
      <xdr:row>85</xdr:row>
      <xdr:rowOff>48079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168729</xdr:rowOff>
    </xdr:from>
    <xdr:to>
      <xdr:col>10</xdr:col>
      <xdr:colOff>114300</xdr:colOff>
      <xdr:row>85</xdr:row>
      <xdr:rowOff>26670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5705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97989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39206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140843</xdr:rowOff>
    </xdr:from>
    <xdr:to>
      <xdr:col>55</xdr:col>
      <xdr:colOff>50800</xdr:colOff>
      <xdr:row>83</xdr:row>
      <xdr:rowOff>70993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1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163720</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0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152654</xdr:rowOff>
    </xdr:from>
    <xdr:to>
      <xdr:col>50</xdr:col>
      <xdr:colOff>165100</xdr:colOff>
      <xdr:row>83</xdr:row>
      <xdr:rowOff>82804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20193</xdr:rowOff>
    </xdr:from>
    <xdr:to>
      <xdr:col>55</xdr:col>
      <xdr:colOff>0</xdr:colOff>
      <xdr:row>83</xdr:row>
      <xdr:rowOff>32004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25054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161417</xdr:rowOff>
    </xdr:from>
    <xdr:to>
      <xdr:col>46</xdr:col>
      <xdr:colOff>38100</xdr:colOff>
      <xdr:row>83</xdr:row>
      <xdr:rowOff>91567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2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32004</xdr:rowOff>
    </xdr:from>
    <xdr:to>
      <xdr:col>50</xdr:col>
      <xdr:colOff>114300</xdr:colOff>
      <xdr:row>83</xdr:row>
      <xdr:rowOff>40767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2623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171323</xdr:rowOff>
    </xdr:from>
    <xdr:to>
      <xdr:col>41</xdr:col>
      <xdr:colOff>101600</xdr:colOff>
      <xdr:row>83</xdr:row>
      <xdr:rowOff>101473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40767</xdr:rowOff>
    </xdr:from>
    <xdr:to>
      <xdr:col>45</xdr:col>
      <xdr:colOff>177800</xdr:colOff>
      <xdr:row>83</xdr:row>
      <xdr:rowOff>50673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2711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7493</xdr:rowOff>
    </xdr:from>
    <xdr:to>
      <xdr:col>36</xdr:col>
      <xdr:colOff>165100</xdr:colOff>
      <xdr:row>83</xdr:row>
      <xdr:rowOff>109093</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2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50673</xdr:rowOff>
    </xdr:from>
    <xdr:to>
      <xdr:col>41</xdr:col>
      <xdr:colOff>50800</xdr:colOff>
      <xdr:row>83</xdr:row>
      <xdr:rowOff>58293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2810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99331</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108094</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3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118000</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0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125620</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0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154940</xdr:rowOff>
    </xdr:from>
    <xdr:to>
      <xdr:col>81</xdr:col>
      <xdr:colOff>101600</xdr:colOff>
      <xdr:row>40</xdr:row>
      <xdr:rowOff>85090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66675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68922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xdr:rowOff>
    </xdr:from>
    <xdr:to>
      <xdr:col>76</xdr:col>
      <xdr:colOff>165100</xdr:colOff>
      <xdr:row>40</xdr:row>
      <xdr:rowOff>106045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34290</xdr:rowOff>
    </xdr:from>
    <xdr:to>
      <xdr:col>81</xdr:col>
      <xdr:colOff>50800</xdr:colOff>
      <xdr:row>40</xdr:row>
      <xdr:rowOff>55245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4592300" y="6892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24765</xdr:rowOff>
    </xdr:from>
    <xdr:to>
      <xdr:col>76</xdr:col>
      <xdr:colOff>114300</xdr:colOff>
      <xdr:row>40</xdr:row>
      <xdr:rowOff>55245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6882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148590</xdr:rowOff>
    </xdr:from>
    <xdr:to>
      <xdr:col>71</xdr:col>
      <xdr:colOff>177800</xdr:colOff>
      <xdr:row>40</xdr:row>
      <xdr:rowOff>24765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6835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76217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97172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33020</xdr:rowOff>
    </xdr:from>
    <xdr:to>
      <xdr:col>116</xdr:col>
      <xdr:colOff>114300</xdr:colOff>
      <xdr:row>37</xdr:row>
      <xdr:rowOff>134620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55897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48260</xdr:rowOff>
    </xdr:from>
    <xdr:to>
      <xdr:col>112</xdr:col>
      <xdr:colOff>38100</xdr:colOff>
      <xdr:row>37</xdr:row>
      <xdr:rowOff>149860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83820</xdr:rowOff>
    </xdr:from>
    <xdr:to>
      <xdr:col>116</xdr:col>
      <xdr:colOff>63500</xdr:colOff>
      <xdr:row>37</xdr:row>
      <xdr:rowOff>99060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4274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99060</xdr:rowOff>
    </xdr:from>
    <xdr:to>
      <xdr:col>111</xdr:col>
      <xdr:colOff>177800</xdr:colOff>
      <xdr:row>37</xdr:row>
      <xdr:rowOff>110490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442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110490</xdr:rowOff>
    </xdr:from>
    <xdr:to>
      <xdr:col>107</xdr:col>
      <xdr:colOff>50800</xdr:colOff>
      <xdr:row>37</xdr:row>
      <xdr:rowOff>125730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454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125730</xdr:rowOff>
    </xdr:from>
    <xdr:to>
      <xdr:col>102</xdr:col>
      <xdr:colOff>114300</xdr:colOff>
      <xdr:row>37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46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166387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3827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116840</xdr:rowOff>
    </xdr:from>
    <xdr:to>
      <xdr:col>85</xdr:col>
      <xdr:colOff>177800</xdr:colOff>
      <xdr:row>58</xdr:row>
      <xdr:rowOff>46990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139717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80645</xdr:rowOff>
    </xdr:from>
    <xdr:to>
      <xdr:col>81</xdr:col>
      <xdr:colOff>101600</xdr:colOff>
      <xdr:row>58</xdr:row>
      <xdr:rowOff>10795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131445</xdr:rowOff>
    </xdr:from>
    <xdr:to>
      <xdr:col>85</xdr:col>
      <xdr:colOff>127000</xdr:colOff>
      <xdr:row>57</xdr:row>
      <xdr:rowOff>167640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9904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88265</xdr:rowOff>
    </xdr:from>
    <xdr:to>
      <xdr:col>76</xdr:col>
      <xdr:colOff>165100</xdr:colOff>
      <xdr:row>58</xdr:row>
      <xdr:rowOff>18415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131445</xdr:rowOff>
    </xdr:from>
    <xdr:to>
      <xdr:col>81</xdr:col>
      <xdr:colOff>50800</xdr:colOff>
      <xdr:row>57</xdr:row>
      <xdr:rowOff>139065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99040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46355</xdr:rowOff>
    </xdr:from>
    <xdr:to>
      <xdr:col>72</xdr:col>
      <xdr:colOff>38100</xdr:colOff>
      <xdr:row>57</xdr:row>
      <xdr:rowOff>147955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97155</xdr:rowOff>
    </xdr:from>
    <xdr:to>
      <xdr:col>76</xdr:col>
      <xdr:colOff>114300</xdr:colOff>
      <xdr:row>57</xdr:row>
      <xdr:rowOff>139065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986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97155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9829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27322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34942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164482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18237</xdr:rowOff>
    </xdr:from>
    <xdr:to>
      <xdr:col>116</xdr:col>
      <xdr:colOff>114300</xdr:colOff>
      <xdr:row>62</xdr:row>
      <xdr:rowOff>119837</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6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168114</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6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32410</xdr:rowOff>
    </xdr:from>
    <xdr:to>
      <xdr:col>112</xdr:col>
      <xdr:colOff>38100</xdr:colOff>
      <xdr:row>62</xdr:row>
      <xdr:rowOff>134010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69037</xdr:rowOff>
    </xdr:from>
    <xdr:to>
      <xdr:col>116</xdr:col>
      <xdr:colOff>63500</xdr:colOff>
      <xdr:row>62</xdr:row>
      <xdr:rowOff>83210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698937"/>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42926</xdr:rowOff>
    </xdr:from>
    <xdr:to>
      <xdr:col>107</xdr:col>
      <xdr:colOff>101600</xdr:colOff>
      <xdr:row>62</xdr:row>
      <xdr:rowOff>144526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83210</xdr:rowOff>
    </xdr:from>
    <xdr:to>
      <xdr:col>111</xdr:col>
      <xdr:colOff>177800</xdr:colOff>
      <xdr:row>62</xdr:row>
      <xdr:rowOff>93726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71311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55270</xdr:rowOff>
    </xdr:from>
    <xdr:to>
      <xdr:col>102</xdr:col>
      <xdr:colOff>165100</xdr:colOff>
      <xdr:row>62</xdr:row>
      <xdr:rowOff>156870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93726</xdr:rowOff>
    </xdr:from>
    <xdr:to>
      <xdr:col>107</xdr:col>
      <xdr:colOff>50800</xdr:colOff>
      <xdr:row>62</xdr:row>
      <xdr:rowOff>106070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7236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63957</xdr:rowOff>
    </xdr:from>
    <xdr:to>
      <xdr:col>98</xdr:col>
      <xdr:colOff>38100</xdr:colOff>
      <xdr:row>62</xdr:row>
      <xdr:rowOff>165557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6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106070</xdr:rowOff>
    </xdr:from>
    <xdr:to>
      <xdr:col>102</xdr:col>
      <xdr:colOff>114300</xdr:colOff>
      <xdr:row>62</xdr:row>
      <xdr:rowOff>114757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7359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125137</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7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135653</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147997</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156684</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7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20955</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382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61595</xdr:rowOff>
    </xdr:from>
    <xdr:to>
      <xdr:col>76</xdr:col>
      <xdr:colOff>165100</xdr:colOff>
      <xdr:row>83</xdr:row>
      <xdr:rowOff>163195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112395</xdr:rowOff>
    </xdr:from>
    <xdr:to>
      <xdr:col>81</xdr:col>
      <xdr:colOff>50800</xdr:colOff>
      <xdr:row>83</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34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112395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3027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153036</xdr:rowOff>
    </xdr:from>
    <xdr:to>
      <xdr:col>67</xdr:col>
      <xdr:colOff>101600</xdr:colOff>
      <xdr:row>83</xdr:row>
      <xdr:rowOff>83186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32386</xdr:rowOff>
    </xdr:from>
    <xdr:to>
      <xdr:col>71</xdr:col>
      <xdr:colOff>177800</xdr:colOff>
      <xdr:row>83</xdr:row>
      <xdr:rowOff>72389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262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154322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74313</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152400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156972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43687</xdr:rowOff>
    </xdr:from>
    <xdr:to>
      <xdr:col>85</xdr:col>
      <xdr:colOff>177800</xdr:colOff>
      <xdr:row>106</xdr:row>
      <xdr:rowOff>145287</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6268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22114</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6357600"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xdr:rowOff>
    </xdr:from>
    <xdr:to>
      <xdr:col>81</xdr:col>
      <xdr:colOff>101600</xdr:colOff>
      <xdr:row>106</xdr:row>
      <xdr:rowOff>106426</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55626</xdr:rowOff>
    </xdr:from>
    <xdr:to>
      <xdr:col>85</xdr:col>
      <xdr:colOff>127000</xdr:colOff>
      <xdr:row>106</xdr:row>
      <xdr:rowOff>94487</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5481300" y="1822932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55626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4592300" y="181927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96265</xdr:rowOff>
    </xdr:from>
    <xdr:to>
      <xdr:col>72</xdr:col>
      <xdr:colOff>38100</xdr:colOff>
      <xdr:row>106</xdr:row>
      <xdr:rowOff>26415</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65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147065</xdr:rowOff>
    </xdr:from>
    <xdr:to>
      <xdr:col>76</xdr:col>
      <xdr:colOff>114300</xdr:colOff>
      <xdr:row>106</xdr:row>
      <xdr:rowOff>19050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3703300" y="181493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45974</xdr:rowOff>
    </xdr:from>
    <xdr:to>
      <xdr:col>67</xdr:col>
      <xdr:colOff>101600</xdr:colOff>
      <xdr:row>105</xdr:row>
      <xdr:rowOff>147574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76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96774</xdr:rowOff>
    </xdr:from>
    <xdr:to>
      <xdr:col>71</xdr:col>
      <xdr:colOff>177800</xdr:colOff>
      <xdr:row>105</xdr:row>
      <xdr:rowOff>147065</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814300" y="180990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97553</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17542</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138701</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35198</xdr:rowOff>
    </xdr:from>
    <xdr:to>
      <xdr:col>116</xdr:col>
      <xdr:colOff>114300</xdr:colOff>
      <xdr:row>104</xdr:row>
      <xdr:rowOff>136798</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58075</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771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49893</xdr:rowOff>
    </xdr:from>
    <xdr:to>
      <xdr:col>112</xdr:col>
      <xdr:colOff>38100</xdr:colOff>
      <xdr:row>104</xdr:row>
      <xdr:rowOff>151493</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85998</xdr:rowOff>
    </xdr:from>
    <xdr:to>
      <xdr:col>116</xdr:col>
      <xdr:colOff>63500</xdr:colOff>
      <xdr:row>104</xdr:row>
      <xdr:rowOff>100693</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1323300" y="1791679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61323</xdr:rowOff>
    </xdr:from>
    <xdr:to>
      <xdr:col>107</xdr:col>
      <xdr:colOff>101600</xdr:colOff>
      <xdr:row>104</xdr:row>
      <xdr:rowOff>162923</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100693</xdr:rowOff>
    </xdr:from>
    <xdr:to>
      <xdr:col>111</xdr:col>
      <xdr:colOff>177800</xdr:colOff>
      <xdr:row>104</xdr:row>
      <xdr:rowOff>112123</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0434300" y="179314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76019</xdr:rowOff>
    </xdr:from>
    <xdr:to>
      <xdr:col>102</xdr:col>
      <xdr:colOff>165100</xdr:colOff>
      <xdr:row>105</xdr:row>
      <xdr:rowOff>6169</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112123</xdr:rowOff>
    </xdr:from>
    <xdr:to>
      <xdr:col>107</xdr:col>
      <xdr:colOff>50800</xdr:colOff>
      <xdr:row>104</xdr:row>
      <xdr:rowOff>126819</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9545300" y="1794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85816</xdr:rowOff>
    </xdr:from>
    <xdr:to>
      <xdr:col>98</xdr:col>
      <xdr:colOff>38100</xdr:colOff>
      <xdr:row>105</xdr:row>
      <xdr:rowOff>15966</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126819</xdr:rowOff>
    </xdr:from>
    <xdr:to>
      <xdr:col>102</xdr:col>
      <xdr:colOff>114300</xdr:colOff>
      <xdr:row>104</xdr:row>
      <xdr:rowOff>136616</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8656300" y="179576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168020</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8000</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22696</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32493</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について、特に公営住宅、幼稚園・保育所、公民館は類似団体平均値を大きく上回っており、８０％を超えていることから、近い将来大規模修繕や建て替えなどの多額の負担が見込まれる。</a:t>
          </a:r>
        </a:p>
        <a:p>
          <a:r>
            <a:rPr kumimoji="1" lang="ja-JP" altLang="en-US" sz="1300">
              <a:latin typeface="ＭＳ Ｐゴシック" panose="020B0600070205080204" pitchFamily="50" charset="-128"/>
              <a:ea typeface="ＭＳ Ｐゴシック" panose="020B0600070205080204" pitchFamily="50" charset="-128"/>
            </a:rPr>
            <a:t>　一方、学校施設については近年大規模修繕を行ったこと、橋梁・トンネルについては定期点検に基づき適宜修繕・改良を行っていることから、数値は低く、類似団体平均値を下回っている。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町民一人当たりの数値では、公民館が人口減少の著しい地区に多いため、類似団体平均値を大きく上回っているが、他の施設は類似団体平均値とほぼ同等である。</a:t>
          </a:r>
        </a:p>
        <a:p>
          <a:r>
            <a:rPr kumimoji="1" lang="ja-JP" altLang="en-US" sz="1300">
              <a:latin typeface="ＭＳ Ｐゴシック" panose="020B0600070205080204" pitchFamily="50" charset="-128"/>
              <a:ea typeface="ＭＳ Ｐゴシック" panose="020B0600070205080204" pitchFamily="50" charset="-128"/>
            </a:rPr>
            <a:t>　これらの状況も加味しながら、個々の施設状況や規模を総合的に検討し、町民サービスと財政規律のバランスがとれるよう町政運営を行っていく。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95267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36</xdr:row>
      <xdr:rowOff>167640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297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83820</xdr:rowOff>
    </xdr:from>
    <xdr:to>
      <xdr:col>19</xdr:col>
      <xdr:colOff>177800</xdr:colOff>
      <xdr:row>36</xdr:row>
      <xdr:rowOff>125730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25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83820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21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41910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17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167657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125747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83837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41927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152417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57912</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91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57912</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xdr:rowOff>
    </xdr:from>
    <xdr:to>
      <xdr:col>41</xdr:col>
      <xdr:colOff>101600</xdr:colOff>
      <xdr:row>40</xdr:row>
      <xdr:rowOff>113284</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62484</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xdr:rowOff>
    </xdr:from>
    <xdr:to>
      <xdr:col>36</xdr:col>
      <xdr:colOff>165100</xdr:colOff>
      <xdr:row>40</xdr:row>
      <xdr:rowOff>117856</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40</xdr:row>
      <xdr:rowOff>67056</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104411</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108983</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37374</xdr:rowOff>
    </xdr:from>
    <xdr:to>
      <xdr:col>24</xdr:col>
      <xdr:colOff>114300</xdr:colOff>
      <xdr:row>64</xdr:row>
      <xdr:rowOff>138974</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123751</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92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14515</xdr:rowOff>
    </xdr:from>
    <xdr:to>
      <xdr:col>20</xdr:col>
      <xdr:colOff>38100</xdr:colOff>
      <xdr:row>64</xdr:row>
      <xdr:rowOff>116115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65315</xdr:rowOff>
    </xdr:from>
    <xdr:to>
      <xdr:col>24</xdr:col>
      <xdr:colOff>63500</xdr:colOff>
      <xdr:row>64</xdr:row>
      <xdr:rowOff>88174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10381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34290</xdr:rowOff>
    </xdr:from>
    <xdr:to>
      <xdr:col>19</xdr:col>
      <xdr:colOff>177800</xdr:colOff>
      <xdr:row>64</xdr:row>
      <xdr:rowOff>65315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10070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122283</xdr:rowOff>
    </xdr:from>
    <xdr:to>
      <xdr:col>10</xdr:col>
      <xdr:colOff>165100</xdr:colOff>
      <xdr:row>64</xdr:row>
      <xdr:rowOff>52433</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1633</xdr:rowOff>
    </xdr:from>
    <xdr:to>
      <xdr:col>15</xdr:col>
      <xdr:colOff>50800</xdr:colOff>
      <xdr:row>64</xdr:row>
      <xdr:rowOff>34290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9744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91259</xdr:rowOff>
    </xdr:from>
    <xdr:to>
      <xdr:col>6</xdr:col>
      <xdr:colOff>38100</xdr:colOff>
      <xdr:row>64</xdr:row>
      <xdr:rowOff>21409</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142059</xdr:rowOff>
    </xdr:from>
    <xdr:to>
      <xdr:col>10</xdr:col>
      <xdr:colOff>114300</xdr:colOff>
      <xdr:row>64</xdr:row>
      <xdr:rowOff>1633</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9434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107242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43560</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12536</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111941</xdr:rowOff>
    </xdr:from>
    <xdr:to>
      <xdr:col>55</xdr:col>
      <xdr:colOff>50800</xdr:colOff>
      <xdr:row>64</xdr:row>
      <xdr:rowOff>42091</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26868</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2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114119</xdr:rowOff>
    </xdr:from>
    <xdr:to>
      <xdr:col>50</xdr:col>
      <xdr:colOff>165100</xdr:colOff>
      <xdr:row>64</xdr:row>
      <xdr:rowOff>44269</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162741</xdr:rowOff>
    </xdr:from>
    <xdr:to>
      <xdr:col>55</xdr:col>
      <xdr:colOff>0</xdr:colOff>
      <xdr:row>63</xdr:row>
      <xdr:rowOff>164919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6409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116296</xdr:rowOff>
    </xdr:from>
    <xdr:to>
      <xdr:col>46</xdr:col>
      <xdr:colOff>38100</xdr:colOff>
      <xdr:row>64</xdr:row>
      <xdr:rowOff>46446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164919</xdr:rowOff>
    </xdr:from>
    <xdr:to>
      <xdr:col>50</xdr:col>
      <xdr:colOff>114300</xdr:colOff>
      <xdr:row>63</xdr:row>
      <xdr:rowOff>167096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662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118473</xdr:rowOff>
    </xdr:from>
    <xdr:to>
      <xdr:col>41</xdr:col>
      <xdr:colOff>101600</xdr:colOff>
      <xdr:row>64</xdr:row>
      <xdr:rowOff>48623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167096</xdr:rowOff>
    </xdr:from>
    <xdr:to>
      <xdr:col>45</xdr:col>
      <xdr:colOff>177800</xdr:colOff>
      <xdr:row>63</xdr:row>
      <xdr:rowOff>169273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9684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169273</xdr:rowOff>
    </xdr:from>
    <xdr:to>
      <xdr:col>41</xdr:col>
      <xdr:colOff>50800</xdr:colOff>
      <xdr:row>64</xdr:row>
      <xdr:rowOff>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706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35396</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37573</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10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39750</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57150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9026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15239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860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144780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102870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49530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62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56387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62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56387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102161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94162</xdr:rowOff>
    </xdr:from>
    <xdr:to>
      <xdr:col>24</xdr:col>
      <xdr:colOff>63500</xdr:colOff>
      <xdr:row>104</xdr:row>
      <xdr:rowOff>130084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9249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xdr:rowOff>
    </xdr:from>
    <xdr:to>
      <xdr:col>15</xdr:col>
      <xdr:colOff>101600</xdr:colOff>
      <xdr:row>104</xdr:row>
      <xdr:rowOff>110671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59871</xdr:rowOff>
    </xdr:from>
    <xdr:to>
      <xdr:col>19</xdr:col>
      <xdr:colOff>177800</xdr:colOff>
      <xdr:row>104</xdr:row>
      <xdr:rowOff>94162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89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59871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108676</xdr:rowOff>
    </xdr:from>
    <xdr:to>
      <xdr:col>6</xdr:col>
      <xdr:colOff>38100</xdr:colOff>
      <xdr:row>104</xdr:row>
      <xdr:rowOff>38826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159476</xdr:rowOff>
    </xdr:from>
    <xdr:to>
      <xdr:col>10</xdr:col>
      <xdr:colOff>114300</xdr:colOff>
      <xdr:row>104</xdr:row>
      <xdr:rowOff>23949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81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161489</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127198</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55353</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75692</xdr:rowOff>
    </xdr:from>
    <xdr:to>
      <xdr:col>55</xdr:col>
      <xdr:colOff>50800</xdr:colOff>
      <xdr:row>104</xdr:row>
      <xdr:rowOff>5842</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98569</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75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91694</xdr:rowOff>
    </xdr:from>
    <xdr:to>
      <xdr:col>50</xdr:col>
      <xdr:colOff>165100</xdr:colOff>
      <xdr:row>104</xdr:row>
      <xdr:rowOff>21844</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126492</xdr:rowOff>
    </xdr:from>
    <xdr:to>
      <xdr:col>55</xdr:col>
      <xdr:colOff>0</xdr:colOff>
      <xdr:row>103</xdr:row>
      <xdr:rowOff>142494</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77858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103124</xdr:rowOff>
    </xdr:from>
    <xdr:to>
      <xdr:col>46</xdr:col>
      <xdr:colOff>38100</xdr:colOff>
      <xdr:row>104</xdr:row>
      <xdr:rowOff>33274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142494</xdr:rowOff>
    </xdr:from>
    <xdr:to>
      <xdr:col>50</xdr:col>
      <xdr:colOff>114300</xdr:colOff>
      <xdr:row>103</xdr:row>
      <xdr:rowOff>153924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78018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116839</xdr:rowOff>
    </xdr:from>
    <xdr:to>
      <xdr:col>41</xdr:col>
      <xdr:colOff>101600</xdr:colOff>
      <xdr:row>104</xdr:row>
      <xdr:rowOff>46989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153924</xdr:rowOff>
    </xdr:from>
    <xdr:to>
      <xdr:col>45</xdr:col>
      <xdr:colOff>177800</xdr:colOff>
      <xdr:row>103</xdr:row>
      <xdr:rowOff>167639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61300" y="178132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125985</xdr:rowOff>
    </xdr:from>
    <xdr:to>
      <xdr:col>36</xdr:col>
      <xdr:colOff>165100</xdr:colOff>
      <xdr:row>104</xdr:row>
      <xdr:rowOff>56135</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167639</xdr:rowOff>
    </xdr:from>
    <xdr:to>
      <xdr:col>41</xdr:col>
      <xdr:colOff>50800</xdr:colOff>
      <xdr:row>104</xdr:row>
      <xdr:rowOff>5335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78269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38371</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49801</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7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63516</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72662</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F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121937</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39</xdr:row>
      <xdr:rowOff>22860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5481300" y="66332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118110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592300" y="659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6518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38</xdr:row>
      <xdr:rowOff>3810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814300" y="64427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160037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45737</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140987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20420</xdr:rowOff>
    </xdr:from>
    <xdr:to>
      <xdr:col>116</xdr:col>
      <xdr:colOff>114300</xdr:colOff>
      <xdr:row>41</xdr:row>
      <xdr:rowOff>122020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70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170297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70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23809</xdr:rowOff>
    </xdr:from>
    <xdr:to>
      <xdr:col>112</xdr:col>
      <xdr:colOff>38100</xdr:colOff>
      <xdr:row>41</xdr:row>
      <xdr:rowOff>125409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70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71220</xdr:rowOff>
    </xdr:from>
    <xdr:to>
      <xdr:col>116</xdr:col>
      <xdr:colOff>63500</xdr:colOff>
      <xdr:row>41</xdr:row>
      <xdr:rowOff>74609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7100670"/>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33398</xdr:rowOff>
    </xdr:from>
    <xdr:to>
      <xdr:col>107</xdr:col>
      <xdr:colOff>101600</xdr:colOff>
      <xdr:row>41</xdr:row>
      <xdr:rowOff>134998</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70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74609</xdr:rowOff>
    </xdr:from>
    <xdr:to>
      <xdr:col>111</xdr:col>
      <xdr:colOff>177800</xdr:colOff>
      <xdr:row>41</xdr:row>
      <xdr:rowOff>84198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7104059"/>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36490</xdr:rowOff>
    </xdr:from>
    <xdr:to>
      <xdr:col>102</xdr:col>
      <xdr:colOff>165100</xdr:colOff>
      <xdr:row>41</xdr:row>
      <xdr:rowOff>138090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70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84198</xdr:rowOff>
    </xdr:from>
    <xdr:to>
      <xdr:col>107</xdr:col>
      <xdr:colOff>50800</xdr:colOff>
      <xdr:row>41</xdr:row>
      <xdr:rowOff>87290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711364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37519</xdr:rowOff>
    </xdr:from>
    <xdr:to>
      <xdr:col>98</xdr:col>
      <xdr:colOff>38100</xdr:colOff>
      <xdr:row>41</xdr:row>
      <xdr:rowOff>139119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70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87290</xdr:rowOff>
    </xdr:from>
    <xdr:to>
      <xdr:col>102</xdr:col>
      <xdr:colOff>114300</xdr:colOff>
      <xdr:row>41</xdr:row>
      <xdr:rowOff>88319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8656300" y="71167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116536</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71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126125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71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129217</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71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130246</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71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160655</xdr:rowOff>
    </xdr:from>
    <xdr:to>
      <xdr:col>81</xdr:col>
      <xdr:colOff>101600</xdr:colOff>
      <xdr:row>84</xdr:row>
      <xdr:rowOff>90805</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40005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5481300" y="143827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88264</xdr:rowOff>
    </xdr:from>
    <xdr:to>
      <xdr:col>76</xdr:col>
      <xdr:colOff>165100</xdr:colOff>
      <xdr:row>84</xdr:row>
      <xdr:rowOff>18414</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84</xdr:row>
      <xdr:rowOff>40005</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592300" y="143694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95886</xdr:rowOff>
    </xdr:from>
    <xdr:to>
      <xdr:col>72</xdr:col>
      <xdr:colOff>38100</xdr:colOff>
      <xdr:row>84</xdr:row>
      <xdr:rowOff>26036</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83</xdr:row>
      <xdr:rowOff>146686</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3703300" y="14369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23495</xdr:rowOff>
    </xdr:from>
    <xdr:to>
      <xdr:col>67</xdr:col>
      <xdr:colOff>101600</xdr:colOff>
      <xdr:row>83</xdr:row>
      <xdr:rowOff>125095</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74295</xdr:rowOff>
    </xdr:from>
    <xdr:to>
      <xdr:col>71</xdr:col>
      <xdr:colOff>177800</xdr:colOff>
      <xdr:row>83</xdr:row>
      <xdr:rowOff>146686</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814300" y="143046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F00-0000A2020000}"/>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F00-0000A302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F00-0000A4020000}"/>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F00-0000A502000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81932</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17163</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F00-0000A9020000}"/>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F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F00-0000C4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F00-0000C6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F00-0000C8020000}"/>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168548</xdr:rowOff>
    </xdr:from>
    <xdr:to>
      <xdr:col>116</xdr:col>
      <xdr:colOff>114300</xdr:colOff>
      <xdr:row>84</xdr:row>
      <xdr:rowOff>98698</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2110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19975</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F00-0000D4020000}"/>
            </a:ext>
          </a:extLst>
        </xdr:cNvPr>
        <xdr:cNvSpPr txBox="1"/>
      </xdr:nvSpPr>
      <xdr:spPr>
        <a:xfrm>
          <a:off x="22199600" y="142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47898</xdr:rowOff>
    </xdr:from>
    <xdr:to>
      <xdr:col>116</xdr:col>
      <xdr:colOff>63500</xdr:colOff>
      <xdr:row>84</xdr:row>
      <xdr:rowOff>54429</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1323300" y="144496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60961</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0434300" y="1445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70757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9545300" y="1446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8605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70757</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656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106153</xdr:rowOff>
    </xdr:from>
    <xdr:ext cx="469744" cy="259045"/>
    <xdr:sp macro="" textlink="">
      <xdr:nvSpPr>
        <xdr:cNvPr id="733" name="n_1aveValue【消防施設】&#10;一人当たり面積">
          <a:extLst>
            <a:ext uri="{FF2B5EF4-FFF2-40B4-BE49-F238E27FC236}">
              <a16:creationId xmlns:a16="http://schemas.microsoft.com/office/drawing/2014/main" id="{00000000-0008-0000-0F00-0000DD020000}"/>
            </a:ext>
          </a:extLst>
        </xdr:cNvPr>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734" name="n_2aveValue【消防施設】&#10;一人当たり面積">
          <a:extLst>
            <a:ext uri="{FF2B5EF4-FFF2-40B4-BE49-F238E27FC236}">
              <a16:creationId xmlns:a16="http://schemas.microsoft.com/office/drawing/2014/main" id="{00000000-0008-0000-0F00-0000DE020000}"/>
            </a:ext>
          </a:extLst>
        </xdr:cNvPr>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735" name="n_3aveValue【消防施設】&#10;一人当たり面積">
          <a:extLst>
            <a:ext uri="{FF2B5EF4-FFF2-40B4-BE49-F238E27FC236}">
              <a16:creationId xmlns:a16="http://schemas.microsoft.com/office/drawing/2014/main" id="{00000000-0008-0000-0F00-0000DF020000}"/>
            </a:ext>
          </a:extLst>
        </xdr:cNvPr>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736" name="n_4aveValue【消防施設】&#10;一人当たり面積">
          <a:extLst>
            <a:ext uri="{FF2B5EF4-FFF2-40B4-BE49-F238E27FC236}">
              <a16:creationId xmlns:a16="http://schemas.microsoft.com/office/drawing/2014/main" id="{00000000-0008-0000-0F00-0000E0020000}"/>
            </a:ext>
          </a:extLst>
        </xdr:cNvPr>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737" name="n_1mainValue【消防施設】&#10;一人当たり面積">
          <a:extLst>
            <a:ext uri="{FF2B5EF4-FFF2-40B4-BE49-F238E27FC236}">
              <a16:creationId xmlns:a16="http://schemas.microsoft.com/office/drawing/2014/main" id="{00000000-0008-0000-0F00-0000E1020000}"/>
            </a:ext>
          </a:extLst>
        </xdr:cNvPr>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38" name="n_2mainValue【消防施設】&#10;一人当たり面積">
          <a:extLst>
            <a:ext uri="{FF2B5EF4-FFF2-40B4-BE49-F238E27FC236}">
              <a16:creationId xmlns:a16="http://schemas.microsoft.com/office/drawing/2014/main" id="{00000000-0008-0000-0F00-0000E2020000}"/>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9" name="n_3mainValue【消防施設】&#10;一人当たり面積">
          <a:extLst>
            <a:ext uri="{FF2B5EF4-FFF2-40B4-BE49-F238E27FC236}">
              <a16:creationId xmlns:a16="http://schemas.microsoft.com/office/drawing/2014/main" id="{00000000-0008-0000-0F00-0000E3020000}"/>
            </a:ext>
          </a:extLst>
        </xdr:cNvPr>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40" name="n_4mainValue【消防施設】&#10;一人当たり面積">
          <a:extLst>
            <a:ext uri="{FF2B5EF4-FFF2-40B4-BE49-F238E27FC236}">
              <a16:creationId xmlns:a16="http://schemas.microsoft.com/office/drawing/2014/main" id="{00000000-0008-0000-0F00-0000E4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F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F00-0000FF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F00-00000103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F00-000003030000}"/>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6268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F00-00000F030000}"/>
            </a:ext>
          </a:extLst>
        </xdr:cNvPr>
        <xdr:cNvSpPr txBox="1"/>
      </xdr:nvSpPr>
      <xdr:spPr>
        <a:xfrm>
          <a:off x="16357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56606</xdr:rowOff>
    </xdr:from>
    <xdr:to>
      <xdr:col>85</xdr:col>
      <xdr:colOff>127000</xdr:colOff>
      <xdr:row>103</xdr:row>
      <xdr:rowOff>89263</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5481300" y="177159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56606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4592300" y="1768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111942</xdr:rowOff>
    </xdr:from>
    <xdr:to>
      <xdr:col>72</xdr:col>
      <xdr:colOff>38100</xdr:colOff>
      <xdr:row>103</xdr:row>
      <xdr:rowOff>42092</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3652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162742</xdr:rowOff>
    </xdr:from>
    <xdr:to>
      <xdr:col>76</xdr:col>
      <xdr:colOff>114300</xdr:colOff>
      <xdr:row>103</xdr:row>
      <xdr:rowOff>23949</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3703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77651</xdr:rowOff>
    </xdr:from>
    <xdr:to>
      <xdr:col>67</xdr:col>
      <xdr:colOff>101600</xdr:colOff>
      <xdr:row>103</xdr:row>
      <xdr:rowOff>7801</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276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128451</xdr:rowOff>
    </xdr:from>
    <xdr:to>
      <xdr:col>71</xdr:col>
      <xdr:colOff>177800</xdr:colOff>
      <xdr:row>102</xdr:row>
      <xdr:rowOff>162742</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814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F00-000018030000}"/>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F00-000019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F00-00001A03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F00-00001B030000}"/>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F00-00001C030000}"/>
            </a:ext>
          </a:extLst>
        </xdr:cNvPr>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F00-00001D030000}"/>
            </a:ext>
          </a:extLst>
        </xdr:cNvPr>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58619</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F00-00001E030000}"/>
            </a:ext>
          </a:extLst>
        </xdr:cNvPr>
        <xdr:cNvSpPr txBox="1"/>
      </xdr:nvSpPr>
      <xdr:spPr>
        <a:xfrm>
          <a:off x="13500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24328</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F00-00001F030000}"/>
            </a:ext>
          </a:extLst>
        </xdr:cNvPr>
        <xdr:cNvSpPr txBox="1"/>
      </xdr:nvSpPr>
      <xdr:spPr>
        <a:xfrm>
          <a:off x="12611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5" name="【庁舎】&#10;一人当たり面積最小値テキスト">
          <a:extLst>
            <a:ext uri="{FF2B5EF4-FFF2-40B4-BE49-F238E27FC236}">
              <a16:creationId xmlns:a16="http://schemas.microsoft.com/office/drawing/2014/main" id="{00000000-0008-0000-0F00-000039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7" name="【庁舎】&#10;一人当たり面積最大値テキスト">
          <a:extLst>
            <a:ext uri="{FF2B5EF4-FFF2-40B4-BE49-F238E27FC236}">
              <a16:creationId xmlns:a16="http://schemas.microsoft.com/office/drawing/2014/main" id="{00000000-0008-0000-0F00-00003B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829" name="【庁舎】&#10;一人当たり面積平均値テキスト">
          <a:extLst>
            <a:ext uri="{FF2B5EF4-FFF2-40B4-BE49-F238E27FC236}">
              <a16:creationId xmlns:a16="http://schemas.microsoft.com/office/drawing/2014/main" id="{00000000-0008-0000-0F00-00003D030000}"/>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841" name="【庁舎】&#10;一人当たり面積該当値テキスト">
          <a:extLst>
            <a:ext uri="{FF2B5EF4-FFF2-40B4-BE49-F238E27FC236}">
              <a16:creationId xmlns:a16="http://schemas.microsoft.com/office/drawing/2014/main" id="{00000000-0008-0000-0F00-000049030000}"/>
            </a:ext>
          </a:extLst>
        </xdr:cNvPr>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107314</xdr:rowOff>
    </xdr:from>
    <xdr:to>
      <xdr:col>112</xdr:col>
      <xdr:colOff>38100</xdr:colOff>
      <xdr:row>106</xdr:row>
      <xdr:rowOff>37464</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127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158114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1323300" y="181432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158114</xdr:rowOff>
    </xdr:from>
    <xdr:to>
      <xdr:col>111</xdr:col>
      <xdr:colOff>177800</xdr:colOff>
      <xdr:row>106</xdr:row>
      <xdr:rowOff>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0434300" y="181603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15239</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9545300" y="18173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145414</xdr:rowOff>
    </xdr:from>
    <xdr:to>
      <xdr:col>98</xdr:col>
      <xdr:colOff>38100</xdr:colOff>
      <xdr:row>106</xdr:row>
      <xdr:rowOff>75564</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8605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24764</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8656300" y="181889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850" name="n_1aveValue【庁舎】&#10;一人当たり面積">
          <a:extLst>
            <a:ext uri="{FF2B5EF4-FFF2-40B4-BE49-F238E27FC236}">
              <a16:creationId xmlns:a16="http://schemas.microsoft.com/office/drawing/2014/main" id="{00000000-0008-0000-0F00-000052030000}"/>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51" name="n_2aveValue【庁舎】&#10;一人当たり面積">
          <a:extLst>
            <a:ext uri="{FF2B5EF4-FFF2-40B4-BE49-F238E27FC236}">
              <a16:creationId xmlns:a16="http://schemas.microsoft.com/office/drawing/2014/main" id="{00000000-0008-0000-0F00-000053030000}"/>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3" name="n_4aveValue【庁舎】&#10;一人当たり面積">
          <a:extLst>
            <a:ext uri="{FF2B5EF4-FFF2-40B4-BE49-F238E27FC236}">
              <a16:creationId xmlns:a16="http://schemas.microsoft.com/office/drawing/2014/main" id="{00000000-0008-0000-0F00-000055030000}"/>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53991</xdr:rowOff>
    </xdr:from>
    <xdr:ext cx="469744" cy="2590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21075727"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92091</xdr:rowOff>
    </xdr:from>
    <xdr:ext cx="469744" cy="259045"/>
    <xdr:sp macro="" textlink="">
      <xdr:nvSpPr>
        <xdr:cNvPr id="857" name="n_4mainValue【庁舎】&#10;一人当たり面積">
          <a:extLst>
            <a:ext uri="{FF2B5EF4-FFF2-40B4-BE49-F238E27FC236}">
              <a16:creationId xmlns:a16="http://schemas.microsoft.com/office/drawing/2014/main" id="{00000000-0008-0000-0F00-000059030000}"/>
            </a:ext>
          </a:extLst>
        </xdr:cNvPr>
        <xdr:cNvSpPr txBox="1"/>
      </xdr:nvSpPr>
      <xdr:spPr>
        <a:xfrm>
          <a:off x="18421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有形固定資産減価償却率について、特に体育館・プールが類似団体平均値を大きく上回り、９０％を超えていることから、近い将来大規模修繕や建て替えなどの多額の負担が見込まれる。</a:t>
          </a:r>
        </a:p>
        <a:p>
          <a:r>
            <a:rPr kumimoji="1" lang="ja-JP" altLang="en-US" sz="1300">
              <a:latin typeface="ＭＳ Ｐゴシック" panose="020B0600070205080204" pitchFamily="50" charset="-128"/>
              <a:ea typeface="ＭＳ Ｐゴシック" panose="020B0600070205080204" pitchFamily="50" charset="-128"/>
            </a:rPr>
            <a:t>　一人当たりの数値については、いずれの施設も類似団体平均値前後であるが、今後は人口減少に伴い平均値と乖離していくことが見込まれる。</a:t>
          </a:r>
        </a:p>
        <a:p>
          <a:r>
            <a:rPr kumimoji="1" lang="ja-JP" altLang="en-US" sz="1300">
              <a:latin typeface="ＭＳ Ｐゴシック" panose="020B0600070205080204" pitchFamily="50" charset="-128"/>
              <a:ea typeface="ＭＳ Ｐゴシック" panose="020B0600070205080204" pitchFamily="50" charset="-128"/>
            </a:rPr>
            <a:t>　これらの状況も加味しながら、個々の施設状況や規模を総合的に検討し、町民サービスと財政規律のバランスがとれるよう町政運営を行っていく。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低い本町においては、「財政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374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65088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経常的な収入（地方税や地方交付税や地方譲与税など）に対する経常的な支出（人件費や扶助費、公債費のように毎年支出される性質の支出）の割合のことを経常収支比率という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普通地方交付税が大幅に増加したことや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経常的な一部事務組合負担金が減少したこと等により前年度より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したものの、依然として類似団体平均を上回っている。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指標は依存財源の増減により比率が上下する可能性が高く、安定的な財政運営のためには、今後も経常経費のさらなる削減に努めるとともに、町税等の自主財源の確保や新たな歳入の創出などによる財源の確保が必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95673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95542"/>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56938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6847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56938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5695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65</xdr:row>
      <xdr:rowOff>12700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11629"/>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15469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6138</xdr:rowOff>
    </xdr:from>
    <xdr:to>
      <xdr:col>15</xdr:col>
      <xdr:colOff>133350</xdr:colOff>
      <xdr:row>65</xdr:row>
      <xdr:rowOff>107738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92515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145856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る結果となったが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新型コロナウイルス感染症対応に係る各種事業の実施に伴い、物件費が大幅に増加したため、当該数値も前年度より増加することとなった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アフターコロナも見据えて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37480</xdr:rowOff>
    </xdr:from>
    <xdr:to>
      <xdr:col>23</xdr:col>
      <xdr:colOff>133350</xdr:colOff>
      <xdr:row>82</xdr:row>
      <xdr:rowOff>134080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96380"/>
          <a:ext cx="8382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37480</xdr:rowOff>
    </xdr:from>
    <xdr:to>
      <xdr:col>19</xdr:col>
      <xdr:colOff>133350</xdr:colOff>
      <xdr:row>82</xdr:row>
      <xdr:rowOff>44027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96380"/>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43850</xdr:rowOff>
    </xdr:from>
    <xdr:to>
      <xdr:col>15</xdr:col>
      <xdr:colOff>82550</xdr:colOff>
      <xdr:row>82</xdr:row>
      <xdr:rowOff>44027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027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43850</xdr:rowOff>
    </xdr:from>
    <xdr:to>
      <xdr:col>11</xdr:col>
      <xdr:colOff>31750</xdr:colOff>
      <xdr:row>82</xdr:row>
      <xdr:rowOff>52665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02750"/>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83280</xdr:rowOff>
    </xdr:from>
    <xdr:to>
      <xdr:col>23</xdr:col>
      <xdr:colOff>184150</xdr:colOff>
      <xdr:row>83</xdr:row>
      <xdr:rowOff>13430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99807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158130</xdr:rowOff>
    </xdr:from>
    <xdr:to>
      <xdr:col>19</xdr:col>
      <xdr:colOff>184150</xdr:colOff>
      <xdr:row>82</xdr:row>
      <xdr:rowOff>88280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98457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164677</xdr:rowOff>
    </xdr:from>
    <xdr:to>
      <xdr:col>15</xdr:col>
      <xdr:colOff>133350</xdr:colOff>
      <xdr:row>82</xdr:row>
      <xdr:rowOff>94827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105004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2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164500</xdr:rowOff>
    </xdr:from>
    <xdr:to>
      <xdr:col>11</xdr:col>
      <xdr:colOff>82550</xdr:colOff>
      <xdr:row>82</xdr:row>
      <xdr:rowOff>94650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2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1865</xdr:rowOff>
    </xdr:from>
    <xdr:to>
      <xdr:col>7</xdr:col>
      <xdr:colOff>31750</xdr:colOff>
      <xdr:row>82</xdr:row>
      <xdr:rowOff>103465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113642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2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国家公務員の平均給料月額を１００としたときの町の地方公務員の平均給料月額がいくらになるかを示した値をラスパイレス指数といい、本町は令和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年度においては横ばいであり、類似団体平均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を少し下回っている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602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116332</xdr:rowOff>
    </xdr:from>
    <xdr:to>
      <xdr:col>77</xdr:col>
      <xdr:colOff>44450</xdr:colOff>
      <xdr:row>84</xdr:row>
      <xdr:rowOff>154939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181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116332</xdr:rowOff>
    </xdr:from>
    <xdr:to>
      <xdr:col>72</xdr:col>
      <xdr:colOff>203200</xdr:colOff>
      <xdr:row>84</xdr:row>
      <xdr:rowOff>125985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181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125985</xdr:rowOff>
    </xdr:from>
    <xdr:to>
      <xdr:col>68</xdr:col>
      <xdr:colOff>152400</xdr:colOff>
      <xdr:row>84</xdr:row>
      <xdr:rowOff>135637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277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65532</xdr:rowOff>
    </xdr:from>
    <xdr:to>
      <xdr:col>73</xdr:col>
      <xdr:colOff>44450</xdr:colOff>
      <xdr:row>84</xdr:row>
      <xdr:rowOff>167132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75185</xdr:rowOff>
    </xdr:from>
    <xdr:to>
      <xdr:col>68</xdr:col>
      <xdr:colOff>203200</xdr:colOff>
      <xdr:row>85</xdr:row>
      <xdr:rowOff>5335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15512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84837</xdr:rowOff>
    </xdr:from>
    <xdr:to>
      <xdr:col>64</xdr:col>
      <xdr:colOff>152400</xdr:colOff>
      <xdr:row>85</xdr:row>
      <xdr:rowOff>14987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25164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年度は、前年度より減少した一方、類似団体平均は上回ることとなった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が、年々平均値に近付いている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144710</xdr:rowOff>
    </xdr:from>
    <xdr:to>
      <xdr:col>81</xdr:col>
      <xdr:colOff>44450</xdr:colOff>
      <xdr:row>61</xdr:row>
      <xdr:rowOff>10795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31710"/>
          <a:ext cx="8382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36265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6924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36265</xdr:rowOff>
    </xdr:from>
    <xdr:to>
      <xdr:col>72</xdr:col>
      <xdr:colOff>203200</xdr:colOff>
      <xdr:row>61</xdr:row>
      <xdr:rowOff>80504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947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80504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3761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65987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156915</xdr:rowOff>
    </xdr:from>
    <xdr:to>
      <xdr:col>73</xdr:col>
      <xdr:colOff>44450</xdr:colOff>
      <xdr:row>61</xdr:row>
      <xdr:rowOff>87065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71842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29704</xdr:rowOff>
    </xdr:from>
    <xdr:to>
      <xdr:col>68</xdr:col>
      <xdr:colOff>203200</xdr:colOff>
      <xdr:row>61</xdr:row>
      <xdr:rowOff>131304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116081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元利償還金に充てられた公営企業や一部事務組合への繰出金を含む）の標準財政規模に対する比率を実質公債費比率といい、平成２１年度からは類似団体平均を下回っていたが近年は悪化傾向にあ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この悪化は南和広域医療企業団が起こした地方債への負担金が大きく増加したためである。企業団が起こした地方債は償還期間も長期間であるため、今後も同水準の比率となることが予想される。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167894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8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167894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85852</xdr:rowOff>
    </xdr:from>
    <xdr:to>
      <xdr:col>72</xdr:col>
      <xdr:colOff>203200</xdr:colOff>
      <xdr:row>41</xdr:row>
      <xdr:rowOff>148590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1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85852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将来にわたり負担していくと考えられる額が、標準的な収入に対してどれくらいかを指標化したものが将来負担比率であるが、令和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地方債の現在高や一部事務組合等に対する一般会計負担見込額が減少した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将来負担していく額がその負担に対して充当できる資産額を上回ったため、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数値が計上されることとなった。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42227</xdr:rowOff>
    </xdr:from>
    <xdr:to>
      <xdr:col>81</xdr:col>
      <xdr:colOff>44450</xdr:colOff>
      <xdr:row>15</xdr:row>
      <xdr:rowOff>42831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13977"/>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27004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9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42831</xdr:rowOff>
    </xdr:from>
    <xdr:to>
      <xdr:col>77</xdr:col>
      <xdr:colOff>44450</xdr:colOff>
      <xdr:row>15</xdr:row>
      <xdr:rowOff>81439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1458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159243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162877</xdr:rowOff>
    </xdr:from>
    <xdr:to>
      <xdr:col>81</xdr:col>
      <xdr:colOff>95250</xdr:colOff>
      <xdr:row>15</xdr:row>
      <xdr:rowOff>93027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84154</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8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163481</xdr:rowOff>
    </xdr:from>
    <xdr:to>
      <xdr:col>77</xdr:col>
      <xdr:colOff>95250</xdr:colOff>
      <xdr:row>15</xdr:row>
      <xdr:rowOff>93631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103808</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3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30639</xdr:rowOff>
    </xdr:from>
    <xdr:to>
      <xdr:col>73</xdr:col>
      <xdr:colOff>44450</xdr:colOff>
      <xdr:row>15</xdr:row>
      <xdr:rowOff>132239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142416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類似団体平均を上回っているが、平成３０年度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今後も、行財政改革のさらなる推進により業務の効率化、節減に取り組むとともに、民間委託等の方法も考慮にいれながら、これらの経費が削減できるよう努める。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年度間で多少のばらつきはあるものの、ほぼ横ばい状態であり、類似団体平均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今後も、行財政改革のさらなる推進により業務の効率化、節減に取り組みながら、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この水準を維持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22225</xdr:rowOff>
    </xdr:from>
    <xdr:to>
      <xdr:col>82</xdr:col>
      <xdr:colOff>107950</xdr:colOff>
      <xdr:row>14</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422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22225</xdr:rowOff>
    </xdr:from>
    <xdr:to>
      <xdr:col>78</xdr:col>
      <xdr:colOff>69850</xdr:colOff>
      <xdr:row>14</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42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136525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489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152400</xdr:rowOff>
    </xdr:from>
    <xdr:to>
      <xdr:col>82</xdr:col>
      <xdr:colOff>158750</xdr:colOff>
      <xdr:row>14</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168927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142875</xdr:rowOff>
    </xdr:from>
    <xdr:to>
      <xdr:col>78</xdr:col>
      <xdr:colOff>120650</xdr:colOff>
      <xdr:row>14</xdr:row>
      <xdr:rowOff>73025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83202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4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85725</xdr:rowOff>
    </xdr:from>
    <xdr:to>
      <xdr:col>65</xdr:col>
      <xdr:colOff>53975</xdr:colOff>
      <xdr:row>15</xdr:row>
      <xdr:rowOff>15875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26052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5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類似団体平均とほぼ同じように推移し、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義務的経費の一つであり、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今後は増加することも考えられるため、財政運営に支障が出ないように他の経費を更に圧縮することもさることながら、抜本的な制度の見直しが求められる。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158750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9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維持補修費、貸付金、繰出金が該当し、類似団体平均とほぼ同じように推移していたが、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これは、下水道事業会計が平成２６年度に法適化したことにより下水道事業への繰出金が補助費等として計上されることとなったことが影響しているものと考えられる。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161290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年度は前年度より減少したものの、類似団体平均を大きく上回っており、本町の財政状況に最も大きな影響を与えている。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南和広域衛生組合や奈良県広域消防組合、南和広域医療企業団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、さくら広域環境衛生組合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への負担金、下水道事業会計に係る繰出金（補助金）が多くの割合を占めている。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今後は「財政計画」に基づき、補助金の効果が低いものなどを精査し縮小することや一部事務組合負担金の負担割合の見直しを検討していくこと等により削減を行っていく。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39</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802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41</xdr:row>
      <xdr:rowOff>86995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96214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109855</xdr:rowOff>
    </xdr:from>
    <xdr:to>
      <xdr:col>73</xdr:col>
      <xdr:colOff>180975</xdr:colOff>
      <xdr:row>41</xdr:row>
      <xdr:rowOff>86995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96785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xdr:rowOff>
    </xdr:from>
    <xdr:to>
      <xdr:col>74</xdr:col>
      <xdr:colOff>31750</xdr:colOff>
      <xdr:row>35</xdr:row>
      <xdr:rowOff>109220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119397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69850</xdr:rowOff>
    </xdr:from>
    <xdr:to>
      <xdr:col>69</xdr:col>
      <xdr:colOff>92075</xdr:colOff>
      <xdr:row>40</xdr:row>
      <xdr:rowOff>109855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5849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xdr:rowOff>
    </xdr:from>
    <xdr:to>
      <xdr:col>69</xdr:col>
      <xdr:colOff>142875</xdr:colOff>
      <xdr:row>35</xdr:row>
      <xdr:rowOff>109220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119397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36195</xdr:rowOff>
    </xdr:from>
    <xdr:to>
      <xdr:col>74</xdr:col>
      <xdr:colOff>31750</xdr:colOff>
      <xdr:row>41</xdr:row>
      <xdr:rowOff>137795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122572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1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59055</xdr:rowOff>
    </xdr:from>
    <xdr:to>
      <xdr:col>69</xdr:col>
      <xdr:colOff>142875</xdr:colOff>
      <xdr:row>40</xdr:row>
      <xdr:rowOff>160655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9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145432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00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19050</xdr:rowOff>
    </xdr:from>
    <xdr:to>
      <xdr:col>65</xdr:col>
      <xdr:colOff>53975</xdr:colOff>
      <xdr:row>38</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年度は前年度とほぼ横ばいであり、類似団体平均を下回っている。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今後は高額起債の元金返済が始まるため増加していくと考えられる。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この水準を維持していくために、新規発行においてはこれまで以上に十分精査しながら事業を実施していく必要がある。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140715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66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145287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平成２８年度以降悪化に転じ、令和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年度においては前年度より良化しているが、依然として類似団体平均を上回っている。悪化の要因は経常経費のうちで多くの割合を占める一部事務組合負担金によるところが大きい。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今後は、行財政改革のさらなる推進により業務の効率化、節減に取り組むとともに、これらの経費が削減できるよう努める。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63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71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4839</xdr:rowOff>
    </xdr:from>
    <xdr:to>
      <xdr:col>29</xdr:col>
      <xdr:colOff>127000</xdr:colOff>
      <xdr:row>16</xdr:row>
      <xdr:rowOff>69266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95664"/>
          <a:ext cx="6477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4839</xdr:rowOff>
    </xdr:from>
    <xdr:to>
      <xdr:col>26</xdr:col>
      <xdr:colOff>50800</xdr:colOff>
      <xdr:row>16</xdr:row>
      <xdr:rowOff>6274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5664"/>
          <a:ext cx="698500" cy="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6274</xdr:rowOff>
    </xdr:from>
    <xdr:to>
      <xdr:col>22</xdr:col>
      <xdr:colOff>114300</xdr:colOff>
      <xdr:row>16</xdr:row>
      <xdr:rowOff>50711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7099"/>
          <a:ext cx="698500" cy="4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50711</xdr:rowOff>
    </xdr:from>
    <xdr:to>
      <xdr:col>18</xdr:col>
      <xdr:colOff>177800</xdr:colOff>
      <xdr:row>16</xdr:row>
      <xdr:rowOff>102400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1536"/>
          <a:ext cx="698500" cy="5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18466</xdr:rowOff>
    </xdr:from>
    <xdr:to>
      <xdr:col>29</xdr:col>
      <xdr:colOff>177800</xdr:colOff>
      <xdr:row>16</xdr:row>
      <xdr:rowOff>120066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34993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125489</xdr:rowOff>
    </xdr:from>
    <xdr:to>
      <xdr:col>26</xdr:col>
      <xdr:colOff>101600</xdr:colOff>
      <xdr:row>16</xdr:row>
      <xdr:rowOff>55639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65816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126924</xdr:rowOff>
    </xdr:from>
    <xdr:to>
      <xdr:col>22</xdr:col>
      <xdr:colOff>165100</xdr:colOff>
      <xdr:row>16</xdr:row>
      <xdr:rowOff>57074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67251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171361</xdr:rowOff>
    </xdr:from>
    <xdr:to>
      <xdr:col>19</xdr:col>
      <xdr:colOff>38100</xdr:colOff>
      <xdr:row>16</xdr:row>
      <xdr:rowOff>101511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111688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51600</xdr:rowOff>
    </xdr:from>
    <xdr:to>
      <xdr:col>15</xdr:col>
      <xdr:colOff>101600</xdr:colOff>
      <xdr:row>16</xdr:row>
      <xdr:rowOff>153200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163377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146469</xdr:rowOff>
    </xdr:from>
    <xdr:to>
      <xdr:col>29</xdr:col>
      <xdr:colOff>127000</xdr:colOff>
      <xdr:row>35</xdr:row>
      <xdr:rowOff>181921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56819"/>
          <a:ext cx="647700" cy="35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166697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106750</xdr:rowOff>
    </xdr:from>
    <xdr:to>
      <xdr:col>26</xdr:col>
      <xdr:colOff>50800</xdr:colOff>
      <xdr:row>35</xdr:row>
      <xdr:rowOff>146469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17100"/>
          <a:ext cx="6985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106750</xdr:rowOff>
    </xdr:from>
    <xdr:to>
      <xdr:col>22</xdr:col>
      <xdr:colOff>114300</xdr:colOff>
      <xdr:row>35</xdr:row>
      <xdr:rowOff>190798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17100"/>
          <a:ext cx="698500" cy="8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190798</xdr:rowOff>
    </xdr:from>
    <xdr:to>
      <xdr:col>18</xdr:col>
      <xdr:colOff>177800</xdr:colOff>
      <xdr:row>35</xdr:row>
      <xdr:rowOff>222726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1148"/>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131121</xdr:rowOff>
    </xdr:from>
    <xdr:to>
      <xdr:col>29</xdr:col>
      <xdr:colOff>177800</xdr:colOff>
      <xdr:row>35</xdr:row>
      <xdr:rowOff>232721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4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319098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8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95669</xdr:rowOff>
    </xdr:from>
    <xdr:to>
      <xdr:col>26</xdr:col>
      <xdr:colOff>101600</xdr:colOff>
      <xdr:row>35</xdr:row>
      <xdr:rowOff>197269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207446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55950</xdr:rowOff>
    </xdr:from>
    <xdr:to>
      <xdr:col>22</xdr:col>
      <xdr:colOff>165100</xdr:colOff>
      <xdr:row>35</xdr:row>
      <xdr:rowOff>157550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167727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139998</xdr:rowOff>
    </xdr:from>
    <xdr:to>
      <xdr:col>19</xdr:col>
      <xdr:colOff>38100</xdr:colOff>
      <xdr:row>35</xdr:row>
      <xdr:rowOff>241598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226375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171926</xdr:rowOff>
    </xdr:from>
    <xdr:to>
      <xdr:col>15</xdr:col>
      <xdr:colOff>101600</xdr:colOff>
      <xdr:row>35</xdr:row>
      <xdr:rowOff>273526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258303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56147</xdr:rowOff>
    </xdr:from>
    <xdr:to>
      <xdr:col>24</xdr:col>
      <xdr:colOff>63500</xdr:colOff>
      <xdr:row>35</xdr:row>
      <xdr:rowOff>52032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5447"/>
          <a:ext cx="8382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52032</xdr:rowOff>
    </xdr:from>
    <xdr:to>
      <xdr:col>19</xdr:col>
      <xdr:colOff>177800</xdr:colOff>
      <xdr:row>35</xdr:row>
      <xdr:rowOff>62531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2782"/>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30658</xdr:rowOff>
    </xdr:from>
    <xdr:to>
      <xdr:col>15</xdr:col>
      <xdr:colOff>50800</xdr:colOff>
      <xdr:row>35</xdr:row>
      <xdr:rowOff>62531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31408"/>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160731</xdr:rowOff>
    </xdr:from>
    <xdr:to>
      <xdr:col>10</xdr:col>
      <xdr:colOff>114300</xdr:colOff>
      <xdr:row>35</xdr:row>
      <xdr:rowOff>30658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90031"/>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5347</xdr:rowOff>
    </xdr:from>
    <xdr:to>
      <xdr:col>24</xdr:col>
      <xdr:colOff>114300</xdr:colOff>
      <xdr:row>34</xdr:row>
      <xdr:rowOff>106947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28224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1232</xdr:rowOff>
    </xdr:from>
    <xdr:to>
      <xdr:col>20</xdr:col>
      <xdr:colOff>38100</xdr:colOff>
      <xdr:row>35</xdr:row>
      <xdr:rowOff>102832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11731</xdr:rowOff>
    </xdr:from>
    <xdr:to>
      <xdr:col>15</xdr:col>
      <xdr:colOff>101600</xdr:colOff>
      <xdr:row>35</xdr:row>
      <xdr:rowOff>113331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129858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151308</xdr:rowOff>
    </xdr:from>
    <xdr:to>
      <xdr:col>10</xdr:col>
      <xdr:colOff>165100</xdr:colOff>
      <xdr:row>35</xdr:row>
      <xdr:rowOff>81458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97985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109931</xdr:rowOff>
    </xdr:from>
    <xdr:to>
      <xdr:col>6</xdr:col>
      <xdr:colOff>38100</xdr:colOff>
      <xdr:row>35</xdr:row>
      <xdr:rowOff>40081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56608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35230</xdr:rowOff>
    </xdr:from>
    <xdr:to>
      <xdr:col>24</xdr:col>
      <xdr:colOff>63500</xdr:colOff>
      <xdr:row>57</xdr:row>
      <xdr:rowOff>79904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7880"/>
          <a:ext cx="8382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74304</xdr:rowOff>
    </xdr:from>
    <xdr:to>
      <xdr:col>19</xdr:col>
      <xdr:colOff>177800</xdr:colOff>
      <xdr:row>57</xdr:row>
      <xdr:rowOff>79904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4695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74304</xdr:rowOff>
    </xdr:from>
    <xdr:to>
      <xdr:col>15</xdr:col>
      <xdr:colOff>50800</xdr:colOff>
      <xdr:row>57</xdr:row>
      <xdr:rowOff>93539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6954"/>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31474</xdr:rowOff>
    </xdr:from>
    <xdr:to>
      <xdr:col>10</xdr:col>
      <xdr:colOff>114300</xdr:colOff>
      <xdr:row>57</xdr:row>
      <xdr:rowOff>93539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04124"/>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155880</xdr:rowOff>
    </xdr:from>
    <xdr:to>
      <xdr:col>24</xdr:col>
      <xdr:colOff>114300</xdr:colOff>
      <xdr:row>57</xdr:row>
      <xdr:rowOff>86030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134307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29104</xdr:rowOff>
    </xdr:from>
    <xdr:to>
      <xdr:col>20</xdr:col>
      <xdr:colOff>38100</xdr:colOff>
      <xdr:row>57</xdr:row>
      <xdr:rowOff>130704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121831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23504</xdr:rowOff>
    </xdr:from>
    <xdr:to>
      <xdr:col>15</xdr:col>
      <xdr:colOff>101600</xdr:colOff>
      <xdr:row>57</xdr:row>
      <xdr:rowOff>125104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116231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42739</xdr:rowOff>
    </xdr:from>
    <xdr:to>
      <xdr:col>10</xdr:col>
      <xdr:colOff>165100</xdr:colOff>
      <xdr:row>57</xdr:row>
      <xdr:rowOff>144339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135466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152124</xdr:rowOff>
    </xdr:from>
    <xdr:to>
      <xdr:col>6</xdr:col>
      <xdr:colOff>38100</xdr:colOff>
      <xdr:row>57</xdr:row>
      <xdr:rowOff>82274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73401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131173</xdr:rowOff>
    </xdr:from>
    <xdr:to>
      <xdr:col>24</xdr:col>
      <xdr:colOff>63500</xdr:colOff>
      <xdr:row>78</xdr:row>
      <xdr:rowOff>133322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4273"/>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133094</xdr:rowOff>
    </xdr:from>
    <xdr:to>
      <xdr:col>19</xdr:col>
      <xdr:colOff>177800</xdr:colOff>
      <xdr:row>78</xdr:row>
      <xdr:rowOff>133322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61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132407</xdr:rowOff>
    </xdr:from>
    <xdr:to>
      <xdr:col>15</xdr:col>
      <xdr:colOff>50800</xdr:colOff>
      <xdr:row>78</xdr:row>
      <xdr:rowOff>133094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550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132407</xdr:rowOff>
    </xdr:from>
    <xdr:to>
      <xdr:col>10</xdr:col>
      <xdr:colOff>114300</xdr:colOff>
      <xdr:row>78</xdr:row>
      <xdr:rowOff>132911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5507"/>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80373</xdr:rowOff>
    </xdr:from>
    <xdr:to>
      <xdr:col>24</xdr:col>
      <xdr:colOff>114300</xdr:colOff>
      <xdr:row>79</xdr:row>
      <xdr:rowOff>10523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166750</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82522</xdr:rowOff>
    </xdr:from>
    <xdr:to>
      <xdr:col>20</xdr:col>
      <xdr:colOff>38100</xdr:colOff>
      <xdr:row>79</xdr:row>
      <xdr:rowOff>12672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3799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4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82294</xdr:rowOff>
    </xdr:from>
    <xdr:to>
      <xdr:col>15</xdr:col>
      <xdr:colOff>101600</xdr:colOff>
      <xdr:row>79</xdr:row>
      <xdr:rowOff>12444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3571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4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81607</xdr:rowOff>
    </xdr:from>
    <xdr:to>
      <xdr:col>10</xdr:col>
      <xdr:colOff>165100</xdr:colOff>
      <xdr:row>79</xdr:row>
      <xdr:rowOff>11757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2884</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47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82111</xdr:rowOff>
    </xdr:from>
    <xdr:to>
      <xdr:col>6</xdr:col>
      <xdr:colOff>38100</xdr:colOff>
      <xdr:row>79</xdr:row>
      <xdr:rowOff>12261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3388</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170289</xdr:rowOff>
    </xdr:from>
    <xdr:to>
      <xdr:col>24</xdr:col>
      <xdr:colOff>63500</xdr:colOff>
      <xdr:row>96</xdr:row>
      <xdr:rowOff>9483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458039"/>
          <a:ext cx="8382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170289</xdr:rowOff>
    </xdr:from>
    <xdr:to>
      <xdr:col>19</xdr:col>
      <xdr:colOff>177800</xdr:colOff>
      <xdr:row>96</xdr:row>
      <xdr:rowOff>10940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58039"/>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140229</xdr:rowOff>
    </xdr:from>
    <xdr:to>
      <xdr:col>15</xdr:col>
      <xdr:colOff>50800</xdr:colOff>
      <xdr:row>96</xdr:row>
      <xdr:rowOff>10940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427979"/>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140229</xdr:rowOff>
    </xdr:from>
    <xdr:to>
      <xdr:col>10</xdr:col>
      <xdr:colOff>114300</xdr:colOff>
      <xdr:row>95</xdr:row>
      <xdr:rowOff>163588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27979"/>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130133</xdr:rowOff>
    </xdr:from>
    <xdr:to>
      <xdr:col>24</xdr:col>
      <xdr:colOff>114300</xdr:colOff>
      <xdr:row>96</xdr:row>
      <xdr:rowOff>60283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108560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9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119489</xdr:rowOff>
    </xdr:from>
    <xdr:to>
      <xdr:col>20</xdr:col>
      <xdr:colOff>38100</xdr:colOff>
      <xdr:row>96</xdr:row>
      <xdr:rowOff>49639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40766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131590</xdr:rowOff>
    </xdr:from>
    <xdr:to>
      <xdr:col>15</xdr:col>
      <xdr:colOff>101600</xdr:colOff>
      <xdr:row>96</xdr:row>
      <xdr:rowOff>61740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52867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1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89429</xdr:rowOff>
    </xdr:from>
    <xdr:to>
      <xdr:col>10</xdr:col>
      <xdr:colOff>165100</xdr:colOff>
      <xdr:row>96</xdr:row>
      <xdr:rowOff>19579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112788</xdr:rowOff>
    </xdr:from>
    <xdr:to>
      <xdr:col>6</xdr:col>
      <xdr:colOff>38100</xdr:colOff>
      <xdr:row>96</xdr:row>
      <xdr:rowOff>42938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34065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113850</xdr:rowOff>
    </xdr:from>
    <xdr:to>
      <xdr:col>55</xdr:col>
      <xdr:colOff>0</xdr:colOff>
      <xdr:row>35</xdr:row>
      <xdr:rowOff>145068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00250"/>
          <a:ext cx="838200" cy="5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125435</xdr:rowOff>
    </xdr:from>
    <xdr:to>
      <xdr:col>50</xdr:col>
      <xdr:colOff>114300</xdr:colOff>
      <xdr:row>35</xdr:row>
      <xdr:rowOff>145068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26185"/>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125435</xdr:rowOff>
    </xdr:from>
    <xdr:to>
      <xdr:col>45</xdr:col>
      <xdr:colOff>177800</xdr:colOff>
      <xdr:row>36</xdr:row>
      <xdr:rowOff>14350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26185"/>
          <a:ext cx="8890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14350</xdr:rowOff>
    </xdr:from>
    <xdr:to>
      <xdr:col>41</xdr:col>
      <xdr:colOff>50800</xdr:colOff>
      <xdr:row>36</xdr:row>
      <xdr:rowOff>115157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86550"/>
          <a:ext cx="889000" cy="10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63050</xdr:rowOff>
    </xdr:from>
    <xdr:to>
      <xdr:col>55</xdr:col>
      <xdr:colOff>50800</xdr:colOff>
      <xdr:row>32</xdr:row>
      <xdr:rowOff>164650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85927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94268</xdr:rowOff>
    </xdr:from>
    <xdr:to>
      <xdr:col>50</xdr:col>
      <xdr:colOff>165100</xdr:colOff>
      <xdr:row>36</xdr:row>
      <xdr:rowOff>24418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40945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74635</xdr:rowOff>
    </xdr:from>
    <xdr:to>
      <xdr:col>46</xdr:col>
      <xdr:colOff>38100</xdr:colOff>
      <xdr:row>36</xdr:row>
      <xdr:rowOff>4785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21312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135000</xdr:rowOff>
    </xdr:from>
    <xdr:to>
      <xdr:col>41</xdr:col>
      <xdr:colOff>101600</xdr:colOff>
      <xdr:row>36</xdr:row>
      <xdr:rowOff>65150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81677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64357</xdr:rowOff>
    </xdr:from>
    <xdr:to>
      <xdr:col>36</xdr:col>
      <xdr:colOff>165100</xdr:colOff>
      <xdr:row>36</xdr:row>
      <xdr:rowOff>165957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11034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11209</xdr:rowOff>
    </xdr:from>
    <xdr:to>
      <xdr:col>55</xdr:col>
      <xdr:colOff>0</xdr:colOff>
      <xdr:row>58</xdr:row>
      <xdr:rowOff>19721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55309"/>
          <a:ext cx="8382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19721</xdr:rowOff>
    </xdr:from>
    <xdr:to>
      <xdr:col>50</xdr:col>
      <xdr:colOff>114300</xdr:colOff>
      <xdr:row>58</xdr:row>
      <xdr:rowOff>43669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63821"/>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43669</xdr:rowOff>
    </xdr:from>
    <xdr:to>
      <xdr:col>45</xdr:col>
      <xdr:colOff>177800</xdr:colOff>
      <xdr:row>58</xdr:row>
      <xdr:rowOff>62022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87769"/>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32226</xdr:rowOff>
    </xdr:from>
    <xdr:to>
      <xdr:col>41</xdr:col>
      <xdr:colOff>50800</xdr:colOff>
      <xdr:row>58</xdr:row>
      <xdr:rowOff>62022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76326"/>
          <a:ext cx="889000" cy="2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131859</xdr:rowOff>
    </xdr:from>
    <xdr:to>
      <xdr:col>55</xdr:col>
      <xdr:colOff>50800</xdr:colOff>
      <xdr:row>58</xdr:row>
      <xdr:rowOff>62009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46786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140371</xdr:rowOff>
    </xdr:from>
    <xdr:to>
      <xdr:col>50</xdr:col>
      <xdr:colOff>165100</xdr:colOff>
      <xdr:row>58</xdr:row>
      <xdr:rowOff>70521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61648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164319</xdr:rowOff>
    </xdr:from>
    <xdr:to>
      <xdr:col>46</xdr:col>
      <xdr:colOff>38100</xdr:colOff>
      <xdr:row>58</xdr:row>
      <xdr:rowOff>94469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85596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11222</xdr:rowOff>
    </xdr:from>
    <xdr:to>
      <xdr:col>41</xdr:col>
      <xdr:colOff>101600</xdr:colOff>
      <xdr:row>58</xdr:row>
      <xdr:rowOff>112822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103949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152876</xdr:rowOff>
    </xdr:from>
    <xdr:to>
      <xdr:col>36</xdr:col>
      <xdr:colOff>165100</xdr:colOff>
      <xdr:row>58</xdr:row>
      <xdr:rowOff>83026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74153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121419</xdr:rowOff>
    </xdr:from>
    <xdr:to>
      <xdr:col>55</xdr:col>
      <xdr:colOff>0</xdr:colOff>
      <xdr:row>78</xdr:row>
      <xdr:rowOff>131501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4519"/>
          <a:ext cx="8382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121419</xdr:rowOff>
    </xdr:from>
    <xdr:to>
      <xdr:col>50</xdr:col>
      <xdr:colOff>114300</xdr:colOff>
      <xdr:row>78</xdr:row>
      <xdr:rowOff>167590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4519"/>
          <a:ext cx="889000" cy="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167590</xdr:rowOff>
    </xdr:from>
    <xdr:to>
      <xdr:col>45</xdr:col>
      <xdr:colOff>177800</xdr:colOff>
      <xdr:row>79</xdr:row>
      <xdr:rowOff>7631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4069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2121</xdr:rowOff>
    </xdr:from>
    <xdr:to>
      <xdr:col>41</xdr:col>
      <xdr:colOff>50800</xdr:colOff>
      <xdr:row>79</xdr:row>
      <xdr:rowOff>7631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4667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80701</xdr:rowOff>
    </xdr:from>
    <xdr:to>
      <xdr:col>55</xdr:col>
      <xdr:colOff>50800</xdr:colOff>
      <xdr:row>79</xdr:row>
      <xdr:rowOff>10851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167078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70619</xdr:rowOff>
    </xdr:from>
    <xdr:to>
      <xdr:col>50</xdr:col>
      <xdr:colOff>165100</xdr:colOff>
      <xdr:row>79</xdr:row>
      <xdr:rowOff>769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163346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116790</xdr:rowOff>
    </xdr:from>
    <xdr:to>
      <xdr:col>46</xdr:col>
      <xdr:colOff>38100</xdr:colOff>
      <xdr:row>79</xdr:row>
      <xdr:rowOff>46940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38067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128281</xdr:rowOff>
    </xdr:from>
    <xdr:to>
      <xdr:col>41</xdr:col>
      <xdr:colOff>101600</xdr:colOff>
      <xdr:row>79</xdr:row>
      <xdr:rowOff>58431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49558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9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122771</xdr:rowOff>
    </xdr:from>
    <xdr:to>
      <xdr:col>36</xdr:col>
      <xdr:colOff>165100</xdr:colOff>
      <xdr:row>79</xdr:row>
      <xdr:rowOff>52921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44048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8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101101</xdr:rowOff>
    </xdr:from>
    <xdr:to>
      <xdr:col>55</xdr:col>
      <xdr:colOff>0</xdr:colOff>
      <xdr:row>97</xdr:row>
      <xdr:rowOff>126464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31751"/>
          <a:ext cx="8382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126464</xdr:rowOff>
    </xdr:from>
    <xdr:to>
      <xdr:col>50</xdr:col>
      <xdr:colOff>114300</xdr:colOff>
      <xdr:row>97</xdr:row>
      <xdr:rowOff>128687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57114"/>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128687</xdr:rowOff>
    </xdr:from>
    <xdr:to>
      <xdr:col>45</xdr:col>
      <xdr:colOff>177800</xdr:colOff>
      <xdr:row>97</xdr:row>
      <xdr:rowOff>137254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59337"/>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97729</xdr:rowOff>
    </xdr:from>
    <xdr:to>
      <xdr:col>41</xdr:col>
      <xdr:colOff>50800</xdr:colOff>
      <xdr:row>97</xdr:row>
      <xdr:rowOff>137254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28379"/>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50301</xdr:rowOff>
    </xdr:from>
    <xdr:to>
      <xdr:col>55</xdr:col>
      <xdr:colOff>50800</xdr:colOff>
      <xdr:row>97</xdr:row>
      <xdr:rowOff>151901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136678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75664</xdr:rowOff>
    </xdr:from>
    <xdr:to>
      <xdr:col>50</xdr:col>
      <xdr:colOff>165100</xdr:colOff>
      <xdr:row>98</xdr:row>
      <xdr:rowOff>5814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168391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77887</xdr:rowOff>
    </xdr:from>
    <xdr:to>
      <xdr:col>46</xdr:col>
      <xdr:colOff>38100</xdr:colOff>
      <xdr:row>98</xdr:row>
      <xdr:rowOff>8037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86454</xdr:rowOff>
    </xdr:from>
    <xdr:to>
      <xdr:col>41</xdr:col>
      <xdr:colOff>101600</xdr:colOff>
      <xdr:row>98</xdr:row>
      <xdr:rowOff>16604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0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46929</xdr:rowOff>
    </xdr:from>
    <xdr:to>
      <xdr:col>36</xdr:col>
      <xdr:colOff>165100</xdr:colOff>
      <xdr:row>97</xdr:row>
      <xdr:rowOff>148529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139656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169715</xdr:rowOff>
    </xdr:from>
    <xdr:to>
      <xdr:col>85</xdr:col>
      <xdr:colOff>127000</xdr:colOff>
      <xdr:row>38</xdr:row>
      <xdr:rowOff>8558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13365"/>
          <a:ext cx="8382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132939</xdr:rowOff>
    </xdr:from>
    <xdr:to>
      <xdr:col>81</xdr:col>
      <xdr:colOff>50800</xdr:colOff>
      <xdr:row>38</xdr:row>
      <xdr:rowOff>8558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76589"/>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132939</xdr:rowOff>
    </xdr:from>
    <xdr:to>
      <xdr:col>76</xdr:col>
      <xdr:colOff>114300</xdr:colOff>
      <xdr:row>38</xdr:row>
      <xdr:rowOff>15199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7658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15199</xdr:rowOff>
    </xdr:from>
    <xdr:to>
      <xdr:col>71</xdr:col>
      <xdr:colOff>177800</xdr:colOff>
      <xdr:row>38</xdr:row>
      <xdr:rowOff>22599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0299"/>
          <a:ext cx="8890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118915</xdr:rowOff>
    </xdr:from>
    <xdr:to>
      <xdr:col>85</xdr:col>
      <xdr:colOff>177800</xdr:colOff>
      <xdr:row>38</xdr:row>
      <xdr:rowOff>49065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129208</xdr:rowOff>
    </xdr:from>
    <xdr:to>
      <xdr:col>81</xdr:col>
      <xdr:colOff>101600</xdr:colOff>
      <xdr:row>38</xdr:row>
      <xdr:rowOff>59358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50485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82139</xdr:rowOff>
    </xdr:from>
    <xdr:to>
      <xdr:col>76</xdr:col>
      <xdr:colOff>165100</xdr:colOff>
      <xdr:row>38</xdr:row>
      <xdr:rowOff>12289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28816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2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135849</xdr:rowOff>
    </xdr:from>
    <xdr:to>
      <xdr:col>72</xdr:col>
      <xdr:colOff>38100</xdr:colOff>
      <xdr:row>38</xdr:row>
      <xdr:rowOff>65999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82526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5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143250</xdr:rowOff>
    </xdr:from>
    <xdr:to>
      <xdr:col>67</xdr:col>
      <xdr:colOff>101600</xdr:colOff>
      <xdr:row>38</xdr:row>
      <xdr:rowOff>73400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64526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102293</xdr:rowOff>
    </xdr:from>
    <xdr:to>
      <xdr:col>85</xdr:col>
      <xdr:colOff>127000</xdr:colOff>
      <xdr:row>77</xdr:row>
      <xdr:rowOff>110637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0394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110637</xdr:rowOff>
    </xdr:from>
    <xdr:to>
      <xdr:col>81</xdr:col>
      <xdr:colOff>50800</xdr:colOff>
      <xdr:row>77</xdr:row>
      <xdr:rowOff>127645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2287"/>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127645</xdr:rowOff>
    </xdr:from>
    <xdr:to>
      <xdr:col>76</xdr:col>
      <xdr:colOff>114300</xdr:colOff>
      <xdr:row>77</xdr:row>
      <xdr:rowOff>132263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2929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124689</xdr:rowOff>
    </xdr:from>
    <xdr:to>
      <xdr:col>71</xdr:col>
      <xdr:colOff>177800</xdr:colOff>
      <xdr:row>77</xdr:row>
      <xdr:rowOff>132263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26339"/>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51493</xdr:rowOff>
    </xdr:from>
    <xdr:to>
      <xdr:col>85</xdr:col>
      <xdr:colOff>177800</xdr:colOff>
      <xdr:row>77</xdr:row>
      <xdr:rowOff>153093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29920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59837</xdr:rowOff>
    </xdr:from>
    <xdr:to>
      <xdr:col>81</xdr:col>
      <xdr:colOff>101600</xdr:colOff>
      <xdr:row>77</xdr:row>
      <xdr:rowOff>161437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152564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76845</xdr:rowOff>
    </xdr:from>
    <xdr:to>
      <xdr:col>76</xdr:col>
      <xdr:colOff>165100</xdr:colOff>
      <xdr:row>78</xdr:row>
      <xdr:rowOff>6995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169572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81463</xdr:rowOff>
    </xdr:from>
    <xdr:to>
      <xdr:col>72</xdr:col>
      <xdr:colOff>38100</xdr:colOff>
      <xdr:row>78</xdr:row>
      <xdr:rowOff>11613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2740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73889</xdr:rowOff>
    </xdr:from>
    <xdr:to>
      <xdr:col>67</xdr:col>
      <xdr:colOff>101600</xdr:colOff>
      <xdr:row>78</xdr:row>
      <xdr:rowOff>4039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166616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92814</xdr:rowOff>
    </xdr:from>
    <xdr:to>
      <xdr:col>85</xdr:col>
      <xdr:colOff>127000</xdr:colOff>
      <xdr:row>99</xdr:row>
      <xdr:rowOff>48085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23464"/>
          <a:ext cx="838200" cy="2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170289</xdr:rowOff>
    </xdr:from>
    <xdr:to>
      <xdr:col>81</xdr:col>
      <xdr:colOff>50800</xdr:colOff>
      <xdr:row>99</xdr:row>
      <xdr:rowOff>48085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72389"/>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170289</xdr:rowOff>
    </xdr:from>
    <xdr:to>
      <xdr:col>76</xdr:col>
      <xdr:colOff>114300</xdr:colOff>
      <xdr:row>99</xdr:row>
      <xdr:rowOff>37799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72389"/>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37799</xdr:rowOff>
    </xdr:from>
    <xdr:to>
      <xdr:col>71</xdr:col>
      <xdr:colOff>177800</xdr:colOff>
      <xdr:row>99</xdr:row>
      <xdr:rowOff>55128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11349"/>
          <a:ext cx="889000" cy="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42014</xdr:rowOff>
    </xdr:from>
    <xdr:to>
      <xdr:col>85</xdr:col>
      <xdr:colOff>177800</xdr:colOff>
      <xdr:row>97</xdr:row>
      <xdr:rowOff>143614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64891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168735</xdr:rowOff>
    </xdr:from>
    <xdr:to>
      <xdr:col>81</xdr:col>
      <xdr:colOff>101600</xdr:colOff>
      <xdr:row>99</xdr:row>
      <xdr:rowOff>98885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90012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119489</xdr:rowOff>
    </xdr:from>
    <xdr:to>
      <xdr:col>76</xdr:col>
      <xdr:colOff>165100</xdr:colOff>
      <xdr:row>99</xdr:row>
      <xdr:rowOff>49639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40766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158449</xdr:rowOff>
    </xdr:from>
    <xdr:to>
      <xdr:col>72</xdr:col>
      <xdr:colOff>38100</xdr:colOff>
      <xdr:row>99</xdr:row>
      <xdr:rowOff>88599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79726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4328</xdr:rowOff>
    </xdr:from>
    <xdr:to>
      <xdr:col>67</xdr:col>
      <xdr:colOff>101600</xdr:colOff>
      <xdr:row>99</xdr:row>
      <xdr:rowOff>105928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97055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7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37821</xdr:rowOff>
    </xdr:from>
    <xdr:to>
      <xdr:col>116</xdr:col>
      <xdr:colOff>63500</xdr:colOff>
      <xdr:row>38</xdr:row>
      <xdr:rowOff>123317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552921"/>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122479</xdr:rowOff>
    </xdr:from>
    <xdr:to>
      <xdr:col>111</xdr:col>
      <xdr:colOff>177800</xdr:colOff>
      <xdr:row>38</xdr:row>
      <xdr:rowOff>37821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951779"/>
          <a:ext cx="889000" cy="6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122479</xdr:rowOff>
    </xdr:from>
    <xdr:to>
      <xdr:col>107</xdr:col>
      <xdr:colOff>50800</xdr:colOff>
      <xdr:row>39</xdr:row>
      <xdr:rowOff>559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951779"/>
          <a:ext cx="889000" cy="7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167149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102743</xdr:rowOff>
    </xdr:from>
    <xdr:to>
      <xdr:col>102</xdr:col>
      <xdr:colOff>114300</xdr:colOff>
      <xdr:row>39</xdr:row>
      <xdr:rowOff>559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617843"/>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72517</xdr:rowOff>
    </xdr:from>
    <xdr:to>
      <xdr:col>116</xdr:col>
      <xdr:colOff>114300</xdr:colOff>
      <xdr:row>39</xdr:row>
      <xdr:rowOff>2667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9186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158471</xdr:rowOff>
    </xdr:from>
    <xdr:to>
      <xdr:col>112</xdr:col>
      <xdr:colOff>38100</xdr:colOff>
      <xdr:row>38</xdr:row>
      <xdr:rowOff>88621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105148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7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71679</xdr:rowOff>
    </xdr:from>
    <xdr:to>
      <xdr:col>107</xdr:col>
      <xdr:colOff>101600</xdr:colOff>
      <xdr:row>35</xdr:row>
      <xdr:rowOff>1829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9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18356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6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121209</xdr:rowOff>
    </xdr:from>
    <xdr:to>
      <xdr:col>102</xdr:col>
      <xdr:colOff>165100</xdr:colOff>
      <xdr:row>39</xdr:row>
      <xdr:rowOff>51359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42486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2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51943</xdr:rowOff>
    </xdr:from>
    <xdr:to>
      <xdr:col>98</xdr:col>
      <xdr:colOff>38100</xdr:colOff>
      <xdr:row>38</xdr:row>
      <xdr:rowOff>153543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170070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35858</xdr:rowOff>
    </xdr:from>
    <xdr:to>
      <xdr:col>116</xdr:col>
      <xdr:colOff>63500</xdr:colOff>
      <xdr:row>59</xdr:row>
      <xdr:rowOff>43917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1408"/>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35858</xdr:rowOff>
    </xdr:from>
    <xdr:to>
      <xdr:col>111</xdr:col>
      <xdr:colOff>177800</xdr:colOff>
      <xdr:row>59</xdr:row>
      <xdr:rowOff>42469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1408"/>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42469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539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39383</xdr:rowOff>
    </xdr:from>
    <xdr:to>
      <xdr:col>102</xdr:col>
      <xdr:colOff>114300</xdr:colOff>
      <xdr:row>59</xdr:row>
      <xdr:rowOff>39840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49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3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156508</xdr:rowOff>
    </xdr:from>
    <xdr:to>
      <xdr:col>112</xdr:col>
      <xdr:colOff>38100</xdr:colOff>
      <xdr:row>59</xdr:row>
      <xdr:rowOff>86658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77785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163119</xdr:rowOff>
    </xdr:from>
    <xdr:to>
      <xdr:col>107</xdr:col>
      <xdr:colOff>101600</xdr:colOff>
      <xdr:row>59</xdr:row>
      <xdr:rowOff>93269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84396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160033</xdr:rowOff>
    </xdr:from>
    <xdr:to>
      <xdr:col>98</xdr:col>
      <xdr:colOff>38100</xdr:colOff>
      <xdr:row>59</xdr:row>
      <xdr:rowOff>90183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81310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77406</xdr:rowOff>
    </xdr:from>
    <xdr:to>
      <xdr:col>116</xdr:col>
      <xdr:colOff>63500</xdr:colOff>
      <xdr:row>77</xdr:row>
      <xdr:rowOff>103319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79056"/>
          <a:ext cx="8382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103319</xdr:rowOff>
    </xdr:from>
    <xdr:to>
      <xdr:col>111</xdr:col>
      <xdr:colOff>177800</xdr:colOff>
      <xdr:row>77</xdr:row>
      <xdr:rowOff>121558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0496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121558</xdr:rowOff>
    </xdr:from>
    <xdr:to>
      <xdr:col>107</xdr:col>
      <xdr:colOff>50800</xdr:colOff>
      <xdr:row>77</xdr:row>
      <xdr:rowOff>123600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23208"/>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123600</xdr:rowOff>
    </xdr:from>
    <xdr:to>
      <xdr:col>102</xdr:col>
      <xdr:colOff>114300</xdr:colOff>
      <xdr:row>77</xdr:row>
      <xdr:rowOff>132189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2525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26606</xdr:rowOff>
    </xdr:from>
    <xdr:to>
      <xdr:col>116</xdr:col>
      <xdr:colOff>114300</xdr:colOff>
      <xdr:row>77</xdr:row>
      <xdr:rowOff>128206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5033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52519</xdr:rowOff>
    </xdr:from>
    <xdr:to>
      <xdr:col>112</xdr:col>
      <xdr:colOff>38100</xdr:colOff>
      <xdr:row>77</xdr:row>
      <xdr:rowOff>154119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145246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70758</xdr:rowOff>
    </xdr:from>
    <xdr:to>
      <xdr:col>107</xdr:col>
      <xdr:colOff>101600</xdr:colOff>
      <xdr:row>78</xdr:row>
      <xdr:rowOff>908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163485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72800</xdr:rowOff>
    </xdr:from>
    <xdr:to>
      <xdr:col>102</xdr:col>
      <xdr:colOff>165100</xdr:colOff>
      <xdr:row>78</xdr:row>
      <xdr:rowOff>2950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165527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81389</xdr:rowOff>
    </xdr:from>
    <xdr:to>
      <xdr:col>98</xdr:col>
      <xdr:colOff>38100</xdr:colOff>
      <xdr:row>78</xdr:row>
      <xdr:rowOff>11539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2666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が前年度より大幅に増加しているのは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特別定額給付金事業等の新型コロナウイルス感染症対応事業の実施によるものであるが、それを差し引いても本町は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これは、ごみ処理・常備消防・病院事業において一部事務組合を構成していることにより、他の類似団体と比べ負担金の金額が多額となっているためである。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土地開発公社貸付金の返還に伴い、財政調整基金への積立が大幅に増加した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124678</xdr:rowOff>
    </xdr:from>
    <xdr:to>
      <xdr:col>24</xdr:col>
      <xdr:colOff>63500</xdr:colOff>
      <xdr:row>35</xdr:row>
      <xdr:rowOff>132842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82528"/>
          <a:ext cx="8382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132842</xdr:rowOff>
    </xdr:from>
    <xdr:to>
      <xdr:col>19</xdr:col>
      <xdr:colOff>177800</xdr:colOff>
      <xdr:row>35</xdr:row>
      <xdr:rowOff>139373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3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89408</xdr:rowOff>
    </xdr:from>
    <xdr:to>
      <xdr:col>15</xdr:col>
      <xdr:colOff>50800</xdr:colOff>
      <xdr:row>35</xdr:row>
      <xdr:rowOff>139373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0158"/>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89408</xdr:rowOff>
    </xdr:from>
    <xdr:to>
      <xdr:col>10</xdr:col>
      <xdr:colOff>114300</xdr:colOff>
      <xdr:row>35</xdr:row>
      <xdr:rowOff>123372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90158"/>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73878</xdr:rowOff>
    </xdr:from>
    <xdr:to>
      <xdr:col>24</xdr:col>
      <xdr:colOff>114300</xdr:colOff>
      <xdr:row>34</xdr:row>
      <xdr:rowOff>4028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96755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8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82042</xdr:rowOff>
    </xdr:from>
    <xdr:to>
      <xdr:col>20</xdr:col>
      <xdr:colOff>38100</xdr:colOff>
      <xdr:row>36</xdr:row>
      <xdr:rowOff>12192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88573</xdr:rowOff>
    </xdr:from>
    <xdr:to>
      <xdr:col>15</xdr:col>
      <xdr:colOff>101600</xdr:colOff>
      <xdr:row>36</xdr:row>
      <xdr:rowOff>18723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38608</xdr:rowOff>
    </xdr:from>
    <xdr:to>
      <xdr:col>10</xdr:col>
      <xdr:colOff>165100</xdr:colOff>
      <xdr:row>35</xdr:row>
      <xdr:rowOff>140208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131335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72572</xdr:rowOff>
    </xdr:from>
    <xdr:to>
      <xdr:col>6</xdr:col>
      <xdr:colOff>38100</xdr:colOff>
      <xdr:row>36</xdr:row>
      <xdr:rowOff>2722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165299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22447</xdr:rowOff>
    </xdr:from>
    <xdr:to>
      <xdr:col>24</xdr:col>
      <xdr:colOff>63500</xdr:colOff>
      <xdr:row>57</xdr:row>
      <xdr:rowOff>154258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52197"/>
          <a:ext cx="838200" cy="47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154258</xdr:rowOff>
    </xdr:from>
    <xdr:to>
      <xdr:col>19</xdr:col>
      <xdr:colOff>177800</xdr:colOff>
      <xdr:row>58</xdr:row>
      <xdr:rowOff>4106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6908"/>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164099</xdr:rowOff>
    </xdr:from>
    <xdr:to>
      <xdr:col>15</xdr:col>
      <xdr:colOff>50800</xdr:colOff>
      <xdr:row>58</xdr:row>
      <xdr:rowOff>4106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6749"/>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126186</xdr:rowOff>
    </xdr:from>
    <xdr:to>
      <xdr:col>10</xdr:col>
      <xdr:colOff>114300</xdr:colOff>
      <xdr:row>57</xdr:row>
      <xdr:rowOff>164099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8836"/>
          <a:ext cx="889000" cy="3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143097</xdr:rowOff>
    </xdr:from>
    <xdr:to>
      <xdr:col>24</xdr:col>
      <xdr:colOff>114300</xdr:colOff>
      <xdr:row>55</xdr:row>
      <xdr:rowOff>73247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121524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103458</xdr:rowOff>
    </xdr:from>
    <xdr:to>
      <xdr:col>20</xdr:col>
      <xdr:colOff>38100</xdr:colOff>
      <xdr:row>58</xdr:row>
      <xdr:rowOff>33608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24735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124756</xdr:rowOff>
    </xdr:from>
    <xdr:to>
      <xdr:col>15</xdr:col>
      <xdr:colOff>101600</xdr:colOff>
      <xdr:row>58</xdr:row>
      <xdr:rowOff>54906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46033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113299</xdr:rowOff>
    </xdr:from>
    <xdr:to>
      <xdr:col>10</xdr:col>
      <xdr:colOff>165100</xdr:colOff>
      <xdr:row>58</xdr:row>
      <xdr:rowOff>43449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34576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75386</xdr:rowOff>
    </xdr:from>
    <xdr:to>
      <xdr:col>6</xdr:col>
      <xdr:colOff>38100</xdr:colOff>
      <xdr:row>58</xdr:row>
      <xdr:rowOff>5536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168113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80538</xdr:rowOff>
    </xdr:from>
    <xdr:to>
      <xdr:col>24</xdr:col>
      <xdr:colOff>63500</xdr:colOff>
      <xdr:row>77</xdr:row>
      <xdr:rowOff>100388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2188"/>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87723</xdr:rowOff>
    </xdr:from>
    <xdr:to>
      <xdr:col>19</xdr:col>
      <xdr:colOff>177800</xdr:colOff>
      <xdr:row>77</xdr:row>
      <xdr:rowOff>100388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89373"/>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65123</xdr:rowOff>
    </xdr:from>
    <xdr:to>
      <xdr:col>15</xdr:col>
      <xdr:colOff>50800</xdr:colOff>
      <xdr:row>77</xdr:row>
      <xdr:rowOff>87723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66773"/>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65123</xdr:rowOff>
    </xdr:from>
    <xdr:to>
      <xdr:col>10</xdr:col>
      <xdr:colOff>114300</xdr:colOff>
      <xdr:row>77</xdr:row>
      <xdr:rowOff>95512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6773"/>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29738</xdr:rowOff>
    </xdr:from>
    <xdr:to>
      <xdr:col>24</xdr:col>
      <xdr:colOff>114300</xdr:colOff>
      <xdr:row>77</xdr:row>
      <xdr:rowOff>131338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49588</xdr:rowOff>
    </xdr:from>
    <xdr:to>
      <xdr:col>20</xdr:col>
      <xdr:colOff>38100</xdr:colOff>
      <xdr:row>77</xdr:row>
      <xdr:rowOff>151188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142315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36923</xdr:rowOff>
    </xdr:from>
    <xdr:to>
      <xdr:col>15</xdr:col>
      <xdr:colOff>101600</xdr:colOff>
      <xdr:row>77</xdr:row>
      <xdr:rowOff>138523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14323</xdr:rowOff>
    </xdr:from>
    <xdr:to>
      <xdr:col>10</xdr:col>
      <xdr:colOff>165100</xdr:colOff>
      <xdr:row>77</xdr:row>
      <xdr:rowOff>115923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9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44712</xdr:rowOff>
    </xdr:from>
    <xdr:to>
      <xdr:col>6</xdr:col>
      <xdr:colOff>38100</xdr:colOff>
      <xdr:row>77</xdr:row>
      <xdr:rowOff>146312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137439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105508</xdr:rowOff>
    </xdr:from>
    <xdr:to>
      <xdr:col>24</xdr:col>
      <xdr:colOff>63500</xdr:colOff>
      <xdr:row>95</xdr:row>
      <xdr:rowOff>81849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21808"/>
          <a:ext cx="838200" cy="1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115210</xdr:rowOff>
    </xdr:from>
    <xdr:to>
      <xdr:col>19</xdr:col>
      <xdr:colOff>177800</xdr:colOff>
      <xdr:row>95</xdr:row>
      <xdr:rowOff>81849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31510"/>
          <a:ext cx="889000" cy="1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115210</xdr:rowOff>
    </xdr:from>
    <xdr:to>
      <xdr:col>15</xdr:col>
      <xdr:colOff>50800</xdr:colOff>
      <xdr:row>95</xdr:row>
      <xdr:rowOff>155755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31510"/>
          <a:ext cx="889000" cy="2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155755</xdr:rowOff>
    </xdr:from>
    <xdr:to>
      <xdr:col>10</xdr:col>
      <xdr:colOff>114300</xdr:colOff>
      <xdr:row>96</xdr:row>
      <xdr:rowOff>84234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43505"/>
          <a:ext cx="889000" cy="9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54708</xdr:rowOff>
    </xdr:from>
    <xdr:to>
      <xdr:col>24</xdr:col>
      <xdr:colOff>114300</xdr:colOff>
      <xdr:row>94</xdr:row>
      <xdr:rowOff>156308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77585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2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31049</xdr:rowOff>
    </xdr:from>
    <xdr:to>
      <xdr:col>20</xdr:col>
      <xdr:colOff>38100</xdr:colOff>
      <xdr:row>95</xdr:row>
      <xdr:rowOff>132649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149176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9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64410</xdr:rowOff>
    </xdr:from>
    <xdr:to>
      <xdr:col>15</xdr:col>
      <xdr:colOff>101600</xdr:colOff>
      <xdr:row>94</xdr:row>
      <xdr:rowOff>166010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11087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5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104955</xdr:rowOff>
    </xdr:from>
    <xdr:to>
      <xdr:col>10</xdr:col>
      <xdr:colOff>165100</xdr:colOff>
      <xdr:row>96</xdr:row>
      <xdr:rowOff>35105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51632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33434</xdr:rowOff>
    </xdr:from>
    <xdr:to>
      <xdr:col>6</xdr:col>
      <xdr:colOff>38100</xdr:colOff>
      <xdr:row>96</xdr:row>
      <xdr:rowOff>135034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151561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74206</xdr:rowOff>
    </xdr:from>
    <xdr:to>
      <xdr:col>55</xdr:col>
      <xdr:colOff>0</xdr:colOff>
      <xdr:row>58</xdr:row>
      <xdr:rowOff>79711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18306"/>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74206</xdr:rowOff>
    </xdr:from>
    <xdr:to>
      <xdr:col>50</xdr:col>
      <xdr:colOff>114300</xdr:colOff>
      <xdr:row>58</xdr:row>
      <xdr:rowOff>114059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18306"/>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55880</xdr:rowOff>
    </xdr:from>
    <xdr:to>
      <xdr:col>45</xdr:col>
      <xdr:colOff>177800</xdr:colOff>
      <xdr:row>58</xdr:row>
      <xdr:rowOff>114059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99980"/>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55880</xdr:rowOff>
    </xdr:from>
    <xdr:to>
      <xdr:col>41</xdr:col>
      <xdr:colOff>50800</xdr:colOff>
      <xdr:row>58</xdr:row>
      <xdr:rowOff>122555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999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28911</xdr:rowOff>
    </xdr:from>
    <xdr:to>
      <xdr:col>55</xdr:col>
      <xdr:colOff>50800</xdr:colOff>
      <xdr:row>58</xdr:row>
      <xdr:rowOff>130511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115288</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23406</xdr:rowOff>
    </xdr:from>
    <xdr:to>
      <xdr:col>50</xdr:col>
      <xdr:colOff>165100</xdr:colOff>
      <xdr:row>58</xdr:row>
      <xdr:rowOff>125006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116133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63259</xdr:rowOff>
    </xdr:from>
    <xdr:to>
      <xdr:col>46</xdr:col>
      <xdr:colOff>38100</xdr:colOff>
      <xdr:row>58</xdr:row>
      <xdr:rowOff>164859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155986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0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5080</xdr:rowOff>
    </xdr:from>
    <xdr:to>
      <xdr:col>41</xdr:col>
      <xdr:colOff>101600</xdr:colOff>
      <xdr:row>58</xdr:row>
      <xdr:rowOff>106680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97807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71755</xdr:rowOff>
    </xdr:from>
    <xdr:to>
      <xdr:col>36</xdr:col>
      <xdr:colOff>165100</xdr:colOff>
      <xdr:row>59</xdr:row>
      <xdr:rowOff>1905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164482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93963</xdr:rowOff>
    </xdr:from>
    <xdr:to>
      <xdr:col>55</xdr:col>
      <xdr:colOff>0</xdr:colOff>
      <xdr:row>79</xdr:row>
      <xdr:rowOff>78991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7063"/>
          <a:ext cx="838200" cy="1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78991</xdr:rowOff>
    </xdr:from>
    <xdr:to>
      <xdr:col>50</xdr:col>
      <xdr:colOff>114300</xdr:colOff>
      <xdr:row>79</xdr:row>
      <xdr:rowOff>80280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23541"/>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80280</xdr:rowOff>
    </xdr:from>
    <xdr:to>
      <xdr:col>45</xdr:col>
      <xdr:colOff>177800</xdr:colOff>
      <xdr:row>79</xdr:row>
      <xdr:rowOff>89702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624830"/>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89702</xdr:rowOff>
    </xdr:from>
    <xdr:to>
      <xdr:col>41</xdr:col>
      <xdr:colOff>50800</xdr:colOff>
      <xdr:row>79</xdr:row>
      <xdr:rowOff>90094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3425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43163</xdr:rowOff>
    </xdr:from>
    <xdr:to>
      <xdr:col>55</xdr:col>
      <xdr:colOff>50800</xdr:colOff>
      <xdr:row>78</xdr:row>
      <xdr:rowOff>144763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21590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28191</xdr:rowOff>
    </xdr:from>
    <xdr:to>
      <xdr:col>50</xdr:col>
      <xdr:colOff>165100</xdr:colOff>
      <xdr:row>79</xdr:row>
      <xdr:rowOff>129791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120918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6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29480</xdr:rowOff>
    </xdr:from>
    <xdr:to>
      <xdr:col>46</xdr:col>
      <xdr:colOff>38100</xdr:colOff>
      <xdr:row>79</xdr:row>
      <xdr:rowOff>131080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122207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38902</xdr:rowOff>
    </xdr:from>
    <xdr:to>
      <xdr:col>41</xdr:col>
      <xdr:colOff>101600</xdr:colOff>
      <xdr:row>79</xdr:row>
      <xdr:rowOff>140502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131629</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2017" y="136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39294</xdr:rowOff>
    </xdr:from>
    <xdr:to>
      <xdr:col>36</xdr:col>
      <xdr:colOff>165100</xdr:colOff>
      <xdr:row>79</xdr:row>
      <xdr:rowOff>140894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132021</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7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21772</xdr:rowOff>
    </xdr:from>
    <xdr:to>
      <xdr:col>55</xdr:col>
      <xdr:colOff>0</xdr:colOff>
      <xdr:row>98</xdr:row>
      <xdr:rowOff>28479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23872"/>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18047</xdr:rowOff>
    </xdr:from>
    <xdr:to>
      <xdr:col>50</xdr:col>
      <xdr:colOff>114300</xdr:colOff>
      <xdr:row>98</xdr:row>
      <xdr:rowOff>28479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0147"/>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18047</xdr:rowOff>
    </xdr:from>
    <xdr:to>
      <xdr:col>45</xdr:col>
      <xdr:colOff>177800</xdr:colOff>
      <xdr:row>98</xdr:row>
      <xdr:rowOff>19152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2014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19152</xdr:rowOff>
    </xdr:from>
    <xdr:to>
      <xdr:col>41</xdr:col>
      <xdr:colOff>50800</xdr:colOff>
      <xdr:row>98</xdr:row>
      <xdr:rowOff>34475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1252"/>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142422</xdr:rowOff>
    </xdr:from>
    <xdr:to>
      <xdr:col>55</xdr:col>
      <xdr:colOff>50800</xdr:colOff>
      <xdr:row>98</xdr:row>
      <xdr:rowOff>72572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57349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149129</xdr:rowOff>
    </xdr:from>
    <xdr:to>
      <xdr:col>50</xdr:col>
      <xdr:colOff>165100</xdr:colOff>
      <xdr:row>98</xdr:row>
      <xdr:rowOff>79279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70406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138697</xdr:rowOff>
    </xdr:from>
    <xdr:to>
      <xdr:col>46</xdr:col>
      <xdr:colOff>38100</xdr:colOff>
      <xdr:row>98</xdr:row>
      <xdr:rowOff>68847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59974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139802</xdr:rowOff>
    </xdr:from>
    <xdr:to>
      <xdr:col>41</xdr:col>
      <xdr:colOff>101600</xdr:colOff>
      <xdr:row>98</xdr:row>
      <xdr:rowOff>69952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155125</xdr:rowOff>
    </xdr:from>
    <xdr:to>
      <xdr:col>36</xdr:col>
      <xdr:colOff>165100</xdr:colOff>
      <xdr:row>98</xdr:row>
      <xdr:rowOff>85275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76402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162332</xdr:rowOff>
    </xdr:from>
    <xdr:to>
      <xdr:col>85</xdr:col>
      <xdr:colOff>127000</xdr:colOff>
      <xdr:row>35</xdr:row>
      <xdr:rowOff>15211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91632"/>
          <a:ext cx="8382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15211</xdr:rowOff>
    </xdr:from>
    <xdr:to>
      <xdr:col>81</xdr:col>
      <xdr:colOff>50800</xdr:colOff>
      <xdr:row>35</xdr:row>
      <xdr:rowOff>57437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15961"/>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57437</xdr:rowOff>
    </xdr:from>
    <xdr:to>
      <xdr:col>76</xdr:col>
      <xdr:colOff>114300</xdr:colOff>
      <xdr:row>35</xdr:row>
      <xdr:rowOff>139178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58187"/>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120498</xdr:rowOff>
    </xdr:from>
    <xdr:to>
      <xdr:col>71</xdr:col>
      <xdr:colOff>177800</xdr:colOff>
      <xdr:row>35</xdr:row>
      <xdr:rowOff>139178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21248"/>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111532</xdr:rowOff>
    </xdr:from>
    <xdr:to>
      <xdr:col>85</xdr:col>
      <xdr:colOff>177800</xdr:colOff>
      <xdr:row>35</xdr:row>
      <xdr:rowOff>41682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134409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135861</xdr:rowOff>
    </xdr:from>
    <xdr:to>
      <xdr:col>81</xdr:col>
      <xdr:colOff>101600</xdr:colOff>
      <xdr:row>35</xdr:row>
      <xdr:rowOff>66011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82538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4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6637</xdr:rowOff>
    </xdr:from>
    <xdr:to>
      <xdr:col>76</xdr:col>
      <xdr:colOff>165100</xdr:colOff>
      <xdr:row>35</xdr:row>
      <xdr:rowOff>108237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88378</xdr:rowOff>
    </xdr:from>
    <xdr:to>
      <xdr:col>72</xdr:col>
      <xdr:colOff>38100</xdr:colOff>
      <xdr:row>36</xdr:row>
      <xdr:rowOff>18528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35055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69698</xdr:rowOff>
    </xdr:from>
    <xdr:to>
      <xdr:col>67</xdr:col>
      <xdr:colOff>101600</xdr:colOff>
      <xdr:row>35</xdr:row>
      <xdr:rowOff>171298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40297</xdr:rowOff>
    </xdr:from>
    <xdr:to>
      <xdr:col>85</xdr:col>
      <xdr:colOff>127000</xdr:colOff>
      <xdr:row>57</xdr:row>
      <xdr:rowOff>58364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12947"/>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58364</xdr:rowOff>
    </xdr:from>
    <xdr:to>
      <xdr:col>81</xdr:col>
      <xdr:colOff>50800</xdr:colOff>
      <xdr:row>57</xdr:row>
      <xdr:rowOff>82840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31014"/>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82840</xdr:rowOff>
    </xdr:from>
    <xdr:to>
      <xdr:col>76</xdr:col>
      <xdr:colOff>114300</xdr:colOff>
      <xdr:row>57</xdr:row>
      <xdr:rowOff>119461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55490"/>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118097</xdr:rowOff>
    </xdr:from>
    <xdr:to>
      <xdr:col>71</xdr:col>
      <xdr:colOff>177800</xdr:colOff>
      <xdr:row>57</xdr:row>
      <xdr:rowOff>119461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90747"/>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160947</xdr:rowOff>
    </xdr:from>
    <xdr:to>
      <xdr:col>85</xdr:col>
      <xdr:colOff>177800</xdr:colOff>
      <xdr:row>57</xdr:row>
      <xdr:rowOff>91097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75874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7564</xdr:rowOff>
    </xdr:from>
    <xdr:to>
      <xdr:col>81</xdr:col>
      <xdr:colOff>101600</xdr:colOff>
      <xdr:row>57</xdr:row>
      <xdr:rowOff>109164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100291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32040</xdr:rowOff>
    </xdr:from>
    <xdr:to>
      <xdr:col>76</xdr:col>
      <xdr:colOff>165100</xdr:colOff>
      <xdr:row>57</xdr:row>
      <xdr:rowOff>133640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124767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68661</xdr:rowOff>
    </xdr:from>
    <xdr:to>
      <xdr:col>72</xdr:col>
      <xdr:colOff>38100</xdr:colOff>
      <xdr:row>57</xdr:row>
      <xdr:rowOff>170261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161388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67297</xdr:rowOff>
    </xdr:from>
    <xdr:to>
      <xdr:col>67</xdr:col>
      <xdr:colOff>101600</xdr:colOff>
      <xdr:row>57</xdr:row>
      <xdr:rowOff>168897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160024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169715</xdr:rowOff>
    </xdr:from>
    <xdr:to>
      <xdr:col>85</xdr:col>
      <xdr:colOff>127000</xdr:colOff>
      <xdr:row>78</xdr:row>
      <xdr:rowOff>8558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71365"/>
          <a:ext cx="8382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132939</xdr:rowOff>
    </xdr:from>
    <xdr:to>
      <xdr:col>81</xdr:col>
      <xdr:colOff>50800</xdr:colOff>
      <xdr:row>78</xdr:row>
      <xdr:rowOff>8558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34589"/>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132939</xdr:rowOff>
    </xdr:from>
    <xdr:to>
      <xdr:col>76</xdr:col>
      <xdr:colOff>114300</xdr:colOff>
      <xdr:row>78</xdr:row>
      <xdr:rowOff>15199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3458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15199</xdr:rowOff>
    </xdr:from>
    <xdr:to>
      <xdr:col>71</xdr:col>
      <xdr:colOff>177800</xdr:colOff>
      <xdr:row>78</xdr:row>
      <xdr:rowOff>22600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88299"/>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118915</xdr:rowOff>
    </xdr:from>
    <xdr:to>
      <xdr:col>85</xdr:col>
      <xdr:colOff>177800</xdr:colOff>
      <xdr:row>78</xdr:row>
      <xdr:rowOff>49065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129208</xdr:rowOff>
    </xdr:from>
    <xdr:to>
      <xdr:col>81</xdr:col>
      <xdr:colOff>101600</xdr:colOff>
      <xdr:row>78</xdr:row>
      <xdr:rowOff>59358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50485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2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82139</xdr:rowOff>
    </xdr:from>
    <xdr:to>
      <xdr:col>76</xdr:col>
      <xdr:colOff>165100</xdr:colOff>
      <xdr:row>78</xdr:row>
      <xdr:rowOff>12289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28816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135849</xdr:rowOff>
    </xdr:from>
    <xdr:to>
      <xdr:col>72</xdr:col>
      <xdr:colOff>38100</xdr:colOff>
      <xdr:row>78</xdr:row>
      <xdr:rowOff>65999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82526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1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143250</xdr:rowOff>
    </xdr:from>
    <xdr:to>
      <xdr:col>67</xdr:col>
      <xdr:colOff>101600</xdr:colOff>
      <xdr:row>78</xdr:row>
      <xdr:rowOff>73400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64527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43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102293</xdr:rowOff>
    </xdr:from>
    <xdr:to>
      <xdr:col>85</xdr:col>
      <xdr:colOff>127000</xdr:colOff>
      <xdr:row>97</xdr:row>
      <xdr:rowOff>110599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32943"/>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110599</xdr:rowOff>
    </xdr:from>
    <xdr:to>
      <xdr:col>81</xdr:col>
      <xdr:colOff>50800</xdr:colOff>
      <xdr:row>97</xdr:row>
      <xdr:rowOff>127592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4124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127592</xdr:rowOff>
    </xdr:from>
    <xdr:to>
      <xdr:col>76</xdr:col>
      <xdr:colOff>114300</xdr:colOff>
      <xdr:row>97</xdr:row>
      <xdr:rowOff>132263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5824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124689</xdr:rowOff>
    </xdr:from>
    <xdr:to>
      <xdr:col>71</xdr:col>
      <xdr:colOff>177800</xdr:colOff>
      <xdr:row>97</xdr:row>
      <xdr:rowOff>132263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55339"/>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51493</xdr:rowOff>
    </xdr:from>
    <xdr:to>
      <xdr:col>85</xdr:col>
      <xdr:colOff>177800</xdr:colOff>
      <xdr:row>97</xdr:row>
      <xdr:rowOff>153093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29920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59799</xdr:rowOff>
    </xdr:from>
    <xdr:to>
      <xdr:col>81</xdr:col>
      <xdr:colOff>101600</xdr:colOff>
      <xdr:row>97</xdr:row>
      <xdr:rowOff>161399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152526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76792</xdr:rowOff>
    </xdr:from>
    <xdr:to>
      <xdr:col>76</xdr:col>
      <xdr:colOff>165100</xdr:colOff>
      <xdr:row>98</xdr:row>
      <xdr:rowOff>6942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169519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81463</xdr:rowOff>
    </xdr:from>
    <xdr:to>
      <xdr:col>72</xdr:col>
      <xdr:colOff>38100</xdr:colOff>
      <xdr:row>98</xdr:row>
      <xdr:rowOff>11613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73889</xdr:rowOff>
    </xdr:from>
    <xdr:to>
      <xdr:col>67</xdr:col>
      <xdr:colOff>101600</xdr:colOff>
      <xdr:row>98</xdr:row>
      <xdr:rowOff>4039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166616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・議会費、総務費、民生費、商工費が前年度より増加しているのは、新型コロナウイルス感染症対応事業の実施によるところが主な要因である。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・衛生費が前年度より増加しているのは、さくら広域環境衛生組合における施設整備に係る負担金を支出したことが主な要因である。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２８年度まで増加傾向にあったものの、平成２９年度以降南和広域医療企業団への負担金が大きく増加したことで、多額の取り崩しを行うこととなり、数年後には基金が枯渇することが懸念さ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令和２年度は土地開発公社貸付金から約４億円の返還を受け、財政調整基金へ積み立てたことで残高は増加したものの、今後も多額の取り崩しを行わざるを得ない状況に変わりはない。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現在は財政健全化に向け、財政調整基金に依存しない財政運営に取り組んでおり、今後は基金取崩を限りなく抑えた財政運営を進めていけるよう、行財政改革をさらに進めていく必要がある。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また、実質収支額については、標準財政規模比で３～５％程度となるのが望ましいとされているが、この範囲を大幅に超過しないように、適正な予算措置と執行に配慮していきたい。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各会計においては、自立した運営を要請しているところであり、料金や保険料の見直し・経費節減により、健全財政を実現できるよう取り組んでいきたい。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2\Sharedfolder\140&#36001;&#21209;&#35506;\&#36001;&#25919;&#38306;&#20418;\370&#36001;&#25919;&#29366;&#27841;&#20844;&#34920;\R3(R2&#27770;&#31639;)\&#36001;&#25919;&#29366;&#27841;&#36039;&#26009;&#38598;(&#20844;&#20250;&#35336;&#20998;&#36861;&#21152;)\02&#12304;&#36001;&#25919;&#29366;&#27841;&#36039;&#26009;&#38598;&#12305;_294420_&#22823;&#28096;&#30010;_2020\&#12304;&#36001;&#25919;&#29366;&#27841;&#36039;&#26009;&#38598;&#12305;_294420_&#22823;&#2809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cell r="BQ51"/>
          <cell r="BR51"/>
          <cell r="BS51"/>
          <cell r="BT51"/>
          <cell r="BU51"/>
          <cell r="BV51"/>
          <cell r="BW51"/>
          <cell r="BX51"/>
          <cell r="BY51"/>
          <cell r="BZ51"/>
          <cell r="CA51"/>
          <cell r="CB51"/>
          <cell r="CC51"/>
          <cell r="CD51"/>
          <cell r="CE51"/>
          <cell r="CF51">
            <v>13.5</v>
          </cell>
          <cell r="CG51"/>
          <cell r="CH51"/>
          <cell r="CI51"/>
          <cell r="CJ51"/>
          <cell r="CK51"/>
          <cell r="CL51"/>
          <cell r="CM51"/>
          <cell r="CN51">
            <v>7.1</v>
          </cell>
          <cell r="CO51"/>
          <cell r="CP51"/>
          <cell r="CQ51"/>
          <cell r="CR51"/>
          <cell r="CS51"/>
          <cell r="CT51"/>
          <cell r="CU51"/>
          <cell r="CV51">
            <v>7</v>
          </cell>
          <cell r="CW51"/>
          <cell r="CX51"/>
          <cell r="CY51"/>
          <cell r="CZ51"/>
          <cell r="DA51"/>
          <cell r="DB51"/>
          <cell r="DC51"/>
        </row>
        <row r="53">
          <cell r="BP53">
            <v>56.7</v>
          </cell>
          <cell r="BQ53"/>
          <cell r="BR53"/>
          <cell r="BS53"/>
          <cell r="BT53"/>
          <cell r="BU53"/>
          <cell r="BV53"/>
          <cell r="BW53"/>
          <cell r="BX53">
            <v>58.7</v>
          </cell>
          <cell r="BY53"/>
          <cell r="BZ53"/>
          <cell r="CA53"/>
          <cell r="CB53"/>
          <cell r="CC53"/>
          <cell r="CD53"/>
          <cell r="CE53"/>
          <cell r="CF53">
            <v>60.6</v>
          </cell>
          <cell r="CG53"/>
          <cell r="CH53"/>
          <cell r="CI53"/>
          <cell r="CJ53"/>
          <cell r="CK53"/>
          <cell r="CL53"/>
          <cell r="CM53"/>
          <cell r="CN53">
            <v>62.1</v>
          </cell>
          <cell r="CO53"/>
          <cell r="CP53"/>
          <cell r="CQ53"/>
          <cell r="CR53"/>
          <cell r="CS53"/>
          <cell r="CT53"/>
          <cell r="CU53"/>
          <cell r="CV53">
            <v>63.8</v>
          </cell>
          <cell r="CW53"/>
          <cell r="CX53"/>
          <cell r="CY53"/>
          <cell r="CZ53"/>
          <cell r="DA53"/>
          <cell r="DB53"/>
          <cell r="DC53"/>
        </row>
        <row r="55">
          <cell r="AN55" t="str">
            <v>類似団体内平均値</v>
          </cell>
          <cell r="BP55">
            <v>32.9</v>
          </cell>
          <cell r="BQ55"/>
          <cell r="BR55"/>
          <cell r="BS55"/>
          <cell r="BT55"/>
          <cell r="BU55"/>
          <cell r="BV55"/>
          <cell r="BW55"/>
          <cell r="BX55">
            <v>28.5</v>
          </cell>
          <cell r="BY55"/>
          <cell r="BZ55"/>
          <cell r="CA55"/>
          <cell r="CB55"/>
          <cell r="CC55"/>
          <cell r="CD55"/>
          <cell r="CE55"/>
          <cell r="CF55">
            <v>20.5</v>
          </cell>
          <cell r="CG55"/>
          <cell r="CH55"/>
          <cell r="CI55"/>
          <cell r="CJ55"/>
          <cell r="CK55"/>
          <cell r="CL55"/>
          <cell r="CM55"/>
          <cell r="CN55">
            <v>21.4</v>
          </cell>
          <cell r="CO55"/>
          <cell r="CP55"/>
          <cell r="CQ55"/>
          <cell r="CR55"/>
          <cell r="CS55"/>
          <cell r="CT55"/>
          <cell r="CU55"/>
          <cell r="CV55">
            <v>12.8</v>
          </cell>
          <cell r="CW55"/>
          <cell r="CX55"/>
          <cell r="CY55"/>
          <cell r="CZ55"/>
          <cell r="DA55"/>
          <cell r="DB55"/>
          <cell r="DC55"/>
        </row>
        <row r="57">
          <cell r="BP57">
            <v>57</v>
          </cell>
          <cell r="BQ57"/>
          <cell r="BR57"/>
          <cell r="BS57"/>
          <cell r="BT57"/>
          <cell r="BU57"/>
          <cell r="BV57"/>
          <cell r="BW57"/>
          <cell r="BX57">
            <v>59.7</v>
          </cell>
          <cell r="BY57"/>
          <cell r="BZ57"/>
          <cell r="CA57"/>
          <cell r="CB57"/>
          <cell r="CC57"/>
          <cell r="CD57"/>
          <cell r="CE57"/>
          <cell r="CF57">
            <v>60</v>
          </cell>
          <cell r="CG57"/>
          <cell r="CH57"/>
          <cell r="CI57"/>
          <cell r="CJ57"/>
          <cell r="CK57"/>
          <cell r="CL57"/>
          <cell r="CM57"/>
          <cell r="CN57">
            <v>60.3</v>
          </cell>
          <cell r="CO57"/>
          <cell r="CP57"/>
          <cell r="CQ57"/>
          <cell r="CR57"/>
          <cell r="CS57"/>
          <cell r="CT57"/>
          <cell r="CU57"/>
          <cell r="CV57">
            <v>61</v>
          </cell>
          <cell r="CW57"/>
          <cell r="CX57"/>
          <cell r="CY57"/>
          <cell r="CZ57"/>
          <cell r="DA57"/>
          <cell r="DB57"/>
          <cell r="DC57"/>
        </row>
        <row r="72">
          <cell r="BP72" t="str">
            <v>H28</v>
          </cell>
          <cell r="BX72" t="str">
            <v>H29</v>
          </cell>
          <cell r="CF72" t="str">
            <v>H30</v>
          </cell>
          <cell r="CN72" t="str">
            <v>R01</v>
          </cell>
          <cell r="CV72" t="str">
            <v>R02</v>
          </cell>
        </row>
        <row r="73">
          <cell r="AN73" t="str">
            <v>当該団体値</v>
          </cell>
          <cell r="BP73"/>
          <cell r="BQ73"/>
          <cell r="BR73"/>
          <cell r="BS73"/>
          <cell r="BT73"/>
          <cell r="BU73"/>
          <cell r="BV73"/>
          <cell r="BW73"/>
          <cell r="BX73"/>
          <cell r="BY73"/>
          <cell r="BZ73"/>
          <cell r="CA73"/>
          <cell r="CB73"/>
          <cell r="CC73"/>
          <cell r="CD73"/>
          <cell r="CE73"/>
          <cell r="CF73">
            <v>13.5</v>
          </cell>
          <cell r="CG73"/>
          <cell r="CH73"/>
          <cell r="CI73"/>
          <cell r="CJ73"/>
          <cell r="CK73"/>
          <cell r="CL73"/>
          <cell r="CM73"/>
          <cell r="CN73">
            <v>7.1</v>
          </cell>
          <cell r="CO73"/>
          <cell r="CP73"/>
          <cell r="CQ73"/>
          <cell r="CR73"/>
          <cell r="CS73"/>
          <cell r="CT73"/>
          <cell r="CU73"/>
          <cell r="CV73">
            <v>7</v>
          </cell>
          <cell r="CW73"/>
          <cell r="CX73"/>
          <cell r="CY73"/>
          <cell r="CZ73"/>
          <cell r="DA73"/>
          <cell r="DB73"/>
          <cell r="DC73"/>
        </row>
        <row r="75">
          <cell r="BP75">
            <v>6.6</v>
          </cell>
          <cell r="BQ75"/>
          <cell r="BR75"/>
          <cell r="BS75"/>
          <cell r="BT75"/>
          <cell r="BU75"/>
          <cell r="BV75"/>
          <cell r="BW75"/>
          <cell r="BX75">
            <v>7.7</v>
          </cell>
          <cell r="BY75"/>
          <cell r="BZ75"/>
          <cell r="CA75"/>
          <cell r="CB75"/>
          <cell r="CC75"/>
          <cell r="CD75"/>
          <cell r="CE75"/>
          <cell r="CF75">
            <v>9</v>
          </cell>
          <cell r="CG75"/>
          <cell r="CH75"/>
          <cell r="CI75"/>
          <cell r="CJ75"/>
          <cell r="CK75"/>
          <cell r="CL75"/>
          <cell r="CM75"/>
          <cell r="CN75">
            <v>9.4</v>
          </cell>
          <cell r="CO75"/>
          <cell r="CP75"/>
          <cell r="CQ75"/>
          <cell r="CR75"/>
          <cell r="CS75"/>
          <cell r="CT75"/>
          <cell r="CU75"/>
          <cell r="CV75">
            <v>9.1999999999999993</v>
          </cell>
          <cell r="CW75"/>
          <cell r="CX75"/>
          <cell r="CY75"/>
          <cell r="CZ75"/>
          <cell r="DA75"/>
          <cell r="DB75"/>
          <cell r="DC75"/>
        </row>
        <row r="77">
          <cell r="AN77" t="str">
            <v>類似団体内平均値</v>
          </cell>
          <cell r="BP77">
            <v>32.9</v>
          </cell>
          <cell r="BQ77"/>
          <cell r="BR77"/>
          <cell r="BS77"/>
          <cell r="BT77"/>
          <cell r="BU77"/>
          <cell r="BV77"/>
          <cell r="BW77"/>
          <cell r="BX77">
            <v>28.5</v>
          </cell>
          <cell r="BY77"/>
          <cell r="BZ77"/>
          <cell r="CA77"/>
          <cell r="CB77"/>
          <cell r="CC77"/>
          <cell r="CD77"/>
          <cell r="CE77"/>
          <cell r="CF77">
            <v>20.5</v>
          </cell>
          <cell r="CG77"/>
          <cell r="CH77"/>
          <cell r="CI77"/>
          <cell r="CJ77"/>
          <cell r="CK77"/>
          <cell r="CL77"/>
          <cell r="CM77"/>
          <cell r="CN77">
            <v>21.4</v>
          </cell>
          <cell r="CO77"/>
          <cell r="CP77"/>
          <cell r="CQ77"/>
          <cell r="CR77"/>
          <cell r="CS77"/>
          <cell r="CT77"/>
          <cell r="CU77"/>
          <cell r="CV77">
            <v>12.8</v>
          </cell>
          <cell r="CW77"/>
          <cell r="CX77"/>
          <cell r="CY77"/>
          <cell r="CZ77"/>
          <cell r="DA77"/>
          <cell r="DB77"/>
          <cell r="DC77"/>
        </row>
        <row r="79">
          <cell r="BP79">
            <v>8.1999999999999993</v>
          </cell>
          <cell r="BQ79"/>
          <cell r="BR79"/>
          <cell r="BS79"/>
          <cell r="BT79"/>
          <cell r="BU79"/>
          <cell r="BV79"/>
          <cell r="BW79"/>
          <cell r="BX79">
            <v>8</v>
          </cell>
          <cell r="BY79"/>
          <cell r="BZ79"/>
          <cell r="CA79"/>
          <cell r="CB79"/>
          <cell r="CC79"/>
          <cell r="CD79"/>
          <cell r="CE79"/>
          <cell r="CF79">
            <v>7.9</v>
          </cell>
          <cell r="CG79"/>
          <cell r="CH79"/>
          <cell r="CI79"/>
          <cell r="CJ79"/>
          <cell r="CK79"/>
          <cell r="CL79"/>
          <cell r="CM79"/>
          <cell r="CN79">
            <v>7.7</v>
          </cell>
          <cell r="CO79"/>
          <cell r="CP79"/>
          <cell r="CQ79"/>
          <cell r="CR79"/>
          <cell r="CS79"/>
          <cell r="CT79"/>
          <cell r="CU79"/>
          <cell r="CV79">
            <v>7.3</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10989466</v>
      </c>
      <c r="BO4" s="464"/>
      <c r="BP4" s="464"/>
      <c r="BQ4" s="464"/>
      <c r="BR4" s="464"/>
      <c r="BS4" s="464"/>
      <c r="BT4" s="464"/>
      <c r="BU4" s="465"/>
      <c r="BV4" s="463">
        <v>8005845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v>
      </c>
      <c r="CU4" s="648"/>
      <c r="CV4" s="648"/>
      <c r="CW4" s="648"/>
      <c r="CX4" s="648"/>
      <c r="CY4" s="648"/>
      <c r="CZ4" s="648"/>
      <c r="DA4" s="649"/>
      <c r="DB4" s="647">
        <v>1.1000000000000001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10308611</v>
      </c>
      <c r="BO5" s="469"/>
      <c r="BP5" s="469"/>
      <c r="BQ5" s="469"/>
      <c r="BR5" s="469"/>
      <c r="BS5" s="469"/>
      <c r="BT5" s="469"/>
      <c r="BU5" s="470"/>
      <c r="BV5" s="468">
        <v>7648871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92.5</v>
      </c>
      <c r="CU5" s="439"/>
      <c r="CV5" s="439"/>
      <c r="CW5" s="439"/>
      <c r="CX5" s="439"/>
      <c r="CY5" s="439"/>
      <c r="CZ5" s="439"/>
      <c r="DA5" s="440"/>
      <c r="DB5" s="438">
        <v>96.8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680855</v>
      </c>
      <c r="BO6" s="469"/>
      <c r="BP6" s="469"/>
      <c r="BQ6" s="469"/>
      <c r="BR6" s="469"/>
      <c r="BS6" s="469"/>
      <c r="BT6" s="469"/>
      <c r="BU6" s="470"/>
      <c r="BV6" s="468">
        <v>356974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101.1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619247</v>
      </c>
      <c r="BO7" s="469"/>
      <c r="BP7" s="469"/>
      <c r="BQ7" s="469"/>
      <c r="BR7" s="469"/>
      <c r="BS7" s="469"/>
      <c r="BT7" s="469"/>
      <c r="BU7" s="470"/>
      <c r="BV7" s="468">
        <v>302378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4944323</v>
      </c>
      <c r="CU7" s="469"/>
      <c r="CV7" s="469"/>
      <c r="CW7" s="469"/>
      <c r="CX7" s="469"/>
      <c r="CY7" s="469"/>
      <c r="CZ7" s="469"/>
      <c r="DA7" s="470"/>
      <c r="DB7" s="468">
        <v>4780948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61608</v>
      </c>
      <c r="BO8" s="469"/>
      <c r="BP8" s="469"/>
      <c r="BQ8" s="469"/>
      <c r="BR8" s="469"/>
      <c r="BS8" s="469"/>
      <c r="BT8" s="469"/>
      <c r="BU8" s="470"/>
      <c r="BV8" s="468">
        <v>54596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0.44</v>
      </c>
      <c r="CU8" s="582"/>
      <c r="CV8" s="582"/>
      <c r="CW8" s="582"/>
      <c r="CX8" s="582"/>
      <c r="CY8" s="582"/>
      <c r="CZ8" s="582"/>
      <c r="DA8" s="583"/>
      <c r="DB8" s="581">
        <v>0.45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16728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7012</v>
      </c>
      <c r="BO9" s="469"/>
      <c r="BP9" s="469"/>
      <c r="BQ9" s="469"/>
      <c r="BR9" s="469"/>
      <c r="BS9" s="469"/>
      <c r="BT9" s="469"/>
      <c r="BU9" s="470"/>
      <c r="BV9" s="468">
        <v>2697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9.9</v>
      </c>
      <c r="CU9" s="439"/>
      <c r="CV9" s="439"/>
      <c r="CW9" s="439"/>
      <c r="CX9" s="439"/>
      <c r="CY9" s="439"/>
      <c r="CZ9" s="439"/>
      <c r="DA9" s="440"/>
      <c r="DB9" s="438">
        <v>10.5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18069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412999</v>
      </c>
      <c r="BO10" s="469"/>
      <c r="BP10" s="469"/>
      <c r="BQ10" s="469"/>
      <c r="BR10" s="469"/>
      <c r="BS10" s="469"/>
      <c r="BT10" s="469"/>
      <c r="BU10" s="470"/>
      <c r="BV10" s="468">
        <v>16859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17123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127</v>
      </c>
      <c r="AV12" s="526"/>
      <c r="AW12" s="526"/>
      <c r="AX12" s="526"/>
      <c r="AY12" s="448" t="s">
        <v>137</v>
      </c>
      <c r="AZ12" s="449"/>
      <c r="BA12" s="449"/>
      <c r="BB12" s="449"/>
      <c r="BC12" s="449"/>
      <c r="BD12" s="449"/>
      <c r="BE12" s="449"/>
      <c r="BF12" s="449"/>
      <c r="BG12" s="449"/>
      <c r="BH12" s="449"/>
      <c r="BI12" s="449"/>
      <c r="BJ12" s="449"/>
      <c r="BK12" s="449"/>
      <c r="BL12" s="449"/>
      <c r="BM12" s="450"/>
      <c r="BN12" s="468">
        <v>136000</v>
      </c>
      <c r="BO12" s="469"/>
      <c r="BP12" s="469"/>
      <c r="BQ12" s="469"/>
      <c r="BR12" s="469"/>
      <c r="BS12" s="469"/>
      <c r="BT12" s="469"/>
      <c r="BU12" s="470"/>
      <c r="BV12" s="468">
        <v>380000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16867</v>
      </c>
      <c r="S13" s="572"/>
      <c r="T13" s="572"/>
      <c r="U13" s="572"/>
      <c r="V13" s="573"/>
      <c r="W13" s="559" t="s">
        <v>142</v>
      </c>
      <c r="X13" s="481"/>
      <c r="Y13" s="481"/>
      <c r="Z13" s="481"/>
      <c r="AA13" s="481"/>
      <c r="AB13" s="482"/>
      <c r="AC13" s="444">
        <v>314</v>
      </c>
      <c r="AD13" s="445"/>
      <c r="AE13" s="445"/>
      <c r="AF13" s="445"/>
      <c r="AG13" s="446"/>
      <c r="AH13" s="444">
        <v>263</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284011</v>
      </c>
      <c r="BO13" s="469"/>
      <c r="BP13" s="469"/>
      <c r="BQ13" s="469"/>
      <c r="BR13" s="469"/>
      <c r="BS13" s="469"/>
      <c r="BT13" s="469"/>
      <c r="BU13" s="470"/>
      <c r="BV13" s="468">
        <v>-360444</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9.1999999999999993</v>
      </c>
      <c r="CU13" s="439"/>
      <c r="CV13" s="439"/>
      <c r="CW13" s="439"/>
      <c r="CX13" s="439"/>
      <c r="CY13" s="439"/>
      <c r="CZ13" s="439"/>
      <c r="DA13" s="440"/>
      <c r="DB13" s="438">
        <v>9.4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17456</v>
      </c>
      <c r="S14" s="572"/>
      <c r="T14" s="572"/>
      <c r="U14" s="572"/>
      <c r="V14" s="573"/>
      <c r="W14" s="574"/>
      <c r="X14" s="484"/>
      <c r="Y14" s="484"/>
      <c r="Z14" s="484"/>
      <c r="AA14" s="484"/>
      <c r="AB14" s="485"/>
      <c r="AC14" s="564">
        <v>4.0999999999999996</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7</v>
      </c>
      <c r="CU14" s="576"/>
      <c r="CV14" s="576"/>
      <c r="CW14" s="576"/>
      <c r="CX14" s="576"/>
      <c r="CY14" s="576"/>
      <c r="CZ14" s="576"/>
      <c r="DA14" s="577"/>
      <c r="DB14" s="575">
        <v>7.1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17218</v>
      </c>
      <c r="S15" s="572"/>
      <c r="T15" s="572"/>
      <c r="U15" s="572"/>
      <c r="V15" s="573"/>
      <c r="W15" s="559" t="s">
        <v>149</v>
      </c>
      <c r="X15" s="481"/>
      <c r="Y15" s="481"/>
      <c r="Z15" s="481"/>
      <c r="AA15" s="481"/>
      <c r="AB15" s="482"/>
      <c r="AC15" s="444">
        <v>2085</v>
      </c>
      <c r="AD15" s="445"/>
      <c r="AE15" s="445"/>
      <c r="AF15" s="445"/>
      <c r="AG15" s="446"/>
      <c r="AH15" s="444">
        <v>2209</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1889836</v>
      </c>
      <c r="BO15" s="464"/>
      <c r="BP15" s="464"/>
      <c r="BQ15" s="464"/>
      <c r="BR15" s="464"/>
      <c r="BS15" s="464"/>
      <c r="BT15" s="464"/>
      <c r="BU15" s="465"/>
      <c r="BV15" s="463">
        <v>1815449</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27.1</v>
      </c>
      <c r="AD16" s="565"/>
      <c r="AE16" s="565"/>
      <c r="AF16" s="565"/>
      <c r="AG16" s="566"/>
      <c r="AH16" s="564">
        <v>27.1</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4254019</v>
      </c>
      <c r="BO16" s="469"/>
      <c r="BP16" s="469"/>
      <c r="BQ16" s="469"/>
      <c r="BR16" s="469"/>
      <c r="BS16" s="469"/>
      <c r="BT16" s="469"/>
      <c r="BU16" s="470"/>
      <c r="BV16" s="468">
        <v>4090880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5287</v>
      </c>
      <c r="AD17" s="445"/>
      <c r="AE17" s="445"/>
      <c r="AF17" s="445"/>
      <c r="AG17" s="446"/>
      <c r="AH17" s="444">
        <v>5687</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2381300</v>
      </c>
      <c r="BO17" s="469"/>
      <c r="BP17" s="469"/>
      <c r="BQ17" s="469"/>
      <c r="BR17" s="469"/>
      <c r="BS17" s="469"/>
      <c r="BT17" s="469"/>
      <c r="BU17" s="470"/>
      <c r="BV17" s="468">
        <v>2301118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38.1</v>
      </c>
      <c r="M18" s="533"/>
      <c r="N18" s="533"/>
      <c r="O18" s="533"/>
      <c r="P18" s="533"/>
      <c r="Q18" s="533"/>
      <c r="R18" s="534"/>
      <c r="S18" s="534"/>
      <c r="T18" s="534"/>
      <c r="U18" s="534"/>
      <c r="V18" s="535"/>
      <c r="W18" s="549"/>
      <c r="X18" s="550"/>
      <c r="Y18" s="550"/>
      <c r="Z18" s="550"/>
      <c r="AA18" s="550"/>
      <c r="AB18" s="560"/>
      <c r="AC18" s="432">
        <v>68.8</v>
      </c>
      <c r="AD18" s="433"/>
      <c r="AE18" s="433"/>
      <c r="AF18" s="433"/>
      <c r="AG18" s="536"/>
      <c r="AH18" s="432">
        <v>69.7</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4614459</v>
      </c>
      <c r="BO18" s="469"/>
      <c r="BP18" s="469"/>
      <c r="BQ18" s="469"/>
      <c r="BR18" s="469"/>
      <c r="BS18" s="469"/>
      <c r="BT18" s="469"/>
      <c r="BU18" s="470"/>
      <c r="BV18" s="468">
        <v>4746034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439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6382369</v>
      </c>
      <c r="BO19" s="469"/>
      <c r="BP19" s="469"/>
      <c r="BQ19" s="469"/>
      <c r="BR19" s="469"/>
      <c r="BS19" s="469"/>
      <c r="BT19" s="469"/>
      <c r="BU19" s="470"/>
      <c r="BV19" s="468">
        <v>5973758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6509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6283975</v>
      </c>
      <c r="BO23" s="469"/>
      <c r="BP23" s="469"/>
      <c r="BQ23" s="469"/>
      <c r="BR23" s="469"/>
      <c r="BS23" s="469"/>
      <c r="BT23" s="469"/>
      <c r="BU23" s="470"/>
      <c r="BV23" s="468">
        <v>6294878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5950</v>
      </c>
      <c r="R24" s="445"/>
      <c r="S24" s="445"/>
      <c r="T24" s="445"/>
      <c r="U24" s="445"/>
      <c r="V24" s="446"/>
      <c r="W24" s="510"/>
      <c r="X24" s="501"/>
      <c r="Y24" s="502"/>
      <c r="Z24" s="441" t="s">
        <v>173</v>
      </c>
      <c r="AA24" s="442"/>
      <c r="AB24" s="442"/>
      <c r="AC24" s="442"/>
      <c r="AD24" s="442"/>
      <c r="AE24" s="442"/>
      <c r="AF24" s="442"/>
      <c r="AG24" s="443"/>
      <c r="AH24" s="444">
        <v>153</v>
      </c>
      <c r="AI24" s="445"/>
      <c r="AJ24" s="445"/>
      <c r="AK24" s="445"/>
      <c r="AL24" s="446"/>
      <c r="AM24" s="444">
        <v>467415</v>
      </c>
      <c r="AN24" s="445"/>
      <c r="AO24" s="445"/>
      <c r="AP24" s="445"/>
      <c r="AQ24" s="445"/>
      <c r="AR24" s="446"/>
      <c r="AS24" s="444">
        <v>3055</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5987819</v>
      </c>
      <c r="BO24" s="469"/>
      <c r="BP24" s="469"/>
      <c r="BQ24" s="469"/>
      <c r="BR24" s="469"/>
      <c r="BS24" s="469"/>
      <c r="BT24" s="469"/>
      <c r="BU24" s="470"/>
      <c r="BV24" s="468">
        <v>6084912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5600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137280</v>
      </c>
      <c r="BO25" s="464"/>
      <c r="BP25" s="464"/>
      <c r="BQ25" s="464"/>
      <c r="BR25" s="464"/>
      <c r="BS25" s="464"/>
      <c r="BT25" s="464"/>
      <c r="BU25" s="465"/>
      <c r="BV25" s="463" t="s">
        <v>139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5445</v>
      </c>
      <c r="R26" s="445"/>
      <c r="S26" s="445"/>
      <c r="T26" s="445"/>
      <c r="U26" s="445"/>
      <c r="V26" s="446"/>
      <c r="W26" s="510"/>
      <c r="X26" s="501"/>
      <c r="Y26" s="502"/>
      <c r="Z26" s="441" t="s">
        <v>179</v>
      </c>
      <c r="AA26" s="523"/>
      <c r="AB26" s="523"/>
      <c r="AC26" s="523"/>
      <c r="AD26" s="523"/>
      <c r="AE26" s="523"/>
      <c r="AF26" s="523"/>
      <c r="AG26" s="524"/>
      <c r="AH26" s="444">
        <v>18</v>
      </c>
      <c r="AI26" s="445"/>
      <c r="AJ26" s="445"/>
      <c r="AK26" s="445"/>
      <c r="AL26" s="446"/>
      <c r="AM26" s="444">
        <v>44280</v>
      </c>
      <c r="AN26" s="445"/>
      <c r="AO26" s="445"/>
      <c r="AP26" s="445"/>
      <c r="AQ26" s="445"/>
      <c r="AR26" s="446"/>
      <c r="AS26" s="444">
        <v>2460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3300</v>
      </c>
      <c r="R27" s="445"/>
      <c r="S27" s="445"/>
      <c r="T27" s="445"/>
      <c r="U27" s="445"/>
      <c r="V27" s="446"/>
      <c r="W27" s="510"/>
      <c r="X27" s="501"/>
      <c r="Y27" s="502"/>
      <c r="Z27" s="441" t="s">
        <v>182</v>
      </c>
      <c r="AA27" s="442"/>
      <c r="AB27" s="442"/>
      <c r="AC27" s="442"/>
      <c r="AD27" s="442"/>
      <c r="AE27" s="442"/>
      <c r="AF27" s="442"/>
      <c r="AG27" s="443"/>
      <c r="AH27" s="444">
        <v>6</v>
      </c>
      <c r="AI27" s="445"/>
      <c r="AJ27" s="445"/>
      <c r="AK27" s="445"/>
      <c r="AL27" s="446"/>
      <c r="AM27" s="444">
        <v>17340</v>
      </c>
      <c r="AN27" s="445"/>
      <c r="AO27" s="445"/>
      <c r="AP27" s="445"/>
      <c r="AQ27" s="445"/>
      <c r="AR27" s="446"/>
      <c r="AS27" s="444">
        <v>2890</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240000</v>
      </c>
      <c r="BO27" s="472"/>
      <c r="BP27" s="472"/>
      <c r="BQ27" s="472"/>
      <c r="BR27" s="472"/>
      <c r="BS27" s="472"/>
      <c r="BT27" s="472"/>
      <c r="BU27" s="473"/>
      <c r="BV27" s="471">
        <v>240000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2800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1416807</v>
      </c>
      <c r="BO28" s="464"/>
      <c r="BP28" s="464"/>
      <c r="BQ28" s="464"/>
      <c r="BR28" s="464"/>
      <c r="BS28" s="464"/>
      <c r="BT28" s="464"/>
      <c r="BU28" s="465"/>
      <c r="BV28" s="463">
        <v>1110772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10</v>
      </c>
      <c r="M29" s="445"/>
      <c r="N29" s="445"/>
      <c r="O29" s="445"/>
      <c r="P29" s="446"/>
      <c r="Q29" s="444">
        <v>2500</v>
      </c>
      <c r="R29" s="445"/>
      <c r="S29" s="445"/>
      <c r="T29" s="445"/>
      <c r="U29" s="445"/>
      <c r="V29" s="446"/>
      <c r="W29" s="511"/>
      <c r="X29" s="512"/>
      <c r="Y29" s="513"/>
      <c r="Z29" s="441" t="s">
        <v>188</v>
      </c>
      <c r="AA29" s="442"/>
      <c r="AB29" s="442"/>
      <c r="AC29" s="442"/>
      <c r="AD29" s="442"/>
      <c r="AE29" s="442"/>
      <c r="AF29" s="442"/>
      <c r="AG29" s="443"/>
      <c r="AH29" s="444">
        <v>159</v>
      </c>
      <c r="AI29" s="445"/>
      <c r="AJ29" s="445"/>
      <c r="AK29" s="445"/>
      <c r="AL29" s="446"/>
      <c r="AM29" s="444">
        <v>484755</v>
      </c>
      <c r="AN29" s="445"/>
      <c r="AO29" s="445"/>
      <c r="AP29" s="445"/>
      <c r="AQ29" s="445"/>
      <c r="AR29" s="446"/>
      <c r="AS29" s="444">
        <v>3049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304938</v>
      </c>
      <c r="BO29" s="469"/>
      <c r="BP29" s="469"/>
      <c r="BQ29" s="469"/>
      <c r="BR29" s="469"/>
      <c r="BS29" s="469"/>
      <c r="BT29" s="469"/>
      <c r="BU29" s="470"/>
      <c r="BV29" s="468">
        <v>437541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1404107</v>
      </c>
      <c r="BO30" s="472"/>
      <c r="BP30" s="472"/>
      <c r="BQ30" s="472"/>
      <c r="BR30" s="472"/>
      <c r="BS30" s="472"/>
      <c r="BT30" s="472"/>
      <c r="BU30" s="473"/>
      <c r="BV30" s="471">
        <v>1448909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奈良県広域消防組合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大淀町土地開発公社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住宅改修資金等貸付金特別会計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南和広域衛生組合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吉野路大淀振興センター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公園墓地維持管理特別会計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奈良県市町村総合事務組合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病院事業清算特別会計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奈良県後期高齢者医療広域連合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奈良県広域水質検査センター組合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南和広域医療企業団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さくら広域環境衛生組合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JtFm30U1OnQDKSiEHuVEHzJhnxlo+Hc+kwcxGmtGXUUG8dhHxnGp2V9bn6XB85gqO3MT+4LB2QVPfYFxGCJSA==" saltValue="gbG5srRyjZ6rQkQrmzF7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24.18</v>
      </c>
      <c r="G34" s="33">
        <v>23.14</v>
      </c>
      <c r="H34" s="33">
        <v>23.82</v>
      </c>
      <c r="I34" s="33">
        <v>24.47</v>
      </c>
      <c r="J34" s="34">
        <v>24.81</v>
      </c>
      <c r="K34" s="22"/>
      <c r="L34" s="22"/>
      <c r="M34" s="22"/>
      <c r="N34" s="22"/>
      <c r="O34" s="22"/>
      <c r="P34" s="22"/>
    </row>
    <row r="35" spans="1:16" ht="39" customHeight="1" x14ac:dyDescent="0.15">
      <c r="A35" s="22"/>
      <c r="B35" s="35"/>
      <c r="C35" s="1244" t="s">
        <v>564</v>
      </c>
      <c r="D35" s="1245"/>
      <c r="E35" s="1246"/>
      <c r="F35" s="36">
        <v>3</v>
      </c>
      <c r="G35" s="37">
        <v>3.07</v>
      </c>
      <c r="H35" s="37">
        <v>2.96</v>
      </c>
      <c r="I35" s="37">
        <v>3.09</v>
      </c>
      <c r="J35" s="38">
        <v>2.84</v>
      </c>
      <c r="K35" s="22"/>
      <c r="L35" s="22"/>
      <c r="M35" s="22"/>
      <c r="N35" s="22"/>
      <c r="O35" s="22"/>
      <c r="P35" s="22"/>
    </row>
    <row r="36" spans="1:16" ht="39" customHeight="1" x14ac:dyDescent="0.15">
      <c r="A36" s="22"/>
      <c r="B36" s="35"/>
      <c r="C36" s="1244" t="s">
        <v>565</v>
      </c>
      <c r="D36" s="1245"/>
      <c r="E36" s="1246"/>
      <c r="F36" s="36">
        <v>1.25</v>
      </c>
      <c r="G36" s="37">
        <v>1</v>
      </c>
      <c r="H36" s="37">
        <v>0.98</v>
      </c>
      <c r="I36" s="37">
        <v>1.02</v>
      </c>
      <c r="J36" s="38">
        <v>0.92</v>
      </c>
      <c r="K36" s="22"/>
      <c r="L36" s="22"/>
      <c r="M36" s="22"/>
      <c r="N36" s="22"/>
      <c r="O36" s="22"/>
      <c r="P36" s="22"/>
    </row>
    <row r="37" spans="1:16" ht="39" customHeight="1" x14ac:dyDescent="0.15">
      <c r="A37" s="22"/>
      <c r="B37" s="35"/>
      <c r="C37" s="1244" t="s">
        <v>566</v>
      </c>
      <c r="D37" s="1245"/>
      <c r="E37" s="1246"/>
      <c r="F37" s="36">
        <v>0.87</v>
      </c>
      <c r="G37" s="37">
        <v>2.46</v>
      </c>
      <c r="H37" s="37">
        <v>0.13</v>
      </c>
      <c r="I37" s="37">
        <v>1.51</v>
      </c>
      <c r="J37" s="38">
        <v>0.91</v>
      </c>
      <c r="K37" s="22"/>
      <c r="L37" s="22"/>
      <c r="M37" s="22"/>
      <c r="N37" s="22"/>
      <c r="O37" s="22"/>
      <c r="P37" s="22"/>
    </row>
    <row r="38" spans="1:16" ht="39" customHeight="1" x14ac:dyDescent="0.15">
      <c r="A38" s="22"/>
      <c r="B38" s="35"/>
      <c r="C38" s="1244" t="s">
        <v>567</v>
      </c>
      <c r="D38" s="1245"/>
      <c r="E38" s="1246"/>
      <c r="F38" s="36">
        <v>1.33</v>
      </c>
      <c r="G38" s="37">
        <v>0.9</v>
      </c>
      <c r="H38" s="37">
        <v>0.69</v>
      </c>
      <c r="I38" s="37">
        <v>1.1299999999999999</v>
      </c>
      <c r="J38" s="38">
        <v>0.87</v>
      </c>
      <c r="K38" s="22"/>
      <c r="L38" s="22"/>
      <c r="M38" s="22"/>
      <c r="N38" s="22"/>
      <c r="O38" s="22"/>
      <c r="P38" s="22"/>
    </row>
    <row r="39" spans="1:16" ht="39" customHeight="1" x14ac:dyDescent="0.15">
      <c r="A39" s="22"/>
      <c r="B39" s="35"/>
      <c r="C39" s="1244" t="s">
        <v>568</v>
      </c>
      <c r="D39" s="1245"/>
      <c r="E39" s="1246"/>
      <c r="F39" s="36">
        <v>0.02</v>
      </c>
      <c r="G39" s="37">
        <v>0.04</v>
      </c>
      <c r="H39" s="37">
        <v>0.08</v>
      </c>
      <c r="I39" s="37">
        <v>0.1</v>
      </c>
      <c r="J39" s="38">
        <v>0.31</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0.01</v>
      </c>
      <c r="K40" s="22"/>
      <c r="L40" s="22"/>
      <c r="M40" s="22"/>
      <c r="N40" s="22"/>
      <c r="O40" s="22"/>
      <c r="P40" s="22"/>
    </row>
    <row r="41" spans="1:16" ht="39" customHeight="1" x14ac:dyDescent="0.15">
      <c r="A41" s="22"/>
      <c r="B41" s="35"/>
      <c r="C41" s="1244" t="s">
        <v>570</v>
      </c>
      <c r="D41" s="1245"/>
      <c r="E41" s="1246"/>
      <c r="F41" s="36">
        <v>0</v>
      </c>
      <c r="G41" s="37">
        <v>0.01</v>
      </c>
      <c r="H41" s="37">
        <v>0.03</v>
      </c>
      <c r="I41" s="37">
        <v>0</v>
      </c>
      <c r="J41" s="38">
        <v>0</v>
      </c>
      <c r="K41" s="22"/>
      <c r="L41" s="22"/>
      <c r="M41" s="22"/>
      <c r="N41" s="22"/>
      <c r="O41" s="22"/>
      <c r="P41" s="22"/>
    </row>
    <row r="42" spans="1:16" ht="39" customHeight="1" x14ac:dyDescent="0.15">
      <c r="A42" s="22"/>
      <c r="B42" s="39"/>
      <c r="C42" s="1244" t="s">
        <v>571</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572</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Zz5yR2aGimwktQfwdumzyfKup4ePrx+ZQvskUn111b1r3Vi2fMJX2v2zqRvKFqUbSpb5Fncfh4pJX6Kk4/Pw==" saltValue="lbbGtumvTFo/G0BWvN+S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722</v>
      </c>
      <c r="L45" s="60">
        <v>691</v>
      </c>
      <c r="M45" s="60">
        <v>682</v>
      </c>
      <c r="N45" s="60">
        <v>676</v>
      </c>
      <c r="O45" s="61">
        <v>641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220</v>
      </c>
      <c r="L48" s="64">
        <v>225</v>
      </c>
      <c r="M48" s="64">
        <v>225</v>
      </c>
      <c r="N48" s="64">
        <v>231</v>
      </c>
      <c r="O48" s="65">
        <v>216</v>
      </c>
      <c r="P48" s="48"/>
      <c r="Q48" s="48"/>
      <c r="R48" s="48"/>
      <c r="S48" s="48"/>
      <c r="T48" s="48"/>
      <c r="U48" s="48"/>
    </row>
    <row r="49" spans="1:21" ht="30.75" customHeight="1" x14ac:dyDescent="0.15">
      <c r="A49" s="48"/>
      <c r="B49" s="1272"/>
      <c r="C49" s="1273"/>
      <c r="D49" s="62"/>
      <c r="E49" s="1254" t="s">
        <v>16</v>
      </c>
      <c r="F49" s="1254"/>
      <c r="G49" s="1254"/>
      <c r="H49" s="1254"/>
      <c r="I49" s="1254"/>
      <c r="J49" s="1255"/>
      <c r="K49" s="63">
        <v>84</v>
      </c>
      <c r="L49" s="64">
        <v>162</v>
      </c>
      <c r="M49" s="64">
        <v>278</v>
      </c>
      <c r="N49" s="64">
        <v>232</v>
      </c>
      <c r="O49" s="65">
        <v>250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697</v>
      </c>
      <c r="L52" s="64">
        <v>723</v>
      </c>
      <c r="M52" s="64">
        <v>758</v>
      </c>
      <c r="N52" s="64">
        <v>755</v>
      </c>
      <c r="O52" s="65">
        <v>760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329</v>
      </c>
      <c r="L53" s="69">
        <v>355</v>
      </c>
      <c r="M53" s="69">
        <v>427</v>
      </c>
      <c r="N53" s="69">
        <v>384</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vOjw/nAOBh/EzkCMXyMcYDoBZLM4c1T+vVbjslJ/5VLlPXkIlN7ohGIaVSbgrRXnfvAJ/xUZtM9oF0HzdBBg==" saltValue="pGL6EugRrMDspE5Jz0vH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6770</v>
      </c>
      <c r="J41" s="104">
        <v>6490</v>
      </c>
      <c r="K41" s="104">
        <v>6513</v>
      </c>
      <c r="L41" s="104">
        <v>6295</v>
      </c>
      <c r="M41" s="105">
        <v>6284</v>
      </c>
    </row>
    <row r="42" spans="2:13" ht="27.75" customHeight="1" x14ac:dyDescent="0.15">
      <c r="B42" s="1280"/>
      <c r="C42" s="1281"/>
      <c r="D42" s="106"/>
      <c r="E42" s="1284" t="s">
        <v>32</v>
      </c>
      <c r="F42" s="1284"/>
      <c r="G42" s="1284"/>
      <c r="H42" s="1285"/>
      <c r="I42" s="107">
        <v>98</v>
      </c>
      <c r="J42" s="108">
        <v>32</v>
      </c>
      <c r="K42" s="108" t="s">
        <v>512</v>
      </c>
      <c r="L42" s="108" t="s">
        <v>512</v>
      </c>
      <c r="M42" s="109" t="s">
        <v>512</v>
      </c>
    </row>
    <row r="43" spans="2:13" ht="27.75" customHeight="1" x14ac:dyDescent="0.15">
      <c r="B43" s="1280"/>
      <c r="C43" s="1281"/>
      <c r="D43" s="106"/>
      <c r="E43" s="1284" t="s">
        <v>33</v>
      </c>
      <c r="F43" s="1284"/>
      <c r="G43" s="1284"/>
      <c r="H43" s="1285"/>
      <c r="I43" s="107">
        <v>3168</v>
      </c>
      <c r="J43" s="108">
        <v>3528</v>
      </c>
      <c r="K43" s="108">
        <v>3812</v>
      </c>
      <c r="L43" s="108">
        <v>3855</v>
      </c>
      <c r="M43" s="109">
        <v>3563</v>
      </c>
    </row>
    <row r="44" spans="2:13" ht="27.75" customHeight="1" x14ac:dyDescent="0.15">
      <c r="B44" s="1280"/>
      <c r="C44" s="1281"/>
      <c r="D44" s="106"/>
      <c r="E44" s="1284" t="s">
        <v>34</v>
      </c>
      <c r="F44" s="1284"/>
      <c r="G44" s="1284"/>
      <c r="H44" s="1285"/>
      <c r="I44" s="107">
        <v>2447</v>
      </c>
      <c r="J44" s="108">
        <v>2425</v>
      </c>
      <c r="K44" s="108">
        <v>2405</v>
      </c>
      <c r="L44" s="108">
        <v>1895</v>
      </c>
      <c r="M44" s="109">
        <v>1656</v>
      </c>
    </row>
    <row r="45" spans="2:13" ht="27.75" customHeight="1" x14ac:dyDescent="0.15">
      <c r="B45" s="1280"/>
      <c r="C45" s="1281"/>
      <c r="D45" s="106"/>
      <c r="E45" s="1284" t="s">
        <v>35</v>
      </c>
      <c r="F45" s="1284"/>
      <c r="G45" s="1284"/>
      <c r="H45" s="1285"/>
      <c r="I45" s="107">
        <v>1895</v>
      </c>
      <c r="J45" s="108">
        <v>1842</v>
      </c>
      <c r="K45" s="108">
        <v>1750</v>
      </c>
      <c r="L45" s="108">
        <v>1305</v>
      </c>
      <c r="M45" s="109">
        <v>1193</v>
      </c>
    </row>
    <row r="46" spans="2:13" ht="27.75" customHeight="1" x14ac:dyDescent="0.15">
      <c r="B46" s="1280"/>
      <c r="C46" s="1281"/>
      <c r="D46" s="110"/>
      <c r="E46" s="1284" t="s">
        <v>36</v>
      </c>
      <c r="F46" s="1284"/>
      <c r="G46" s="1284"/>
      <c r="H46" s="1285"/>
      <c r="I46" s="107">
        <v>65</v>
      </c>
      <c r="J46" s="108">
        <v>55</v>
      </c>
      <c r="K46" s="108">
        <v>47</v>
      </c>
      <c r="L46" s="108">
        <v>35</v>
      </c>
      <c r="M46" s="109">
        <v>23</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4775</v>
      </c>
      <c r="J50" s="108">
        <v>4304</v>
      </c>
      <c r="K50" s="108">
        <v>3802</v>
      </c>
      <c r="L50" s="108">
        <v>3237</v>
      </c>
      <c r="M50" s="109">
        <v>3366</v>
      </c>
    </row>
    <row r="51" spans="2:13" ht="27.75" customHeight="1" x14ac:dyDescent="0.15">
      <c r="B51" s="1280"/>
      <c r="C51" s="1281"/>
      <c r="D51" s="106"/>
      <c r="E51" s="1284" t="s">
        <v>42</v>
      </c>
      <c r="F51" s="1284"/>
      <c r="G51" s="1284"/>
      <c r="H51" s="1285"/>
      <c r="I51" s="107">
        <v>1836</v>
      </c>
      <c r="J51" s="108">
        <v>1801</v>
      </c>
      <c r="K51" s="108">
        <v>1715</v>
      </c>
      <c r="L51" s="108">
        <v>1598</v>
      </c>
      <c r="M51" s="109">
        <v>1102</v>
      </c>
    </row>
    <row r="52" spans="2:13" ht="27.75" customHeight="1" x14ac:dyDescent="0.15">
      <c r="B52" s="1282"/>
      <c r="C52" s="1283"/>
      <c r="D52" s="106"/>
      <c r="E52" s="1284" t="s">
        <v>43</v>
      </c>
      <c r="F52" s="1284"/>
      <c r="G52" s="1284"/>
      <c r="H52" s="1285"/>
      <c r="I52" s="107">
        <v>8777</v>
      </c>
      <c r="J52" s="108">
        <v>8485</v>
      </c>
      <c r="K52" s="108">
        <v>8450</v>
      </c>
      <c r="L52" s="108">
        <v>8255</v>
      </c>
      <c r="M52" s="109">
        <v>7950</v>
      </c>
    </row>
    <row r="53" spans="2:13" ht="27.75" customHeight="1" thickBot="1" x14ac:dyDescent="0.2">
      <c r="B53" s="1286" t="s">
        <v>44</v>
      </c>
      <c r="C53" s="1287"/>
      <c r="D53" s="113"/>
      <c r="E53" s="1288" t="s">
        <v>45</v>
      </c>
      <c r="F53" s="1288"/>
      <c r="G53" s="1288"/>
      <c r="H53" s="1289"/>
      <c r="I53" s="114">
        <v>-946</v>
      </c>
      <c r="J53" s="115">
        <v>-217</v>
      </c>
      <c r="K53" s="115">
        <v>560</v>
      </c>
      <c r="L53" s="115">
        <v>294</v>
      </c>
      <c r="M53" s="116">
        <v>301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r+LA2nagO7S80AarJTmUKFOSl0F3IThp4eFFyuXF4GYxbtg4wzbSyiA2FsjtwmPELbUnOkMqIUIs9n3JzIHCg==" saltValue="aKwEzhdJ+q44m9T6/umH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1446</v>
      </c>
      <c r="G55" s="128">
        <v>1111</v>
      </c>
      <c r="H55" s="129">
        <v>1417</v>
      </c>
    </row>
    <row r="56" spans="2:8" ht="52.5" customHeight="1" x14ac:dyDescent="0.15">
      <c r="B56" s="130"/>
      <c r="C56" s="1307" t="s">
        <v>49</v>
      </c>
      <c r="D56" s="1307"/>
      <c r="E56" s="1308"/>
      <c r="F56" s="131">
        <v>611</v>
      </c>
      <c r="G56" s="131">
        <v>438</v>
      </c>
      <c r="H56" s="132">
        <v>305</v>
      </c>
    </row>
    <row r="57" spans="2:8" ht="53.25" customHeight="1" x14ac:dyDescent="0.15">
      <c r="B57" s="130"/>
      <c r="C57" s="1309" t="s">
        <v>50</v>
      </c>
      <c r="D57" s="1309"/>
      <c r="E57" s="1310"/>
      <c r="F57" s="133">
        <v>1505</v>
      </c>
      <c r="G57" s="133">
        <v>1449</v>
      </c>
      <c r="H57" s="134">
        <v>1404</v>
      </c>
    </row>
    <row r="58" spans="2:8" ht="45.75" customHeight="1" x14ac:dyDescent="0.15">
      <c r="B58" s="135"/>
      <c r="C58" s="1297" t="s">
        <v>589</v>
      </c>
      <c r="D58" s="1298"/>
      <c r="E58" s="1299"/>
      <c r="F58" s="136">
        <v>416</v>
      </c>
      <c r="G58" s="136">
        <v>420</v>
      </c>
      <c r="H58" s="137">
        <v>404</v>
      </c>
    </row>
    <row r="59" spans="2:8" ht="45.75" customHeight="1" x14ac:dyDescent="0.15">
      <c r="B59" s="135"/>
      <c r="C59" s="1297" t="s">
        <v>590</v>
      </c>
      <c r="D59" s="1298"/>
      <c r="E59" s="1299"/>
      <c r="F59" s="136">
        <v>310</v>
      </c>
      <c r="G59" s="136">
        <v>312</v>
      </c>
      <c r="H59" s="137">
        <v>315</v>
      </c>
    </row>
    <row r="60" spans="2:8" ht="45.75" customHeight="1" x14ac:dyDescent="0.15">
      <c r="B60" s="135"/>
      <c r="C60" s="1297" t="s">
        <v>591</v>
      </c>
      <c r="D60" s="1298"/>
      <c r="E60" s="1299"/>
      <c r="F60" s="136">
        <v>337</v>
      </c>
      <c r="G60" s="136">
        <v>307</v>
      </c>
      <c r="H60" s="137">
        <v>288</v>
      </c>
    </row>
    <row r="61" spans="2:8" ht="45.75" customHeight="1" x14ac:dyDescent="0.15">
      <c r="B61" s="135"/>
      <c r="C61" s="1297" t="s">
        <v>592</v>
      </c>
      <c r="D61" s="1298"/>
      <c r="E61" s="1299"/>
      <c r="F61" s="136">
        <v>253</v>
      </c>
      <c r="G61" s="136">
        <v>244</v>
      </c>
      <c r="H61" s="137">
        <v>205</v>
      </c>
    </row>
    <row r="62" spans="2:8" ht="45.75" customHeight="1" thickBot="1" x14ac:dyDescent="0.2">
      <c r="B62" s="138"/>
      <c r="C62" s="1300" t="s">
        <v>593</v>
      </c>
      <c r="D62" s="1301"/>
      <c r="E62" s="1302"/>
      <c r="F62" s="139">
        <v>69</v>
      </c>
      <c r="G62" s="139">
        <v>70</v>
      </c>
      <c r="H62" s="140">
        <v>73</v>
      </c>
    </row>
    <row r="63" spans="2:8" ht="52.5" customHeight="1" thickBot="1" x14ac:dyDescent="0.2">
      <c r="B63" s="141"/>
      <c r="C63" s="1303" t="s">
        <v>51</v>
      </c>
      <c r="D63" s="1303"/>
      <c r="E63" s="1304"/>
      <c r="F63" s="142">
        <v>3562</v>
      </c>
      <c r="G63" s="142">
        <v>2997</v>
      </c>
      <c r="H63" s="143">
        <v>3126</v>
      </c>
    </row>
    <row r="64" spans="2:8" ht="15" customHeight="1" x14ac:dyDescent="0.15"/>
  </sheetData>
  <sheetProtection algorithmName="SHA-512" hashValue="c5JdhJ/hn4VXg99WPC9aBapD4pS0MTU14UJeOpg7j6W3gYCPJm6nirDabo5sD5stPgUbvzAGI1b0CFDKvgVImA==" saltValue="ao9M3suJIq9tCXG9fUqP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ZM160"/>
  <sheetViews>
    <sheetView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v>13.5</v>
      </c>
      <c r="CG51" s="1313"/>
      <c r="CH51" s="1313"/>
      <c r="CI51" s="1313"/>
      <c r="CJ51" s="1313"/>
      <c r="CK51" s="1313"/>
      <c r="CL51" s="1313"/>
      <c r="CM51" s="1313"/>
      <c r="CN51" s="1313">
        <v>7.1</v>
      </c>
      <c r="CO51" s="1313"/>
      <c r="CP51" s="1313"/>
      <c r="CQ51" s="1313"/>
      <c r="CR51" s="1313"/>
      <c r="CS51" s="1313"/>
      <c r="CT51" s="1313"/>
      <c r="CU51" s="1313"/>
      <c r="CV51" s="1313">
        <v>7</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13">
        <v>56.7</v>
      </c>
      <c r="BQ53" s="1313"/>
      <c r="BR53" s="1313"/>
      <c r="BS53" s="1313"/>
      <c r="BT53" s="1313"/>
      <c r="BU53" s="1313"/>
      <c r="BV53" s="1313"/>
      <c r="BW53" s="1313"/>
      <c r="BX53" s="1313">
        <v>58.7</v>
      </c>
      <c r="BY53" s="1313"/>
      <c r="BZ53" s="1313"/>
      <c r="CA53" s="1313"/>
      <c r="CB53" s="1313"/>
      <c r="CC53" s="1313"/>
      <c r="CD53" s="1313"/>
      <c r="CE53" s="1313"/>
      <c r="CF53" s="1313">
        <v>60.6</v>
      </c>
      <c r="CG53" s="1313"/>
      <c r="CH53" s="1313"/>
      <c r="CI53" s="1313"/>
      <c r="CJ53" s="1313"/>
      <c r="CK53" s="1313"/>
      <c r="CL53" s="1313"/>
      <c r="CM53" s="1313"/>
      <c r="CN53" s="1313">
        <v>62.1</v>
      </c>
      <c r="CO53" s="1313"/>
      <c r="CP53" s="1313"/>
      <c r="CQ53" s="1313"/>
      <c r="CR53" s="1313"/>
      <c r="CS53" s="1313"/>
      <c r="CT53" s="1313"/>
      <c r="CU53" s="1313"/>
      <c r="CV53" s="1313">
        <v>63.8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602</v>
      </c>
      <c r="AO55" s="1317"/>
      <c r="AP55" s="1317"/>
      <c r="AQ55" s="1317"/>
      <c r="AR55" s="1317"/>
      <c r="AS55" s="1317"/>
      <c r="AT55" s="1317"/>
      <c r="AU55" s="1317"/>
      <c r="AV55" s="1317"/>
      <c r="AW55" s="1317"/>
      <c r="AX55" s="1317"/>
      <c r="AY55" s="1317"/>
      <c r="AZ55" s="1317"/>
      <c r="BA55" s="1317"/>
      <c r="BB55" s="1316" t="s">
        <v>600</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12.8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601</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599</v>
      </c>
      <c r="AO73" s="1316"/>
      <c r="AP73" s="1316"/>
      <c r="AQ73" s="1316"/>
      <c r="AR73" s="1316"/>
      <c r="AS73" s="1316"/>
      <c r="AT73" s="1316"/>
      <c r="AU73" s="1316"/>
      <c r="AV73" s="1316"/>
      <c r="AW73" s="1316"/>
      <c r="AX73" s="1316"/>
      <c r="AY73" s="1316"/>
      <c r="AZ73" s="1316"/>
      <c r="BA73" s="1316"/>
      <c r="BB73" s="1316" t="s">
        <v>600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v>13.5</v>
      </c>
      <c r="CG73" s="1313"/>
      <c r="CH73" s="1313"/>
      <c r="CI73" s="1313"/>
      <c r="CJ73" s="1313"/>
      <c r="CK73" s="1313"/>
      <c r="CL73" s="1313"/>
      <c r="CM73" s="1313"/>
      <c r="CN73" s="1313">
        <v>7.1</v>
      </c>
      <c r="CO73" s="1313"/>
      <c r="CP73" s="1313"/>
      <c r="CQ73" s="1313"/>
      <c r="CR73" s="1313"/>
      <c r="CS73" s="1313"/>
      <c r="CT73" s="1313"/>
      <c r="CU73" s="1313"/>
      <c r="CV73" s="1313">
        <v>7</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6.6</v>
      </c>
      <c r="BQ75" s="1313"/>
      <c r="BR75" s="1313"/>
      <c r="BS75" s="1313"/>
      <c r="BT75" s="1313"/>
      <c r="BU75" s="1313"/>
      <c r="BV75" s="1313"/>
      <c r="BW75" s="1313"/>
      <c r="BX75" s="1313">
        <v>7.7</v>
      </c>
      <c r="BY75" s="1313"/>
      <c r="BZ75" s="1313"/>
      <c r="CA75" s="1313"/>
      <c r="CB75" s="1313"/>
      <c r="CC75" s="1313"/>
      <c r="CD75" s="1313"/>
      <c r="CE75" s="1313"/>
      <c r="CF75" s="1313">
        <v>9</v>
      </c>
      <c r="CG75" s="1313"/>
      <c r="CH75" s="1313"/>
      <c r="CI75" s="1313"/>
      <c r="CJ75" s="1313"/>
      <c r="CK75" s="1313"/>
      <c r="CL75" s="1313"/>
      <c r="CM75" s="1313"/>
      <c r="CN75" s="1313">
        <v>9.4</v>
      </c>
      <c r="CO75" s="1313"/>
      <c r="CP75" s="1313"/>
      <c r="CQ75" s="1313"/>
      <c r="CR75" s="1313"/>
      <c r="CS75" s="1313"/>
      <c r="CT75" s="1313"/>
      <c r="CU75" s="1313"/>
      <c r="CV75" s="1313">
        <v>9.1999999999999993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602</v>
      </c>
      <c r="AO77" s="1317"/>
      <c r="AP77" s="1317"/>
      <c r="AQ77" s="1317"/>
      <c r="AR77" s="1317"/>
      <c r="AS77" s="1317"/>
      <c r="AT77" s="1317"/>
      <c r="AU77" s="1317"/>
      <c r="AV77" s="1317"/>
      <c r="AW77" s="1317"/>
      <c r="AX77" s="1317"/>
      <c r="AY77" s="1317"/>
      <c r="AZ77" s="1317"/>
      <c r="BA77" s="1317"/>
      <c r="BB77" s="1316" t="s">
        <v>600</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23507</v>
      </c>
      <c r="E3" s="162"/>
      <c r="F3" s="163">
        <v>67293</v>
      </c>
      <c r="G3" s="164"/>
      <c r="H3" s="165"/>
    </row>
    <row r="4" spans="1:8" x14ac:dyDescent="0.15">
      <c r="A4" s="166"/>
      <c r="B4" s="167"/>
      <c r="C4" s="168"/>
      <c r="D4" s="169">
        <v>19208</v>
      </c>
      <c r="E4" s="170"/>
      <c r="F4" s="171">
        <v>35076</v>
      </c>
      <c r="G4" s="172"/>
      <c r="H4" s="173"/>
    </row>
    <row r="5" spans="1:8" x14ac:dyDescent="0.15">
      <c r="A5" s="154" t="s">
        <v>546</v>
      </c>
      <c r="B5" s="159"/>
      <c r="C5" s="160"/>
      <c r="D5" s="161">
        <v>16990</v>
      </c>
      <c r="E5" s="162"/>
      <c r="F5" s="163">
        <v>67343</v>
      </c>
      <c r="G5" s="164"/>
      <c r="H5" s="165"/>
    </row>
    <row r="6" spans="1:8" x14ac:dyDescent="0.15">
      <c r="A6" s="166"/>
      <c r="B6" s="167"/>
      <c r="C6" s="168"/>
      <c r="D6" s="169">
        <v>10761</v>
      </c>
      <c r="E6" s="170"/>
      <c r="F6" s="171">
        <v>32865</v>
      </c>
      <c r="G6" s="172"/>
      <c r="H6" s="173"/>
    </row>
    <row r="7" spans="1:8" x14ac:dyDescent="0.15">
      <c r="A7" s="154" t="s">
        <v>547</v>
      </c>
      <c r="B7" s="159"/>
      <c r="C7" s="160"/>
      <c r="D7" s="161">
        <v>21004</v>
      </c>
      <c r="E7" s="162"/>
      <c r="F7" s="163">
        <v>73475</v>
      </c>
      <c r="G7" s="164"/>
      <c r="H7" s="165"/>
    </row>
    <row r="8" spans="1:8" x14ac:dyDescent="0.15">
      <c r="A8" s="166"/>
      <c r="B8" s="167"/>
      <c r="C8" s="168"/>
      <c r="D8" s="169">
        <v>12820</v>
      </c>
      <c r="E8" s="170"/>
      <c r="F8" s="171">
        <v>43072</v>
      </c>
      <c r="G8" s="172"/>
      <c r="H8" s="173"/>
    </row>
    <row r="9" spans="1:8" x14ac:dyDescent="0.15">
      <c r="A9" s="154" t="s">
        <v>548</v>
      </c>
      <c r="B9" s="159"/>
      <c r="C9" s="160"/>
      <c r="D9" s="161">
        <v>26242</v>
      </c>
      <c r="E9" s="162"/>
      <c r="F9" s="163">
        <v>87464</v>
      </c>
      <c r="G9" s="164"/>
      <c r="H9" s="165"/>
    </row>
    <row r="10" spans="1:8" x14ac:dyDescent="0.15">
      <c r="A10" s="166"/>
      <c r="B10" s="167"/>
      <c r="C10" s="168"/>
      <c r="D10" s="169">
        <v>16573</v>
      </c>
      <c r="E10" s="170"/>
      <c r="F10" s="171">
        <v>47479</v>
      </c>
      <c r="G10" s="172"/>
      <c r="H10" s="173"/>
    </row>
    <row r="11" spans="1:8" x14ac:dyDescent="0.15">
      <c r="A11" s="154" t="s">
        <v>549</v>
      </c>
      <c r="B11" s="159"/>
      <c r="C11" s="160"/>
      <c r="D11" s="161">
        <v>28104</v>
      </c>
      <c r="E11" s="162"/>
      <c r="F11" s="163">
        <v>96248</v>
      </c>
      <c r="G11" s="164"/>
      <c r="H11" s="165"/>
    </row>
    <row r="12" spans="1:8" x14ac:dyDescent="0.15">
      <c r="A12" s="166"/>
      <c r="B12" s="167"/>
      <c r="C12" s="174"/>
      <c r="D12" s="169">
        <v>13677</v>
      </c>
      <c r="E12" s="170"/>
      <c r="F12" s="171">
        <v>55768</v>
      </c>
      <c r="G12" s="172"/>
      <c r="H12" s="173"/>
    </row>
    <row r="13" spans="1:8" x14ac:dyDescent="0.15">
      <c r="A13" s="154"/>
      <c r="B13" s="159"/>
      <c r="C13" s="175"/>
      <c r="D13" s="176">
        <v>23169</v>
      </c>
      <c r="E13" s="177"/>
      <c r="F13" s="178">
        <v>78365</v>
      </c>
      <c r="G13" s="179"/>
      <c r="H13" s="165"/>
    </row>
    <row r="14" spans="1:8" x14ac:dyDescent="0.15">
      <c r="A14" s="166"/>
      <c r="B14" s="167"/>
      <c r="C14" s="168"/>
      <c r="D14" s="169">
        <v>14608</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1.28</v>
      </c>
      <c r="C19" s="180">
        <f>ROUND(VALUE(SUBSTITUTE(実質収支比率等に係る経年分析!G$48,"▲","-")),2)</f>
        <v>1.05</v>
      </c>
      <c r="D19" s="180">
        <f>ROUND(VALUE(SUBSTITUTE(実質収支比率等に係る経年分析!H$48,"▲","-")),2)</f>
        <v>1.08</v>
      </c>
      <c r="E19" s="180">
        <f>ROUND(VALUE(SUBSTITUTE(実質収支比率等に係る経年分析!I$48,"▲","-")),2)</f>
        <v>1.1399999999999999</v>
      </c>
      <c r="F19" s="180">
        <f>ROUND(VALUE(SUBSTITUTE(実質収支比率等に係る経年分析!J$48,"▲","-")),2)</f>
        <v>1.25</v>
      </c>
    </row>
    <row r="20" spans="1:11" x14ac:dyDescent="0.15">
      <c r="A20" s="180" t="s">
        <v>55</v>
      </c>
      <c r="B20" s="180">
        <f>ROUND(VALUE(SUBSTITUTE(実質収支比率等に係る経年分析!F$47,"▲","-")),2)</f>
        <v>41.26</v>
      </c>
      <c r="C20" s="180">
        <f>ROUND(VALUE(SUBSTITUTE(実質収支比率等に係る経年分析!G$47,"▲","-")),2)</f>
        <v>35.57</v>
      </c>
      <c r="D20" s="180">
        <f>ROUND(VALUE(SUBSTITUTE(実質収支比率等に係る経年分析!H$47,"▲","-")),2)</f>
        <v>30.02</v>
      </c>
      <c r="E20" s="180">
        <f>ROUND(VALUE(SUBSTITUTE(実質収支比率等に係る経年分析!I$47,"▲","-")),2)</f>
        <v>23.23</v>
      </c>
      <c r="F20" s="180">
        <f>ROUND(VALUE(SUBSTITUTE(実質収支比率等に係る経年分析!J$47,"▲","-")),2)</f>
        <v>28.66</v>
      </c>
    </row>
    <row r="21" spans="1:11" x14ac:dyDescent="0.15">
      <c r="A21" s="180" t="s">
        <v>56</v>
      </c>
      <c r="B21" s="180">
        <f>IF(ISNUMBER(VALUE(SUBSTITUTE(実質収支比率等に係る経年分析!F$49,"▲","-"))),ROUND(VALUE(SUBSTITUTE(実質収支比率等に係る経年分析!F$49,"▲","-")),2),NA())</f>
        <v>-1.23</v>
      </c>
      <c r="C21" s="180">
        <f>IF(ISNUMBER(VALUE(SUBSTITUTE(実質収支比率等に係る経年分析!G$49,"▲","-"))),ROUND(VALUE(SUBSTITUTE(実質収支比率等に係る経年分析!G$49,"▲","-")),2),NA())</f>
        <v>-6.02</v>
      </c>
      <c r="D21" s="180">
        <f>IF(ISNUMBER(VALUE(SUBSTITUTE(実質収支比率等に係る経年分析!H$49,"▲","-"))),ROUND(VALUE(SUBSTITUTE(実質収支比率等に係る経年分析!H$49,"▲","-")),2),NA())</f>
        <v>-5.56</v>
      </c>
      <c r="E21" s="180">
        <f>IF(ISNUMBER(VALUE(SUBSTITUTE(実質収支比率等に係る経年分析!I$49,"▲","-"))),ROUND(VALUE(SUBSTITUTE(実質収支比率等に係る経年分析!I$49,"▲","-")),2),NA())</f>
        <v>-7.54</v>
      </c>
      <c r="F21" s="180">
        <f>IF(ISNUMBER(VALUE(SUBSTITUTE(実質収支比率等に係る経年分析!J$49,"▲","-"))),ROUND(VALUE(SUBSTITUTE(実質収支比率等に係る経年分析!J$49,"▲","-")),2),NA())</f>
        <v>5.74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公園墓地維持管理特別会計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住宅改修資金等貸付金特別会計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24.81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697</v>
      </c>
      <c r="E42" s="182"/>
      <c r="F42" s="182"/>
      <c r="G42" s="182">
        <f>'実質公債費比率（分子）の構造'!L$52</f>
        <v>723</v>
      </c>
      <c r="H42" s="182"/>
      <c r="I42" s="182"/>
      <c r="J42" s="182">
        <f>'実質公債費比率（分子）の構造'!M$52</f>
        <v>758</v>
      </c>
      <c r="K42" s="182"/>
      <c r="L42" s="182"/>
      <c r="M42" s="182">
        <f>'実質公債費比率（分子）の構造'!N$52</f>
        <v>755</v>
      </c>
      <c r="N42" s="182"/>
      <c r="O42" s="182"/>
      <c r="P42" s="182">
        <f>'実質公債費比率（分子）の構造'!O$52</f>
        <v>760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84</v>
      </c>
      <c r="C45" s="182"/>
      <c r="D45" s="182"/>
      <c r="E45" s="182">
        <f>'実質公債費比率（分子）の構造'!L$49</f>
        <v>162</v>
      </c>
      <c r="F45" s="182"/>
      <c r="G45" s="182"/>
      <c r="H45" s="182">
        <f>'実質公債費比率（分子）の構造'!M$49</f>
        <v>278</v>
      </c>
      <c r="I45" s="182"/>
      <c r="J45" s="182"/>
      <c r="K45" s="182">
        <f>'実質公債費比率（分子）の構造'!N$49</f>
        <v>232</v>
      </c>
      <c r="L45" s="182"/>
      <c r="M45" s="182"/>
      <c r="N45" s="182">
        <f>'実質公債費比率（分子）の構造'!O$49</f>
        <v>250</v>
      </c>
      <c r="O45" s="182"/>
      <c r="P45" s="182"/>
    </row>
    <row r="46" spans="1:16" x14ac:dyDescent="0.15">
      <c r="A46" s="182" t="s">
        <v>67</v>
      </c>
      <c r="B46" s="182">
        <f>'実質公債費比率（分子）の構造'!K$48</f>
        <v>220</v>
      </c>
      <c r="C46" s="182"/>
      <c r="D46" s="182"/>
      <c r="E46" s="182">
        <f>'実質公債費比率（分子）の構造'!L$48</f>
        <v>225</v>
      </c>
      <c r="F46" s="182"/>
      <c r="G46" s="182"/>
      <c r="H46" s="182">
        <f>'実質公債費比率（分子）の構造'!M$48</f>
        <v>225</v>
      </c>
      <c r="I46" s="182"/>
      <c r="J46" s="182"/>
      <c r="K46" s="182">
        <f>'実質公債費比率（分子）の構造'!N$48</f>
        <v>231</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722</v>
      </c>
      <c r="C49" s="182"/>
      <c r="D49" s="182"/>
      <c r="E49" s="182">
        <f>'実質公債費比率（分子）の構造'!L$45</f>
        <v>691</v>
      </c>
      <c r="F49" s="182"/>
      <c r="G49" s="182"/>
      <c r="H49" s="182">
        <f>'実質公債費比率（分子）の構造'!M$45</f>
        <v>682</v>
      </c>
      <c r="I49" s="182"/>
      <c r="J49" s="182"/>
      <c r="K49" s="182">
        <f>'実質公債費比率（分子）の構造'!N$45</f>
        <v>676</v>
      </c>
      <c r="L49" s="182"/>
      <c r="M49" s="182"/>
      <c r="N49" s="182">
        <f>'実質公債費比率（分子）の構造'!O$45</f>
        <v>641</v>
      </c>
      <c r="O49" s="182"/>
      <c r="P49" s="182"/>
    </row>
    <row r="50" spans="1:16" x14ac:dyDescent="0.15">
      <c r="A50" s="182" t="s">
        <v>71</v>
      </c>
      <c r="B50" s="182" t="e">
        <f>NA()</f>
        <v>#N/A</v>
      </c>
      <c r="C50" s="182">
        <f>IF(ISNUMBER('実質公債費比率（分子）の構造'!K$53),'実質公債費比率（分子）の構造'!K$53,NA())</f>
        <v>329</v>
      </c>
      <c r="D50" s="182" t="e">
        <f>NA()</f>
        <v>#N/A</v>
      </c>
      <c r="E50" s="182" t="e">
        <f>NA()</f>
        <v>#N/A</v>
      </c>
      <c r="F50" s="182">
        <f>IF(ISNUMBER('実質公債費比率（分子）の構造'!L$53),'実質公債費比率（分子）の構造'!L$53,NA())</f>
        <v>355</v>
      </c>
      <c r="G50" s="182" t="e">
        <f>NA()</f>
        <v>#N/A</v>
      </c>
      <c r="H50" s="182" t="e">
        <f>NA()</f>
        <v>#N/A</v>
      </c>
      <c r="I50" s="182">
        <f>IF(ISNUMBER('実質公債費比率（分子）の構造'!M$53),'実質公債費比率（分子）の構造'!M$53,NA())</f>
        <v>427</v>
      </c>
      <c r="J50" s="182" t="e">
        <f>NA()</f>
        <v>#N/A</v>
      </c>
      <c r="K50" s="182" t="e">
        <f>NA()</f>
        <v>#N/A</v>
      </c>
      <c r="L50" s="182">
        <f>IF(ISNUMBER('実質公債費比率（分子）の構造'!N$53),'実質公債費比率（分子）の構造'!N$53,NA())</f>
        <v>384</v>
      </c>
      <c r="M50" s="182" t="e">
        <f>NA()</f>
        <v>#N/A</v>
      </c>
      <c r="N50" s="182" t="e">
        <f>NA()</f>
        <v>#N/A</v>
      </c>
      <c r="O50" s="182">
        <f>IF(ISNUMBER('実質公債費比率（分子）の構造'!O$53),'実質公債費比率（分子）の構造'!O$53,NA())</f>
        <v>347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8777</v>
      </c>
      <c r="E56" s="181"/>
      <c r="F56" s="181"/>
      <c r="G56" s="181">
        <f>'将来負担比率（分子）の構造'!J$52</f>
        <v>8485</v>
      </c>
      <c r="H56" s="181"/>
      <c r="I56" s="181"/>
      <c r="J56" s="181">
        <f>'将来負担比率（分子）の構造'!K$52</f>
        <v>8450</v>
      </c>
      <c r="K56" s="181"/>
      <c r="L56" s="181"/>
      <c r="M56" s="181">
        <f>'将来負担比率（分子）の構造'!L$52</f>
        <v>8255</v>
      </c>
      <c r="N56" s="181"/>
      <c r="O56" s="181"/>
      <c r="P56" s="181">
        <f>'将来負担比率（分子）の構造'!M$52</f>
        <v>7950</v>
      </c>
    </row>
    <row r="57" spans="1:16" x14ac:dyDescent="0.15">
      <c r="A57" s="181" t="s">
        <v>42</v>
      </c>
      <c r="B57" s="181"/>
      <c r="C57" s="181"/>
      <c r="D57" s="181">
        <f>'将来負担比率（分子）の構造'!I$51</f>
        <v>1836</v>
      </c>
      <c r="E57" s="181"/>
      <c r="F57" s="181"/>
      <c r="G57" s="181">
        <f>'将来負担比率（分子）の構造'!J$51</f>
        <v>1801</v>
      </c>
      <c r="H57" s="181"/>
      <c r="I57" s="181"/>
      <c r="J57" s="181">
        <f>'将来負担比率（分子）の構造'!K$51</f>
        <v>1715</v>
      </c>
      <c r="K57" s="181"/>
      <c r="L57" s="181"/>
      <c r="M57" s="181">
        <f>'将来負担比率（分子）の構造'!L$51</f>
        <v>1598</v>
      </c>
      <c r="N57" s="181"/>
      <c r="O57" s="181"/>
      <c r="P57" s="181">
        <f>'将来負担比率（分子）の構造'!M$51</f>
        <v>1102</v>
      </c>
    </row>
    <row r="58" spans="1:16" x14ac:dyDescent="0.15">
      <c r="A58" s="181" t="s">
        <v>41</v>
      </c>
      <c r="B58" s="181"/>
      <c r="C58" s="181"/>
      <c r="D58" s="181">
        <f>'将来負担比率（分子）の構造'!I$50</f>
        <v>4775</v>
      </c>
      <c r="E58" s="181"/>
      <c r="F58" s="181"/>
      <c r="G58" s="181">
        <f>'将来負担比率（分子）の構造'!J$50</f>
        <v>4304</v>
      </c>
      <c r="H58" s="181"/>
      <c r="I58" s="181"/>
      <c r="J58" s="181">
        <f>'将来負担比率（分子）の構造'!K$50</f>
        <v>3802</v>
      </c>
      <c r="K58" s="181"/>
      <c r="L58" s="181"/>
      <c r="M58" s="181">
        <f>'将来負担比率（分子）の構造'!L$50</f>
        <v>3237</v>
      </c>
      <c r="N58" s="181"/>
      <c r="O58" s="181"/>
      <c r="P58" s="181">
        <f>'将来負担比率（分子）の構造'!M$50</f>
        <v>3366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65</v>
      </c>
      <c r="C61" s="181"/>
      <c r="D61" s="181"/>
      <c r="E61" s="181">
        <f>'将来負担比率（分子）の構造'!J$46</f>
        <v>55</v>
      </c>
      <c r="F61" s="181"/>
      <c r="G61" s="181"/>
      <c r="H61" s="181">
        <f>'将来負担比率（分子）の構造'!K$46</f>
        <v>47</v>
      </c>
      <c r="I61" s="181"/>
      <c r="J61" s="181"/>
      <c r="K61" s="181">
        <f>'将来負担比率（分子）の構造'!L$46</f>
        <v>35</v>
      </c>
      <c r="L61" s="181"/>
      <c r="M61" s="181"/>
      <c r="N61" s="181">
        <f>'将来負担比率（分子）の構造'!M$46</f>
        <v>23</v>
      </c>
      <c r="O61" s="181"/>
      <c r="P61" s="181"/>
    </row>
    <row r="62" spans="1:16" x14ac:dyDescent="0.15">
      <c r="A62" s="181" t="s">
        <v>35</v>
      </c>
      <c r="B62" s="181">
        <f>'将来負担比率（分子）の構造'!I$45</f>
        <v>1895</v>
      </c>
      <c r="C62" s="181"/>
      <c r="D62" s="181"/>
      <c r="E62" s="181">
        <f>'将来負担比率（分子）の構造'!J$45</f>
        <v>1842</v>
      </c>
      <c r="F62" s="181"/>
      <c r="G62" s="181"/>
      <c r="H62" s="181">
        <f>'将来負担比率（分子）の構造'!K$45</f>
        <v>1750</v>
      </c>
      <c r="I62" s="181"/>
      <c r="J62" s="181"/>
      <c r="K62" s="181">
        <f>'将来負担比率（分子）の構造'!L$45</f>
        <v>1305</v>
      </c>
      <c r="L62" s="181"/>
      <c r="M62" s="181"/>
      <c r="N62" s="181">
        <f>'将来負担比率（分子）の構造'!M$45</f>
        <v>1193</v>
      </c>
      <c r="O62" s="181"/>
      <c r="P62" s="181"/>
    </row>
    <row r="63" spans="1:16" x14ac:dyDescent="0.15">
      <c r="A63" s="181" t="s">
        <v>34</v>
      </c>
      <c r="B63" s="181">
        <f>'将来負担比率（分子）の構造'!I$44</f>
        <v>2447</v>
      </c>
      <c r="C63" s="181"/>
      <c r="D63" s="181"/>
      <c r="E63" s="181">
        <f>'将来負担比率（分子）の構造'!J$44</f>
        <v>2425</v>
      </c>
      <c r="F63" s="181"/>
      <c r="G63" s="181"/>
      <c r="H63" s="181">
        <f>'将来負担比率（分子）の構造'!K$44</f>
        <v>2405</v>
      </c>
      <c r="I63" s="181"/>
      <c r="J63" s="181"/>
      <c r="K63" s="181">
        <f>'将来負担比率（分子）の構造'!L$44</f>
        <v>1895</v>
      </c>
      <c r="L63" s="181"/>
      <c r="M63" s="181"/>
      <c r="N63" s="181">
        <f>'将来負担比率（分子）の構造'!M$44</f>
        <v>1656</v>
      </c>
      <c r="O63" s="181"/>
      <c r="P63" s="181"/>
    </row>
    <row r="64" spans="1:16" x14ac:dyDescent="0.15">
      <c r="A64" s="181" t="s">
        <v>33</v>
      </c>
      <c r="B64" s="181">
        <f>'将来負担比率（分子）の構造'!I$43</f>
        <v>3168</v>
      </c>
      <c r="C64" s="181"/>
      <c r="D64" s="181"/>
      <c r="E64" s="181">
        <f>'将来負担比率（分子）の構造'!J$43</f>
        <v>3528</v>
      </c>
      <c r="F64" s="181"/>
      <c r="G64" s="181"/>
      <c r="H64" s="181">
        <f>'将来負担比率（分子）の構造'!K$43</f>
        <v>3812</v>
      </c>
      <c r="I64" s="181"/>
      <c r="J64" s="181"/>
      <c r="K64" s="181">
        <f>'将来負担比率（分子）の構造'!L$43</f>
        <v>3855</v>
      </c>
      <c r="L64" s="181"/>
      <c r="M64" s="181"/>
      <c r="N64" s="181">
        <f>'将来負担比率（分子）の構造'!M$43</f>
        <v>3563</v>
      </c>
      <c r="O64" s="181"/>
      <c r="P64" s="181"/>
    </row>
    <row r="65" spans="1:16" x14ac:dyDescent="0.15">
      <c r="A65" s="181" t="s">
        <v>32</v>
      </c>
      <c r="B65" s="181">
        <f>'将来負担比率（分子）の構造'!I$42</f>
        <v>98</v>
      </c>
      <c r="C65" s="181"/>
      <c r="D65" s="181"/>
      <c r="E65" s="181">
        <f>'将来負担比率（分子）の構造'!J$42</f>
        <v>32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6770</v>
      </c>
      <c r="C66" s="181"/>
      <c r="D66" s="181"/>
      <c r="E66" s="181">
        <f>'将来負担比率（分子）の構造'!J$41</f>
        <v>6490</v>
      </c>
      <c r="F66" s="181"/>
      <c r="G66" s="181"/>
      <c r="H66" s="181">
        <f>'将来負担比率（分子）の構造'!K$41</f>
        <v>6513</v>
      </c>
      <c r="I66" s="181"/>
      <c r="J66" s="181"/>
      <c r="K66" s="181">
        <f>'将来負担比率（分子）の構造'!L$41</f>
        <v>6295</v>
      </c>
      <c r="L66" s="181"/>
      <c r="M66" s="181"/>
      <c r="N66" s="181">
        <f>'将来負担比率（分子）の構造'!M$41</f>
        <v>6284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560</v>
      </c>
      <c r="J67" s="181" t="e">
        <f>NA()</f>
        <v>#N/A</v>
      </c>
      <c r="K67" s="181" t="e">
        <f>NA()</f>
        <v>#N/A</v>
      </c>
      <c r="L67" s="181">
        <f>IF(ISNUMBER('将来負担比率（分子）の構造'!L$53), IF('将来負担比率（分子）の構造'!L$53 &lt; 0, 0, '将来負担比率（分子）の構造'!L$53), NA())</f>
        <v>294</v>
      </c>
      <c r="M67" s="181" t="e">
        <f>NA()</f>
        <v>#N/A</v>
      </c>
      <c r="N67" s="181" t="e">
        <f>NA()</f>
        <v>#N/A</v>
      </c>
      <c r="O67" s="181">
        <f>IF(ISNUMBER('将来負担比率（分子）の構造'!M$53), IF('将来負担比率（分子）の構造'!M$53 &lt; 0, 0, '将来負担比率（分子）の構造'!M$53), NA())</f>
        <v>301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1446</v>
      </c>
      <c r="C72" s="185">
        <f>基金残高に係る経年分析!G55</f>
        <v>1111</v>
      </c>
      <c r="D72" s="185">
        <f>基金残高に係る経年分析!H55</f>
        <v>1417</v>
      </c>
    </row>
    <row r="73" spans="1:16" x14ac:dyDescent="0.15">
      <c r="A73" s="184" t="s">
        <v>78</v>
      </c>
      <c r="B73" s="185">
        <f>基金残高に係る経年分析!F56</f>
        <v>611</v>
      </c>
      <c r="C73" s="185">
        <f>基金残高に係る経年分析!G56</f>
        <v>438</v>
      </c>
      <c r="D73" s="185">
        <f>基金残高に係る経年分析!H56</f>
        <v>305</v>
      </c>
    </row>
    <row r="74" spans="1:16" x14ac:dyDescent="0.15">
      <c r="A74" s="184" t="s">
        <v>79</v>
      </c>
      <c r="B74" s="185">
        <f>基金残高に係る経年分析!F57</f>
        <v>1505</v>
      </c>
      <c r="C74" s="185">
        <f>基金残高に係る経年分析!G57</f>
        <v>1449</v>
      </c>
      <c r="D74" s="185">
        <f>基金残高に係る経年分析!H57</f>
        <v>1404</v>
      </c>
    </row>
  </sheetData>
  <sheetProtection algorithmName="SHA-512" hashValue="72zkdP/oRLYWJ6jWR8iCnvtpeAFSH1T2m52mZUMajoqNy4h8X1miKFNGnn6HbcaNJUChdI0g/4DEhv3eiiecqw==" saltValue="i7l7BXe7EBCV0+L873kd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1830363</v>
      </c>
      <c r="S5" s="736"/>
      <c r="T5" s="736"/>
      <c r="U5" s="736"/>
      <c r="V5" s="736"/>
      <c r="W5" s="736"/>
      <c r="X5" s="736"/>
      <c r="Y5" s="779"/>
      <c r="Z5" s="797">
        <v>16.7</v>
      </c>
      <c r="AA5" s="797"/>
      <c r="AB5" s="797"/>
      <c r="AC5" s="797"/>
      <c r="AD5" s="798">
        <v>1830363</v>
      </c>
      <c r="AE5" s="798"/>
      <c r="AF5" s="798"/>
      <c r="AG5" s="798"/>
      <c r="AH5" s="798"/>
      <c r="AI5" s="798"/>
      <c r="AJ5" s="798"/>
      <c r="AK5" s="798"/>
      <c r="AL5" s="780">
        <v>38.200000000000003</v>
      </c>
      <c r="AM5" s="751"/>
      <c r="AN5" s="751"/>
      <c r="AO5" s="781"/>
      <c r="AP5" s="746" t="s">
        <v>226</v>
      </c>
      <c r="AQ5" s="747"/>
      <c r="AR5" s="747"/>
      <c r="AS5" s="747"/>
      <c r="AT5" s="747"/>
      <c r="AU5" s="747"/>
      <c r="AV5" s="747"/>
      <c r="AW5" s="747"/>
      <c r="AX5" s="747"/>
      <c r="AY5" s="747"/>
      <c r="AZ5" s="747"/>
      <c r="BA5" s="747"/>
      <c r="BB5" s="747"/>
      <c r="BC5" s="747"/>
      <c r="BD5" s="747"/>
      <c r="BE5" s="747"/>
      <c r="BF5" s="748"/>
      <c r="BG5" s="680">
        <v>1830363</v>
      </c>
      <c r="BH5" s="681"/>
      <c r="BI5" s="681"/>
      <c r="BJ5" s="681"/>
      <c r="BK5" s="681"/>
      <c r="BL5" s="681"/>
      <c r="BM5" s="681"/>
      <c r="BN5" s="682"/>
      <c r="BO5" s="713">
        <v>100</v>
      </c>
      <c r="BP5" s="713"/>
      <c r="BQ5" s="713"/>
      <c r="BR5" s="713"/>
      <c r="BS5" s="714">
        <v>8861</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71798</v>
      </c>
      <c r="S6" s="681"/>
      <c r="T6" s="681"/>
      <c r="U6" s="681"/>
      <c r="V6" s="681"/>
      <c r="W6" s="681"/>
      <c r="X6" s="681"/>
      <c r="Y6" s="682"/>
      <c r="Z6" s="713">
        <v>0.7</v>
      </c>
      <c r="AA6" s="713"/>
      <c r="AB6" s="713"/>
      <c r="AC6" s="713"/>
      <c r="AD6" s="714">
        <v>71798</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1830363</v>
      </c>
      <c r="BH6" s="681"/>
      <c r="BI6" s="681"/>
      <c r="BJ6" s="681"/>
      <c r="BK6" s="681"/>
      <c r="BL6" s="681"/>
      <c r="BM6" s="681"/>
      <c r="BN6" s="682"/>
      <c r="BO6" s="713">
        <v>100</v>
      </c>
      <c r="BP6" s="713"/>
      <c r="BQ6" s="713"/>
      <c r="BR6" s="713"/>
      <c r="BS6" s="714">
        <v>8861</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103962</v>
      </c>
      <c r="CS6" s="681"/>
      <c r="CT6" s="681"/>
      <c r="CU6" s="681"/>
      <c r="CV6" s="681"/>
      <c r="CW6" s="681"/>
      <c r="CX6" s="681"/>
      <c r="CY6" s="682"/>
      <c r="CZ6" s="780">
        <v>1</v>
      </c>
      <c r="DA6" s="751"/>
      <c r="DB6" s="751"/>
      <c r="DC6" s="783"/>
      <c r="DD6" s="686">
        <v>15860</v>
      </c>
      <c r="DE6" s="681"/>
      <c r="DF6" s="681"/>
      <c r="DG6" s="681"/>
      <c r="DH6" s="681"/>
      <c r="DI6" s="681"/>
      <c r="DJ6" s="681"/>
      <c r="DK6" s="681"/>
      <c r="DL6" s="681"/>
      <c r="DM6" s="681"/>
      <c r="DN6" s="681"/>
      <c r="DO6" s="681"/>
      <c r="DP6" s="682"/>
      <c r="DQ6" s="686">
        <v>102988</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2937</v>
      </c>
      <c r="S7" s="681"/>
      <c r="T7" s="681"/>
      <c r="U7" s="681"/>
      <c r="V7" s="681"/>
      <c r="W7" s="681"/>
      <c r="X7" s="681"/>
      <c r="Y7" s="682"/>
      <c r="Z7" s="713">
        <v>0</v>
      </c>
      <c r="AA7" s="713"/>
      <c r="AB7" s="713"/>
      <c r="AC7" s="713"/>
      <c r="AD7" s="714">
        <v>2937</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784762</v>
      </c>
      <c r="BH7" s="681"/>
      <c r="BI7" s="681"/>
      <c r="BJ7" s="681"/>
      <c r="BK7" s="681"/>
      <c r="BL7" s="681"/>
      <c r="BM7" s="681"/>
      <c r="BN7" s="682"/>
      <c r="BO7" s="713">
        <v>42.9</v>
      </c>
      <c r="BP7" s="713"/>
      <c r="BQ7" s="713"/>
      <c r="BR7" s="713"/>
      <c r="BS7" s="714">
        <v>8861</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3181026</v>
      </c>
      <c r="CS7" s="681"/>
      <c r="CT7" s="681"/>
      <c r="CU7" s="681"/>
      <c r="CV7" s="681"/>
      <c r="CW7" s="681"/>
      <c r="CX7" s="681"/>
      <c r="CY7" s="682"/>
      <c r="CZ7" s="713">
        <v>30.9</v>
      </c>
      <c r="DA7" s="713"/>
      <c r="DB7" s="713"/>
      <c r="DC7" s="713"/>
      <c r="DD7" s="686">
        <v>23433</v>
      </c>
      <c r="DE7" s="681"/>
      <c r="DF7" s="681"/>
      <c r="DG7" s="681"/>
      <c r="DH7" s="681"/>
      <c r="DI7" s="681"/>
      <c r="DJ7" s="681"/>
      <c r="DK7" s="681"/>
      <c r="DL7" s="681"/>
      <c r="DM7" s="681"/>
      <c r="DN7" s="681"/>
      <c r="DO7" s="681"/>
      <c r="DP7" s="682"/>
      <c r="DQ7" s="686">
        <v>801222</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15237</v>
      </c>
      <c r="S8" s="681"/>
      <c r="T8" s="681"/>
      <c r="U8" s="681"/>
      <c r="V8" s="681"/>
      <c r="W8" s="681"/>
      <c r="X8" s="681"/>
      <c r="Y8" s="682"/>
      <c r="Z8" s="713">
        <v>0.1</v>
      </c>
      <c r="AA8" s="713"/>
      <c r="AB8" s="713"/>
      <c r="AC8" s="713"/>
      <c r="AD8" s="714">
        <v>15237</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28364</v>
      </c>
      <c r="BH8" s="681"/>
      <c r="BI8" s="681"/>
      <c r="BJ8" s="681"/>
      <c r="BK8" s="681"/>
      <c r="BL8" s="681"/>
      <c r="BM8" s="681"/>
      <c r="BN8" s="682"/>
      <c r="BO8" s="713">
        <v>1.5</v>
      </c>
      <c r="BP8" s="713"/>
      <c r="BQ8" s="713"/>
      <c r="BR8" s="713"/>
      <c r="BS8" s="686" t="s">
        <v>238</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2401744</v>
      </c>
      <c r="CS8" s="681"/>
      <c r="CT8" s="681"/>
      <c r="CU8" s="681"/>
      <c r="CV8" s="681"/>
      <c r="CW8" s="681"/>
      <c r="CX8" s="681"/>
      <c r="CY8" s="682"/>
      <c r="CZ8" s="713">
        <v>23.3</v>
      </c>
      <c r="DA8" s="713"/>
      <c r="DB8" s="713"/>
      <c r="DC8" s="713"/>
      <c r="DD8" s="686">
        <v>19043</v>
      </c>
      <c r="DE8" s="681"/>
      <c r="DF8" s="681"/>
      <c r="DG8" s="681"/>
      <c r="DH8" s="681"/>
      <c r="DI8" s="681"/>
      <c r="DJ8" s="681"/>
      <c r="DK8" s="681"/>
      <c r="DL8" s="681"/>
      <c r="DM8" s="681"/>
      <c r="DN8" s="681"/>
      <c r="DO8" s="681"/>
      <c r="DP8" s="682"/>
      <c r="DQ8" s="686">
        <v>1360966</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16726</v>
      </c>
      <c r="S9" s="681"/>
      <c r="T9" s="681"/>
      <c r="U9" s="681"/>
      <c r="V9" s="681"/>
      <c r="W9" s="681"/>
      <c r="X9" s="681"/>
      <c r="Y9" s="682"/>
      <c r="Z9" s="713">
        <v>0.2</v>
      </c>
      <c r="AA9" s="713"/>
      <c r="AB9" s="713"/>
      <c r="AC9" s="713"/>
      <c r="AD9" s="714">
        <v>16726</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667142</v>
      </c>
      <c r="BH9" s="681"/>
      <c r="BI9" s="681"/>
      <c r="BJ9" s="681"/>
      <c r="BK9" s="681"/>
      <c r="BL9" s="681"/>
      <c r="BM9" s="681"/>
      <c r="BN9" s="682"/>
      <c r="BO9" s="713">
        <v>36.4</v>
      </c>
      <c r="BP9" s="713"/>
      <c r="BQ9" s="713"/>
      <c r="BR9" s="713"/>
      <c r="BS9" s="686" t="s">
        <v>238</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1789133</v>
      </c>
      <c r="CS9" s="681"/>
      <c r="CT9" s="681"/>
      <c r="CU9" s="681"/>
      <c r="CV9" s="681"/>
      <c r="CW9" s="681"/>
      <c r="CX9" s="681"/>
      <c r="CY9" s="682"/>
      <c r="CZ9" s="713">
        <v>17.399999999999999</v>
      </c>
      <c r="DA9" s="713"/>
      <c r="DB9" s="713"/>
      <c r="DC9" s="713"/>
      <c r="DD9" s="686">
        <v>62871</v>
      </c>
      <c r="DE9" s="681"/>
      <c r="DF9" s="681"/>
      <c r="DG9" s="681"/>
      <c r="DH9" s="681"/>
      <c r="DI9" s="681"/>
      <c r="DJ9" s="681"/>
      <c r="DK9" s="681"/>
      <c r="DL9" s="681"/>
      <c r="DM9" s="681"/>
      <c r="DN9" s="681"/>
      <c r="DO9" s="681"/>
      <c r="DP9" s="682"/>
      <c r="DQ9" s="686">
        <v>1165472</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238</v>
      </c>
      <c r="S10" s="681"/>
      <c r="T10" s="681"/>
      <c r="U10" s="681"/>
      <c r="V10" s="681"/>
      <c r="W10" s="681"/>
      <c r="X10" s="681"/>
      <c r="Y10" s="682"/>
      <c r="Z10" s="713" t="s">
        <v>238</v>
      </c>
      <c r="AA10" s="713"/>
      <c r="AB10" s="713"/>
      <c r="AC10" s="713"/>
      <c r="AD10" s="714" t="s">
        <v>238</v>
      </c>
      <c r="AE10" s="714"/>
      <c r="AF10" s="714"/>
      <c r="AG10" s="714"/>
      <c r="AH10" s="714"/>
      <c r="AI10" s="714"/>
      <c r="AJ10" s="714"/>
      <c r="AK10" s="714"/>
      <c r="AL10" s="683" t="s">
        <v>139</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45298</v>
      </c>
      <c r="BH10" s="681"/>
      <c r="BI10" s="681"/>
      <c r="BJ10" s="681"/>
      <c r="BK10" s="681"/>
      <c r="BL10" s="681"/>
      <c r="BM10" s="681"/>
      <c r="BN10" s="682"/>
      <c r="BO10" s="713">
        <v>2.5</v>
      </c>
      <c r="BP10" s="713"/>
      <c r="BQ10" s="713"/>
      <c r="BR10" s="713"/>
      <c r="BS10" s="686" t="s">
        <v>238</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t="s">
        <v>238</v>
      </c>
      <c r="CS10" s="681"/>
      <c r="CT10" s="681"/>
      <c r="CU10" s="681"/>
      <c r="CV10" s="681"/>
      <c r="CW10" s="681"/>
      <c r="CX10" s="681"/>
      <c r="CY10" s="682"/>
      <c r="CZ10" s="713" t="s">
        <v>238</v>
      </c>
      <c r="DA10" s="713"/>
      <c r="DB10" s="713"/>
      <c r="DC10" s="713"/>
      <c r="DD10" s="686" t="s">
        <v>238</v>
      </c>
      <c r="DE10" s="681"/>
      <c r="DF10" s="681"/>
      <c r="DG10" s="681"/>
      <c r="DH10" s="681"/>
      <c r="DI10" s="681"/>
      <c r="DJ10" s="681"/>
      <c r="DK10" s="681"/>
      <c r="DL10" s="681"/>
      <c r="DM10" s="681"/>
      <c r="DN10" s="681"/>
      <c r="DO10" s="681"/>
      <c r="DP10" s="682"/>
      <c r="DQ10" s="686" t="s">
        <v>238</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351579</v>
      </c>
      <c r="S11" s="681"/>
      <c r="T11" s="681"/>
      <c r="U11" s="681"/>
      <c r="V11" s="681"/>
      <c r="W11" s="681"/>
      <c r="X11" s="681"/>
      <c r="Y11" s="682"/>
      <c r="Z11" s="683">
        <v>3.2</v>
      </c>
      <c r="AA11" s="684"/>
      <c r="AB11" s="684"/>
      <c r="AC11" s="685"/>
      <c r="AD11" s="686">
        <v>351579</v>
      </c>
      <c r="AE11" s="681"/>
      <c r="AF11" s="681"/>
      <c r="AG11" s="681"/>
      <c r="AH11" s="681"/>
      <c r="AI11" s="681"/>
      <c r="AJ11" s="681"/>
      <c r="AK11" s="682"/>
      <c r="AL11" s="683">
        <v>7.3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43958</v>
      </c>
      <c r="BH11" s="681"/>
      <c r="BI11" s="681"/>
      <c r="BJ11" s="681"/>
      <c r="BK11" s="681"/>
      <c r="BL11" s="681"/>
      <c r="BM11" s="681"/>
      <c r="BN11" s="682"/>
      <c r="BO11" s="713">
        <v>2.4</v>
      </c>
      <c r="BP11" s="713"/>
      <c r="BQ11" s="713"/>
      <c r="BR11" s="713"/>
      <c r="BS11" s="686">
        <v>8861</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122408</v>
      </c>
      <c r="CS11" s="681"/>
      <c r="CT11" s="681"/>
      <c r="CU11" s="681"/>
      <c r="CV11" s="681"/>
      <c r="CW11" s="681"/>
      <c r="CX11" s="681"/>
      <c r="CY11" s="682"/>
      <c r="CZ11" s="713">
        <v>1.2</v>
      </c>
      <c r="DA11" s="713"/>
      <c r="DB11" s="713"/>
      <c r="DC11" s="713"/>
      <c r="DD11" s="686">
        <v>58066</v>
      </c>
      <c r="DE11" s="681"/>
      <c r="DF11" s="681"/>
      <c r="DG11" s="681"/>
      <c r="DH11" s="681"/>
      <c r="DI11" s="681"/>
      <c r="DJ11" s="681"/>
      <c r="DK11" s="681"/>
      <c r="DL11" s="681"/>
      <c r="DM11" s="681"/>
      <c r="DN11" s="681"/>
      <c r="DO11" s="681"/>
      <c r="DP11" s="682"/>
      <c r="DQ11" s="686">
        <v>53620</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v>43594</v>
      </c>
      <c r="S12" s="681"/>
      <c r="T12" s="681"/>
      <c r="U12" s="681"/>
      <c r="V12" s="681"/>
      <c r="W12" s="681"/>
      <c r="X12" s="681"/>
      <c r="Y12" s="682"/>
      <c r="Z12" s="713">
        <v>0.4</v>
      </c>
      <c r="AA12" s="713"/>
      <c r="AB12" s="713"/>
      <c r="AC12" s="713"/>
      <c r="AD12" s="714">
        <v>43594</v>
      </c>
      <c r="AE12" s="714"/>
      <c r="AF12" s="714"/>
      <c r="AG12" s="714"/>
      <c r="AH12" s="714"/>
      <c r="AI12" s="714"/>
      <c r="AJ12" s="714"/>
      <c r="AK12" s="714"/>
      <c r="AL12" s="683">
        <v>0.9</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862018</v>
      </c>
      <c r="BH12" s="681"/>
      <c r="BI12" s="681"/>
      <c r="BJ12" s="681"/>
      <c r="BK12" s="681"/>
      <c r="BL12" s="681"/>
      <c r="BM12" s="681"/>
      <c r="BN12" s="682"/>
      <c r="BO12" s="713">
        <v>47.1</v>
      </c>
      <c r="BP12" s="713"/>
      <c r="BQ12" s="713"/>
      <c r="BR12" s="713"/>
      <c r="BS12" s="686" t="s">
        <v>238</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184950</v>
      </c>
      <c r="CS12" s="681"/>
      <c r="CT12" s="681"/>
      <c r="CU12" s="681"/>
      <c r="CV12" s="681"/>
      <c r="CW12" s="681"/>
      <c r="CX12" s="681"/>
      <c r="CY12" s="682"/>
      <c r="CZ12" s="713">
        <v>1.8</v>
      </c>
      <c r="DA12" s="713"/>
      <c r="DB12" s="713"/>
      <c r="DC12" s="713"/>
      <c r="DD12" s="686" t="s">
        <v>238</v>
      </c>
      <c r="DE12" s="681"/>
      <c r="DF12" s="681"/>
      <c r="DG12" s="681"/>
      <c r="DH12" s="681"/>
      <c r="DI12" s="681"/>
      <c r="DJ12" s="681"/>
      <c r="DK12" s="681"/>
      <c r="DL12" s="681"/>
      <c r="DM12" s="681"/>
      <c r="DN12" s="681"/>
      <c r="DO12" s="681"/>
      <c r="DP12" s="682"/>
      <c r="DQ12" s="686">
        <v>131596</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253</v>
      </c>
      <c r="S13" s="681"/>
      <c r="T13" s="681"/>
      <c r="U13" s="681"/>
      <c r="V13" s="681"/>
      <c r="W13" s="681"/>
      <c r="X13" s="681"/>
      <c r="Y13" s="682"/>
      <c r="Z13" s="713" t="s">
        <v>238</v>
      </c>
      <c r="AA13" s="713"/>
      <c r="AB13" s="713"/>
      <c r="AC13" s="713"/>
      <c r="AD13" s="714" t="s">
        <v>238</v>
      </c>
      <c r="AE13" s="714"/>
      <c r="AF13" s="714"/>
      <c r="AG13" s="714"/>
      <c r="AH13" s="714"/>
      <c r="AI13" s="714"/>
      <c r="AJ13" s="714"/>
      <c r="AK13" s="714"/>
      <c r="AL13" s="683" t="s">
        <v>139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861382</v>
      </c>
      <c r="BH13" s="681"/>
      <c r="BI13" s="681"/>
      <c r="BJ13" s="681"/>
      <c r="BK13" s="681"/>
      <c r="BL13" s="681"/>
      <c r="BM13" s="681"/>
      <c r="BN13" s="682"/>
      <c r="BO13" s="713">
        <v>47.1</v>
      </c>
      <c r="BP13" s="713"/>
      <c r="BQ13" s="713"/>
      <c r="BR13" s="713"/>
      <c r="BS13" s="686" t="s">
        <v>139</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436231</v>
      </c>
      <c r="CS13" s="681"/>
      <c r="CT13" s="681"/>
      <c r="CU13" s="681"/>
      <c r="CV13" s="681"/>
      <c r="CW13" s="681"/>
      <c r="CX13" s="681"/>
      <c r="CY13" s="682"/>
      <c r="CZ13" s="713">
        <v>4.2</v>
      </c>
      <c r="DA13" s="713"/>
      <c r="DB13" s="713"/>
      <c r="DC13" s="713"/>
      <c r="DD13" s="686">
        <v>121776</v>
      </c>
      <c r="DE13" s="681"/>
      <c r="DF13" s="681"/>
      <c r="DG13" s="681"/>
      <c r="DH13" s="681"/>
      <c r="DI13" s="681"/>
      <c r="DJ13" s="681"/>
      <c r="DK13" s="681"/>
      <c r="DL13" s="681"/>
      <c r="DM13" s="681"/>
      <c r="DN13" s="681"/>
      <c r="DO13" s="681"/>
      <c r="DP13" s="682"/>
      <c r="DQ13" s="686">
        <v>326184</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139</v>
      </c>
      <c r="AA14" s="713"/>
      <c r="AB14" s="713"/>
      <c r="AC14" s="713"/>
      <c r="AD14" s="714" t="s">
        <v>238</v>
      </c>
      <c r="AE14" s="714"/>
      <c r="AF14" s="714"/>
      <c r="AG14" s="714"/>
      <c r="AH14" s="714"/>
      <c r="AI14" s="714"/>
      <c r="AJ14" s="714"/>
      <c r="AK14" s="714"/>
      <c r="AL14" s="683" t="s">
        <v>238</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65107</v>
      </c>
      <c r="BH14" s="681"/>
      <c r="BI14" s="681"/>
      <c r="BJ14" s="681"/>
      <c r="BK14" s="681"/>
      <c r="BL14" s="681"/>
      <c r="BM14" s="681"/>
      <c r="BN14" s="682"/>
      <c r="BO14" s="713">
        <v>3.6</v>
      </c>
      <c r="BP14" s="713"/>
      <c r="BQ14" s="713"/>
      <c r="BR14" s="713"/>
      <c r="BS14" s="686" t="s">
        <v>238</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587431</v>
      </c>
      <c r="CS14" s="681"/>
      <c r="CT14" s="681"/>
      <c r="CU14" s="681"/>
      <c r="CV14" s="681"/>
      <c r="CW14" s="681"/>
      <c r="CX14" s="681"/>
      <c r="CY14" s="682"/>
      <c r="CZ14" s="713">
        <v>5.7</v>
      </c>
      <c r="DA14" s="713"/>
      <c r="DB14" s="713"/>
      <c r="DC14" s="713"/>
      <c r="DD14" s="686">
        <v>30783</v>
      </c>
      <c r="DE14" s="681"/>
      <c r="DF14" s="681"/>
      <c r="DG14" s="681"/>
      <c r="DH14" s="681"/>
      <c r="DI14" s="681"/>
      <c r="DJ14" s="681"/>
      <c r="DK14" s="681"/>
      <c r="DL14" s="681"/>
      <c r="DM14" s="681"/>
      <c r="DN14" s="681"/>
      <c r="DO14" s="681"/>
      <c r="DP14" s="682"/>
      <c r="DQ14" s="686">
        <v>553860</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238</v>
      </c>
      <c r="AA15" s="713"/>
      <c r="AB15" s="713"/>
      <c r="AC15" s="713"/>
      <c r="AD15" s="714" t="s">
        <v>238</v>
      </c>
      <c r="AE15" s="714"/>
      <c r="AF15" s="714"/>
      <c r="AG15" s="714"/>
      <c r="AH15" s="714"/>
      <c r="AI15" s="714"/>
      <c r="AJ15" s="714"/>
      <c r="AK15" s="714"/>
      <c r="AL15" s="683" t="s">
        <v>139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118476</v>
      </c>
      <c r="BH15" s="681"/>
      <c r="BI15" s="681"/>
      <c r="BJ15" s="681"/>
      <c r="BK15" s="681"/>
      <c r="BL15" s="681"/>
      <c r="BM15" s="681"/>
      <c r="BN15" s="682"/>
      <c r="BO15" s="713">
        <v>6.5</v>
      </c>
      <c r="BP15" s="713"/>
      <c r="BQ15" s="713"/>
      <c r="BR15" s="713"/>
      <c r="BS15" s="686" t="s">
        <v>238</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779859</v>
      </c>
      <c r="CS15" s="681"/>
      <c r="CT15" s="681"/>
      <c r="CU15" s="681"/>
      <c r="CV15" s="681"/>
      <c r="CW15" s="681"/>
      <c r="CX15" s="681"/>
      <c r="CY15" s="682"/>
      <c r="CZ15" s="713">
        <v>7.6</v>
      </c>
      <c r="DA15" s="713"/>
      <c r="DB15" s="713"/>
      <c r="DC15" s="713"/>
      <c r="DD15" s="686">
        <v>149391</v>
      </c>
      <c r="DE15" s="681"/>
      <c r="DF15" s="681"/>
      <c r="DG15" s="681"/>
      <c r="DH15" s="681"/>
      <c r="DI15" s="681"/>
      <c r="DJ15" s="681"/>
      <c r="DK15" s="681"/>
      <c r="DL15" s="681"/>
      <c r="DM15" s="681"/>
      <c r="DN15" s="681"/>
      <c r="DO15" s="681"/>
      <c r="DP15" s="682"/>
      <c r="DQ15" s="686">
        <v>570630</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6868</v>
      </c>
      <c r="S16" s="681"/>
      <c r="T16" s="681"/>
      <c r="U16" s="681"/>
      <c r="V16" s="681"/>
      <c r="W16" s="681"/>
      <c r="X16" s="681"/>
      <c r="Y16" s="682"/>
      <c r="Z16" s="713">
        <v>0.1</v>
      </c>
      <c r="AA16" s="713"/>
      <c r="AB16" s="713"/>
      <c r="AC16" s="713"/>
      <c r="AD16" s="714">
        <v>6868</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81307</v>
      </c>
      <c r="CS16" s="681"/>
      <c r="CT16" s="681"/>
      <c r="CU16" s="681"/>
      <c r="CV16" s="681"/>
      <c r="CW16" s="681"/>
      <c r="CX16" s="681"/>
      <c r="CY16" s="682"/>
      <c r="CZ16" s="713">
        <v>0.8</v>
      </c>
      <c r="DA16" s="713"/>
      <c r="DB16" s="713"/>
      <c r="DC16" s="713"/>
      <c r="DD16" s="686" t="s">
        <v>139</v>
      </c>
      <c r="DE16" s="681"/>
      <c r="DF16" s="681"/>
      <c r="DG16" s="681"/>
      <c r="DH16" s="681"/>
      <c r="DI16" s="681"/>
      <c r="DJ16" s="681"/>
      <c r="DK16" s="681"/>
      <c r="DL16" s="681"/>
      <c r="DM16" s="681"/>
      <c r="DN16" s="681"/>
      <c r="DO16" s="681"/>
      <c r="DP16" s="682"/>
      <c r="DQ16" s="686">
        <v>1068</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7350</v>
      </c>
      <c r="S17" s="681"/>
      <c r="T17" s="681"/>
      <c r="U17" s="681"/>
      <c r="V17" s="681"/>
      <c r="W17" s="681"/>
      <c r="X17" s="681"/>
      <c r="Y17" s="682"/>
      <c r="Z17" s="713">
        <v>0.1</v>
      </c>
      <c r="AA17" s="713"/>
      <c r="AB17" s="713"/>
      <c r="AC17" s="713"/>
      <c r="AD17" s="714">
        <v>7350</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238</v>
      </c>
      <c r="BP17" s="713"/>
      <c r="BQ17" s="713"/>
      <c r="BR17" s="713"/>
      <c r="BS17" s="686" t="s">
        <v>139</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640560</v>
      </c>
      <c r="CS17" s="681"/>
      <c r="CT17" s="681"/>
      <c r="CU17" s="681"/>
      <c r="CV17" s="681"/>
      <c r="CW17" s="681"/>
      <c r="CX17" s="681"/>
      <c r="CY17" s="682"/>
      <c r="CZ17" s="713">
        <v>6.2</v>
      </c>
      <c r="DA17" s="713"/>
      <c r="DB17" s="713"/>
      <c r="DC17" s="713"/>
      <c r="DD17" s="686" t="s">
        <v>238</v>
      </c>
      <c r="DE17" s="681"/>
      <c r="DF17" s="681"/>
      <c r="DG17" s="681"/>
      <c r="DH17" s="681"/>
      <c r="DI17" s="681"/>
      <c r="DJ17" s="681"/>
      <c r="DK17" s="681"/>
      <c r="DL17" s="681"/>
      <c r="DM17" s="681"/>
      <c r="DN17" s="681"/>
      <c r="DO17" s="681"/>
      <c r="DP17" s="682"/>
      <c r="DQ17" s="686">
        <v>633908</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14849</v>
      </c>
      <c r="S18" s="681"/>
      <c r="T18" s="681"/>
      <c r="U18" s="681"/>
      <c r="V18" s="681"/>
      <c r="W18" s="681"/>
      <c r="X18" s="681"/>
      <c r="Y18" s="682"/>
      <c r="Z18" s="713">
        <v>0.1</v>
      </c>
      <c r="AA18" s="713"/>
      <c r="AB18" s="713"/>
      <c r="AC18" s="713"/>
      <c r="AD18" s="714">
        <v>14849</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238</v>
      </c>
      <c r="BH18" s="681"/>
      <c r="BI18" s="681"/>
      <c r="BJ18" s="681"/>
      <c r="BK18" s="681"/>
      <c r="BL18" s="681"/>
      <c r="BM18" s="681"/>
      <c r="BN18" s="682"/>
      <c r="BO18" s="713" t="s">
        <v>238</v>
      </c>
      <c r="BP18" s="713"/>
      <c r="BQ18" s="713"/>
      <c r="BR18" s="713"/>
      <c r="BS18" s="686" t="s">
        <v>139</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238</v>
      </c>
      <c r="CS18" s="681"/>
      <c r="CT18" s="681"/>
      <c r="CU18" s="681"/>
      <c r="CV18" s="681"/>
      <c r="CW18" s="681"/>
      <c r="CX18" s="681"/>
      <c r="CY18" s="682"/>
      <c r="CZ18" s="713" t="s">
        <v>238</v>
      </c>
      <c r="DA18" s="713"/>
      <c r="DB18" s="713"/>
      <c r="DC18" s="713"/>
      <c r="DD18" s="686" t="s">
        <v>238</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10025</v>
      </c>
      <c r="S19" s="681"/>
      <c r="T19" s="681"/>
      <c r="U19" s="681"/>
      <c r="V19" s="681"/>
      <c r="W19" s="681"/>
      <c r="X19" s="681"/>
      <c r="Y19" s="682"/>
      <c r="Z19" s="713">
        <v>0.1</v>
      </c>
      <c r="AA19" s="713"/>
      <c r="AB19" s="713"/>
      <c r="AC19" s="713"/>
      <c r="AD19" s="714">
        <v>10025</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238</v>
      </c>
      <c r="BH19" s="681"/>
      <c r="BI19" s="681"/>
      <c r="BJ19" s="681"/>
      <c r="BK19" s="681"/>
      <c r="BL19" s="681"/>
      <c r="BM19" s="681"/>
      <c r="BN19" s="682"/>
      <c r="BO19" s="713" t="s">
        <v>238</v>
      </c>
      <c r="BP19" s="713"/>
      <c r="BQ19" s="713"/>
      <c r="BR19" s="713"/>
      <c r="BS19" s="686" t="s">
        <v>238</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139</v>
      </c>
      <c r="CS19" s="681"/>
      <c r="CT19" s="681"/>
      <c r="CU19" s="681"/>
      <c r="CV19" s="681"/>
      <c r="CW19" s="681"/>
      <c r="CX19" s="681"/>
      <c r="CY19" s="682"/>
      <c r="CZ19" s="713" t="s">
        <v>238</v>
      </c>
      <c r="DA19" s="713"/>
      <c r="DB19" s="713"/>
      <c r="DC19" s="713"/>
      <c r="DD19" s="686" t="s">
        <v>238</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3319</v>
      </c>
      <c r="S20" s="681"/>
      <c r="T20" s="681"/>
      <c r="U20" s="681"/>
      <c r="V20" s="681"/>
      <c r="W20" s="681"/>
      <c r="X20" s="681"/>
      <c r="Y20" s="682"/>
      <c r="Z20" s="713">
        <v>0</v>
      </c>
      <c r="AA20" s="713"/>
      <c r="AB20" s="713"/>
      <c r="AC20" s="713"/>
      <c r="AD20" s="714">
        <v>3319</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238</v>
      </c>
      <c r="BH20" s="681"/>
      <c r="BI20" s="681"/>
      <c r="BJ20" s="681"/>
      <c r="BK20" s="681"/>
      <c r="BL20" s="681"/>
      <c r="BM20" s="681"/>
      <c r="BN20" s="682"/>
      <c r="BO20" s="713" t="s">
        <v>253</v>
      </c>
      <c r="BP20" s="713"/>
      <c r="BQ20" s="713"/>
      <c r="BR20" s="713"/>
      <c r="BS20" s="686" t="s">
        <v>238</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10308611</v>
      </c>
      <c r="CS20" s="681"/>
      <c r="CT20" s="681"/>
      <c r="CU20" s="681"/>
      <c r="CV20" s="681"/>
      <c r="CW20" s="681"/>
      <c r="CX20" s="681"/>
      <c r="CY20" s="682"/>
      <c r="CZ20" s="713">
        <v>100</v>
      </c>
      <c r="DA20" s="713"/>
      <c r="DB20" s="713"/>
      <c r="DC20" s="713"/>
      <c r="DD20" s="686">
        <v>481223</v>
      </c>
      <c r="DE20" s="681"/>
      <c r="DF20" s="681"/>
      <c r="DG20" s="681"/>
      <c r="DH20" s="681"/>
      <c r="DI20" s="681"/>
      <c r="DJ20" s="681"/>
      <c r="DK20" s="681"/>
      <c r="DL20" s="681"/>
      <c r="DM20" s="681"/>
      <c r="DN20" s="681"/>
      <c r="DO20" s="681"/>
      <c r="DP20" s="682"/>
      <c r="DQ20" s="686">
        <v>5701514</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1505</v>
      </c>
      <c r="S21" s="681"/>
      <c r="T21" s="681"/>
      <c r="U21" s="681"/>
      <c r="V21" s="681"/>
      <c r="W21" s="681"/>
      <c r="X21" s="681"/>
      <c r="Y21" s="682"/>
      <c r="Z21" s="713">
        <v>0</v>
      </c>
      <c r="AA21" s="713"/>
      <c r="AB21" s="713"/>
      <c r="AC21" s="713"/>
      <c r="AD21" s="714">
        <v>1505</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t="s">
        <v>238</v>
      </c>
      <c r="BH21" s="681"/>
      <c r="BI21" s="681"/>
      <c r="BJ21" s="681"/>
      <c r="BK21" s="681"/>
      <c r="BL21" s="681"/>
      <c r="BM21" s="681"/>
      <c r="BN21" s="682"/>
      <c r="BO21" s="713" t="s">
        <v>139</v>
      </c>
      <c r="BP21" s="713"/>
      <c r="BQ21" s="713"/>
      <c r="BR21" s="713"/>
      <c r="BS21" s="686" t="s">
        <v>139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2810173</v>
      </c>
      <c r="S22" s="681"/>
      <c r="T22" s="681"/>
      <c r="U22" s="681"/>
      <c r="V22" s="681"/>
      <c r="W22" s="681"/>
      <c r="X22" s="681"/>
      <c r="Y22" s="682"/>
      <c r="Z22" s="713">
        <v>25.6</v>
      </c>
      <c r="AA22" s="713"/>
      <c r="AB22" s="713"/>
      <c r="AC22" s="713"/>
      <c r="AD22" s="714">
        <v>2361981</v>
      </c>
      <c r="AE22" s="714"/>
      <c r="AF22" s="714"/>
      <c r="AG22" s="714"/>
      <c r="AH22" s="714"/>
      <c r="AI22" s="714"/>
      <c r="AJ22" s="714"/>
      <c r="AK22" s="714"/>
      <c r="AL22" s="683">
        <v>49.3</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238</v>
      </c>
      <c r="BH22" s="681"/>
      <c r="BI22" s="681"/>
      <c r="BJ22" s="681"/>
      <c r="BK22" s="681"/>
      <c r="BL22" s="681"/>
      <c r="BM22" s="681"/>
      <c r="BN22" s="682"/>
      <c r="BO22" s="713" t="s">
        <v>139</v>
      </c>
      <c r="BP22" s="713"/>
      <c r="BQ22" s="713"/>
      <c r="BR22" s="713"/>
      <c r="BS22" s="686" t="s">
        <v>253</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2361981</v>
      </c>
      <c r="S23" s="681"/>
      <c r="T23" s="681"/>
      <c r="U23" s="681"/>
      <c r="V23" s="681"/>
      <c r="W23" s="681"/>
      <c r="X23" s="681"/>
      <c r="Y23" s="682"/>
      <c r="Z23" s="713">
        <v>21.5</v>
      </c>
      <c r="AA23" s="713"/>
      <c r="AB23" s="713"/>
      <c r="AC23" s="713"/>
      <c r="AD23" s="714">
        <v>2361981</v>
      </c>
      <c r="AE23" s="714"/>
      <c r="AF23" s="714"/>
      <c r="AG23" s="714"/>
      <c r="AH23" s="714"/>
      <c r="AI23" s="714"/>
      <c r="AJ23" s="714"/>
      <c r="AK23" s="714"/>
      <c r="AL23" s="683">
        <v>49.3</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238</v>
      </c>
      <c r="BH23" s="681"/>
      <c r="BI23" s="681"/>
      <c r="BJ23" s="681"/>
      <c r="BK23" s="681"/>
      <c r="BL23" s="681"/>
      <c r="BM23" s="681"/>
      <c r="BN23" s="682"/>
      <c r="BO23" s="713" t="s">
        <v>238</v>
      </c>
      <c r="BP23" s="713"/>
      <c r="BQ23" s="713"/>
      <c r="BR23" s="713"/>
      <c r="BS23" s="686" t="s">
        <v>238</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448192</v>
      </c>
      <c r="S24" s="681"/>
      <c r="T24" s="681"/>
      <c r="U24" s="681"/>
      <c r="V24" s="681"/>
      <c r="W24" s="681"/>
      <c r="X24" s="681"/>
      <c r="Y24" s="682"/>
      <c r="Z24" s="713">
        <v>4.0999999999999996</v>
      </c>
      <c r="AA24" s="713"/>
      <c r="AB24" s="713"/>
      <c r="AC24" s="713"/>
      <c r="AD24" s="714" t="s">
        <v>139</v>
      </c>
      <c r="AE24" s="714"/>
      <c r="AF24" s="714"/>
      <c r="AG24" s="714"/>
      <c r="AH24" s="714"/>
      <c r="AI24" s="714"/>
      <c r="AJ24" s="714"/>
      <c r="AK24" s="714"/>
      <c r="AL24" s="683" t="s">
        <v>139</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238</v>
      </c>
      <c r="BH24" s="681"/>
      <c r="BI24" s="681"/>
      <c r="BJ24" s="681"/>
      <c r="BK24" s="681"/>
      <c r="BL24" s="681"/>
      <c r="BM24" s="681"/>
      <c r="BN24" s="682"/>
      <c r="BO24" s="713" t="s">
        <v>238</v>
      </c>
      <c r="BP24" s="713"/>
      <c r="BQ24" s="713"/>
      <c r="BR24" s="713"/>
      <c r="BS24" s="686" t="s">
        <v>238</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3384191</v>
      </c>
      <c r="CS24" s="736"/>
      <c r="CT24" s="736"/>
      <c r="CU24" s="736"/>
      <c r="CV24" s="736"/>
      <c r="CW24" s="736"/>
      <c r="CX24" s="736"/>
      <c r="CY24" s="779"/>
      <c r="CZ24" s="780">
        <v>32.799999999999997</v>
      </c>
      <c r="DA24" s="751"/>
      <c r="DB24" s="751"/>
      <c r="DC24" s="783"/>
      <c r="DD24" s="778">
        <v>2444908</v>
      </c>
      <c r="DE24" s="736"/>
      <c r="DF24" s="736"/>
      <c r="DG24" s="736"/>
      <c r="DH24" s="736"/>
      <c r="DI24" s="736"/>
      <c r="DJ24" s="736"/>
      <c r="DK24" s="779"/>
      <c r="DL24" s="778">
        <v>2249865</v>
      </c>
      <c r="DM24" s="736"/>
      <c r="DN24" s="736"/>
      <c r="DO24" s="736"/>
      <c r="DP24" s="736"/>
      <c r="DQ24" s="736"/>
      <c r="DR24" s="736"/>
      <c r="DS24" s="736"/>
      <c r="DT24" s="736"/>
      <c r="DU24" s="736"/>
      <c r="DV24" s="779"/>
      <c r="DW24" s="780">
        <v>45.1</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238</v>
      </c>
      <c r="S25" s="681"/>
      <c r="T25" s="681"/>
      <c r="U25" s="681"/>
      <c r="V25" s="681"/>
      <c r="W25" s="681"/>
      <c r="X25" s="681"/>
      <c r="Y25" s="682"/>
      <c r="Z25" s="713" t="s">
        <v>238</v>
      </c>
      <c r="AA25" s="713"/>
      <c r="AB25" s="713"/>
      <c r="AC25" s="713"/>
      <c r="AD25" s="714" t="s">
        <v>238</v>
      </c>
      <c r="AE25" s="714"/>
      <c r="AF25" s="714"/>
      <c r="AG25" s="714"/>
      <c r="AH25" s="714"/>
      <c r="AI25" s="714"/>
      <c r="AJ25" s="714"/>
      <c r="AK25" s="714"/>
      <c r="AL25" s="683" t="s">
        <v>238</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238</v>
      </c>
      <c r="BH25" s="681"/>
      <c r="BI25" s="681"/>
      <c r="BJ25" s="681"/>
      <c r="BK25" s="681"/>
      <c r="BL25" s="681"/>
      <c r="BM25" s="681"/>
      <c r="BN25" s="682"/>
      <c r="BO25" s="713" t="s">
        <v>238</v>
      </c>
      <c r="BP25" s="713"/>
      <c r="BQ25" s="713"/>
      <c r="BR25" s="713"/>
      <c r="BS25" s="686" t="s">
        <v>238</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1628681</v>
      </c>
      <c r="CS25" s="699"/>
      <c r="CT25" s="699"/>
      <c r="CU25" s="699"/>
      <c r="CV25" s="699"/>
      <c r="CW25" s="699"/>
      <c r="CX25" s="699"/>
      <c r="CY25" s="700"/>
      <c r="CZ25" s="683">
        <v>15.8</v>
      </c>
      <c r="DA25" s="701"/>
      <c r="DB25" s="701"/>
      <c r="DC25" s="702"/>
      <c r="DD25" s="686">
        <v>1495725</v>
      </c>
      <c r="DE25" s="699"/>
      <c r="DF25" s="699"/>
      <c r="DG25" s="699"/>
      <c r="DH25" s="699"/>
      <c r="DI25" s="699"/>
      <c r="DJ25" s="699"/>
      <c r="DK25" s="700"/>
      <c r="DL25" s="686">
        <v>1300682</v>
      </c>
      <c r="DM25" s="699"/>
      <c r="DN25" s="699"/>
      <c r="DO25" s="699"/>
      <c r="DP25" s="699"/>
      <c r="DQ25" s="699"/>
      <c r="DR25" s="699"/>
      <c r="DS25" s="699"/>
      <c r="DT25" s="699"/>
      <c r="DU25" s="699"/>
      <c r="DV25" s="700"/>
      <c r="DW25" s="683">
        <v>26.1</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5171474</v>
      </c>
      <c r="S26" s="681"/>
      <c r="T26" s="681"/>
      <c r="U26" s="681"/>
      <c r="V26" s="681"/>
      <c r="W26" s="681"/>
      <c r="X26" s="681"/>
      <c r="Y26" s="682"/>
      <c r="Z26" s="713">
        <v>47.1</v>
      </c>
      <c r="AA26" s="713"/>
      <c r="AB26" s="713"/>
      <c r="AC26" s="713"/>
      <c r="AD26" s="714">
        <v>4723282</v>
      </c>
      <c r="AE26" s="714"/>
      <c r="AF26" s="714"/>
      <c r="AG26" s="714"/>
      <c r="AH26" s="714"/>
      <c r="AI26" s="714"/>
      <c r="AJ26" s="714"/>
      <c r="AK26" s="714"/>
      <c r="AL26" s="683">
        <v>98.7</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238</v>
      </c>
      <c r="BH26" s="681"/>
      <c r="BI26" s="681"/>
      <c r="BJ26" s="681"/>
      <c r="BK26" s="681"/>
      <c r="BL26" s="681"/>
      <c r="BM26" s="681"/>
      <c r="BN26" s="682"/>
      <c r="BO26" s="713" t="s">
        <v>139</v>
      </c>
      <c r="BP26" s="713"/>
      <c r="BQ26" s="713"/>
      <c r="BR26" s="713"/>
      <c r="BS26" s="686" t="s">
        <v>139</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964496</v>
      </c>
      <c r="CS26" s="681"/>
      <c r="CT26" s="681"/>
      <c r="CU26" s="681"/>
      <c r="CV26" s="681"/>
      <c r="CW26" s="681"/>
      <c r="CX26" s="681"/>
      <c r="CY26" s="682"/>
      <c r="CZ26" s="683">
        <v>9.4</v>
      </c>
      <c r="DA26" s="701"/>
      <c r="DB26" s="701"/>
      <c r="DC26" s="702"/>
      <c r="DD26" s="686">
        <v>864533</v>
      </c>
      <c r="DE26" s="681"/>
      <c r="DF26" s="681"/>
      <c r="DG26" s="681"/>
      <c r="DH26" s="681"/>
      <c r="DI26" s="681"/>
      <c r="DJ26" s="681"/>
      <c r="DK26" s="682"/>
      <c r="DL26" s="686" t="s">
        <v>139</v>
      </c>
      <c r="DM26" s="681"/>
      <c r="DN26" s="681"/>
      <c r="DO26" s="681"/>
      <c r="DP26" s="681"/>
      <c r="DQ26" s="681"/>
      <c r="DR26" s="681"/>
      <c r="DS26" s="681"/>
      <c r="DT26" s="681"/>
      <c r="DU26" s="681"/>
      <c r="DV26" s="682"/>
      <c r="DW26" s="683" t="s">
        <v>238</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1932</v>
      </c>
      <c r="S27" s="681"/>
      <c r="T27" s="681"/>
      <c r="U27" s="681"/>
      <c r="V27" s="681"/>
      <c r="W27" s="681"/>
      <c r="X27" s="681"/>
      <c r="Y27" s="682"/>
      <c r="Z27" s="713">
        <v>0</v>
      </c>
      <c r="AA27" s="713"/>
      <c r="AB27" s="713"/>
      <c r="AC27" s="713"/>
      <c r="AD27" s="714">
        <v>1932</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1830363</v>
      </c>
      <c r="BH27" s="681"/>
      <c r="BI27" s="681"/>
      <c r="BJ27" s="681"/>
      <c r="BK27" s="681"/>
      <c r="BL27" s="681"/>
      <c r="BM27" s="681"/>
      <c r="BN27" s="682"/>
      <c r="BO27" s="713">
        <v>100</v>
      </c>
      <c r="BP27" s="713"/>
      <c r="BQ27" s="713"/>
      <c r="BR27" s="713"/>
      <c r="BS27" s="686">
        <v>8861</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1114950</v>
      </c>
      <c r="CS27" s="699"/>
      <c r="CT27" s="699"/>
      <c r="CU27" s="699"/>
      <c r="CV27" s="699"/>
      <c r="CW27" s="699"/>
      <c r="CX27" s="699"/>
      <c r="CY27" s="700"/>
      <c r="CZ27" s="683">
        <v>10.8</v>
      </c>
      <c r="DA27" s="701"/>
      <c r="DB27" s="701"/>
      <c r="DC27" s="702"/>
      <c r="DD27" s="686">
        <v>315275</v>
      </c>
      <c r="DE27" s="699"/>
      <c r="DF27" s="699"/>
      <c r="DG27" s="699"/>
      <c r="DH27" s="699"/>
      <c r="DI27" s="699"/>
      <c r="DJ27" s="699"/>
      <c r="DK27" s="700"/>
      <c r="DL27" s="686">
        <v>315275</v>
      </c>
      <c r="DM27" s="699"/>
      <c r="DN27" s="699"/>
      <c r="DO27" s="699"/>
      <c r="DP27" s="699"/>
      <c r="DQ27" s="699"/>
      <c r="DR27" s="699"/>
      <c r="DS27" s="699"/>
      <c r="DT27" s="699"/>
      <c r="DU27" s="699"/>
      <c r="DV27" s="700"/>
      <c r="DW27" s="683">
        <v>6.3</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118657</v>
      </c>
      <c r="S28" s="681"/>
      <c r="T28" s="681"/>
      <c r="U28" s="681"/>
      <c r="V28" s="681"/>
      <c r="W28" s="681"/>
      <c r="X28" s="681"/>
      <c r="Y28" s="682"/>
      <c r="Z28" s="713">
        <v>1.1000000000000001</v>
      </c>
      <c r="AA28" s="713"/>
      <c r="AB28" s="713"/>
      <c r="AC28" s="713"/>
      <c r="AD28" s="714" t="s">
        <v>139</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640560</v>
      </c>
      <c r="CS28" s="681"/>
      <c r="CT28" s="681"/>
      <c r="CU28" s="681"/>
      <c r="CV28" s="681"/>
      <c r="CW28" s="681"/>
      <c r="CX28" s="681"/>
      <c r="CY28" s="682"/>
      <c r="CZ28" s="683">
        <v>6.2</v>
      </c>
      <c r="DA28" s="701"/>
      <c r="DB28" s="701"/>
      <c r="DC28" s="702"/>
      <c r="DD28" s="686">
        <v>633908</v>
      </c>
      <c r="DE28" s="681"/>
      <c r="DF28" s="681"/>
      <c r="DG28" s="681"/>
      <c r="DH28" s="681"/>
      <c r="DI28" s="681"/>
      <c r="DJ28" s="681"/>
      <c r="DK28" s="682"/>
      <c r="DL28" s="686">
        <v>633908</v>
      </c>
      <c r="DM28" s="681"/>
      <c r="DN28" s="681"/>
      <c r="DO28" s="681"/>
      <c r="DP28" s="681"/>
      <c r="DQ28" s="681"/>
      <c r="DR28" s="681"/>
      <c r="DS28" s="681"/>
      <c r="DT28" s="681"/>
      <c r="DU28" s="681"/>
      <c r="DV28" s="682"/>
      <c r="DW28" s="683">
        <v>12.7</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101956</v>
      </c>
      <c r="S29" s="681"/>
      <c r="T29" s="681"/>
      <c r="U29" s="681"/>
      <c r="V29" s="681"/>
      <c r="W29" s="681"/>
      <c r="X29" s="681"/>
      <c r="Y29" s="682"/>
      <c r="Z29" s="713">
        <v>0.9</v>
      </c>
      <c r="AA29" s="713"/>
      <c r="AB29" s="713"/>
      <c r="AC29" s="713"/>
      <c r="AD29" s="714">
        <v>51513</v>
      </c>
      <c r="AE29" s="714"/>
      <c r="AF29" s="714"/>
      <c r="AG29" s="714"/>
      <c r="AH29" s="714"/>
      <c r="AI29" s="714"/>
      <c r="AJ29" s="714"/>
      <c r="AK29" s="714"/>
      <c r="AL29" s="683">
        <v>1.1000000000000001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640525</v>
      </c>
      <c r="CS29" s="699"/>
      <c r="CT29" s="699"/>
      <c r="CU29" s="699"/>
      <c r="CV29" s="699"/>
      <c r="CW29" s="699"/>
      <c r="CX29" s="699"/>
      <c r="CY29" s="700"/>
      <c r="CZ29" s="683">
        <v>6.2</v>
      </c>
      <c r="DA29" s="701"/>
      <c r="DB29" s="701"/>
      <c r="DC29" s="702"/>
      <c r="DD29" s="686">
        <v>633873</v>
      </c>
      <c r="DE29" s="699"/>
      <c r="DF29" s="699"/>
      <c r="DG29" s="699"/>
      <c r="DH29" s="699"/>
      <c r="DI29" s="699"/>
      <c r="DJ29" s="699"/>
      <c r="DK29" s="700"/>
      <c r="DL29" s="686">
        <v>633873</v>
      </c>
      <c r="DM29" s="699"/>
      <c r="DN29" s="699"/>
      <c r="DO29" s="699"/>
      <c r="DP29" s="699"/>
      <c r="DQ29" s="699"/>
      <c r="DR29" s="699"/>
      <c r="DS29" s="699"/>
      <c r="DT29" s="699"/>
      <c r="DU29" s="699"/>
      <c r="DV29" s="700"/>
      <c r="DW29" s="683">
        <v>12.7</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61367</v>
      </c>
      <c r="S30" s="681"/>
      <c r="T30" s="681"/>
      <c r="U30" s="681"/>
      <c r="V30" s="681"/>
      <c r="W30" s="681"/>
      <c r="X30" s="681"/>
      <c r="Y30" s="682"/>
      <c r="Z30" s="713">
        <v>0.6</v>
      </c>
      <c r="AA30" s="713"/>
      <c r="AB30" s="713"/>
      <c r="AC30" s="713"/>
      <c r="AD30" s="714" t="s">
        <v>139</v>
      </c>
      <c r="AE30" s="714"/>
      <c r="AF30" s="714"/>
      <c r="AG30" s="714"/>
      <c r="AH30" s="714"/>
      <c r="AI30" s="714"/>
      <c r="AJ30" s="714"/>
      <c r="AK30" s="714"/>
      <c r="AL30" s="683" t="s">
        <v>238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599503</v>
      </c>
      <c r="CS30" s="681"/>
      <c r="CT30" s="681"/>
      <c r="CU30" s="681"/>
      <c r="CV30" s="681"/>
      <c r="CW30" s="681"/>
      <c r="CX30" s="681"/>
      <c r="CY30" s="682"/>
      <c r="CZ30" s="683">
        <v>5.8</v>
      </c>
      <c r="DA30" s="701"/>
      <c r="DB30" s="701"/>
      <c r="DC30" s="702"/>
      <c r="DD30" s="686">
        <v>592926</v>
      </c>
      <c r="DE30" s="681"/>
      <c r="DF30" s="681"/>
      <c r="DG30" s="681"/>
      <c r="DH30" s="681"/>
      <c r="DI30" s="681"/>
      <c r="DJ30" s="681"/>
      <c r="DK30" s="682"/>
      <c r="DL30" s="686">
        <v>592926</v>
      </c>
      <c r="DM30" s="681"/>
      <c r="DN30" s="681"/>
      <c r="DO30" s="681"/>
      <c r="DP30" s="681"/>
      <c r="DQ30" s="681"/>
      <c r="DR30" s="681"/>
      <c r="DS30" s="681"/>
      <c r="DT30" s="681"/>
      <c r="DU30" s="681"/>
      <c r="DV30" s="682"/>
      <c r="DW30" s="683">
        <v>11.9</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2898088</v>
      </c>
      <c r="S31" s="681"/>
      <c r="T31" s="681"/>
      <c r="U31" s="681"/>
      <c r="V31" s="681"/>
      <c r="W31" s="681"/>
      <c r="X31" s="681"/>
      <c r="Y31" s="682"/>
      <c r="Z31" s="713">
        <v>26.4</v>
      </c>
      <c r="AA31" s="713"/>
      <c r="AB31" s="713"/>
      <c r="AC31" s="713"/>
      <c r="AD31" s="714" t="s">
        <v>139</v>
      </c>
      <c r="AE31" s="714"/>
      <c r="AF31" s="714"/>
      <c r="AG31" s="714"/>
      <c r="AH31" s="714"/>
      <c r="AI31" s="714"/>
      <c r="AJ31" s="714"/>
      <c r="AK31" s="714"/>
      <c r="AL31" s="683" t="s">
        <v>139</v>
      </c>
      <c r="AM31" s="684"/>
      <c r="AN31" s="684"/>
      <c r="AO31" s="715"/>
      <c r="AP31" s="754" t="s">
        <v>311</v>
      </c>
      <c r="AQ31" s="755"/>
      <c r="AR31" s="755"/>
      <c r="AS31" s="755"/>
      <c r="AT31" s="760" t="s">
        <v>312</v>
      </c>
      <c r="AU31" s="231"/>
      <c r="AV31" s="231"/>
      <c r="AW31" s="231"/>
      <c r="AX31" s="746" t="s">
        <v>188</v>
      </c>
      <c r="AY31" s="747"/>
      <c r="AZ31" s="747"/>
      <c r="BA31" s="747"/>
      <c r="BB31" s="747"/>
      <c r="BC31" s="747"/>
      <c r="BD31" s="747"/>
      <c r="BE31" s="747"/>
      <c r="BF31" s="748"/>
      <c r="BG31" s="749">
        <v>98.8</v>
      </c>
      <c r="BH31" s="750"/>
      <c r="BI31" s="750"/>
      <c r="BJ31" s="750"/>
      <c r="BK31" s="750"/>
      <c r="BL31" s="750"/>
      <c r="BM31" s="751">
        <v>94.5</v>
      </c>
      <c r="BN31" s="750"/>
      <c r="BO31" s="750"/>
      <c r="BP31" s="750"/>
      <c r="BQ31" s="752"/>
      <c r="BR31" s="749">
        <v>98.9</v>
      </c>
      <c r="BS31" s="750"/>
      <c r="BT31" s="750"/>
      <c r="BU31" s="750"/>
      <c r="BV31" s="750"/>
      <c r="BW31" s="750"/>
      <c r="BX31" s="751">
        <v>94.7</v>
      </c>
      <c r="BY31" s="750"/>
      <c r="BZ31" s="750"/>
      <c r="CA31" s="750"/>
      <c r="CB31" s="752"/>
      <c r="CD31" s="771"/>
      <c r="CE31" s="772"/>
      <c r="CF31" s="727" t="s">
        <v>313</v>
      </c>
      <c r="CG31" s="724"/>
      <c r="CH31" s="724"/>
      <c r="CI31" s="724"/>
      <c r="CJ31" s="724"/>
      <c r="CK31" s="724"/>
      <c r="CL31" s="724"/>
      <c r="CM31" s="724"/>
      <c r="CN31" s="724"/>
      <c r="CO31" s="724"/>
      <c r="CP31" s="724"/>
      <c r="CQ31" s="725"/>
      <c r="CR31" s="680">
        <v>41022</v>
      </c>
      <c r="CS31" s="699"/>
      <c r="CT31" s="699"/>
      <c r="CU31" s="699"/>
      <c r="CV31" s="699"/>
      <c r="CW31" s="699"/>
      <c r="CX31" s="699"/>
      <c r="CY31" s="700"/>
      <c r="CZ31" s="683">
        <v>0.4</v>
      </c>
      <c r="DA31" s="701"/>
      <c r="DB31" s="701"/>
      <c r="DC31" s="702"/>
      <c r="DD31" s="686">
        <v>40947</v>
      </c>
      <c r="DE31" s="699"/>
      <c r="DF31" s="699"/>
      <c r="DG31" s="699"/>
      <c r="DH31" s="699"/>
      <c r="DI31" s="699"/>
      <c r="DJ31" s="699"/>
      <c r="DK31" s="700"/>
      <c r="DL31" s="686">
        <v>40947</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139</v>
      </c>
      <c r="S32" s="681"/>
      <c r="T32" s="681"/>
      <c r="U32" s="681"/>
      <c r="V32" s="681"/>
      <c r="W32" s="681"/>
      <c r="X32" s="681"/>
      <c r="Y32" s="682"/>
      <c r="Z32" s="713" t="s">
        <v>139</v>
      </c>
      <c r="AA32" s="713"/>
      <c r="AB32" s="713"/>
      <c r="AC32" s="713"/>
      <c r="AD32" s="714" t="s">
        <v>238</v>
      </c>
      <c r="AE32" s="714"/>
      <c r="AF32" s="714"/>
      <c r="AG32" s="714"/>
      <c r="AH32" s="714"/>
      <c r="AI32" s="714"/>
      <c r="AJ32" s="714"/>
      <c r="AK32" s="714"/>
      <c r="AL32" s="683" t="s">
        <v>139</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99.1</v>
      </c>
      <c r="BH32" s="699"/>
      <c r="BI32" s="699"/>
      <c r="BJ32" s="699"/>
      <c r="BK32" s="699"/>
      <c r="BL32" s="699"/>
      <c r="BM32" s="684">
        <v>96</v>
      </c>
      <c r="BN32" s="745"/>
      <c r="BO32" s="745"/>
      <c r="BP32" s="745"/>
      <c r="BQ32" s="723"/>
      <c r="BR32" s="753">
        <v>99.2</v>
      </c>
      <c r="BS32" s="699"/>
      <c r="BT32" s="699"/>
      <c r="BU32" s="699"/>
      <c r="BV32" s="699"/>
      <c r="BW32" s="699"/>
      <c r="BX32" s="684">
        <v>96.2</v>
      </c>
      <c r="BY32" s="745"/>
      <c r="BZ32" s="745"/>
      <c r="CA32" s="745"/>
      <c r="CB32" s="723"/>
      <c r="CD32" s="773"/>
      <c r="CE32" s="774"/>
      <c r="CF32" s="727" t="s">
        <v>317</v>
      </c>
      <c r="CG32" s="724"/>
      <c r="CH32" s="724"/>
      <c r="CI32" s="724"/>
      <c r="CJ32" s="724"/>
      <c r="CK32" s="724"/>
      <c r="CL32" s="724"/>
      <c r="CM32" s="724"/>
      <c r="CN32" s="724"/>
      <c r="CO32" s="724"/>
      <c r="CP32" s="724"/>
      <c r="CQ32" s="725"/>
      <c r="CR32" s="680">
        <v>35</v>
      </c>
      <c r="CS32" s="681"/>
      <c r="CT32" s="681"/>
      <c r="CU32" s="681"/>
      <c r="CV32" s="681"/>
      <c r="CW32" s="681"/>
      <c r="CX32" s="681"/>
      <c r="CY32" s="682"/>
      <c r="CZ32" s="683">
        <v>0</v>
      </c>
      <c r="DA32" s="701"/>
      <c r="DB32" s="701"/>
      <c r="DC32" s="702"/>
      <c r="DD32" s="686">
        <v>35</v>
      </c>
      <c r="DE32" s="681"/>
      <c r="DF32" s="681"/>
      <c r="DG32" s="681"/>
      <c r="DH32" s="681"/>
      <c r="DI32" s="681"/>
      <c r="DJ32" s="681"/>
      <c r="DK32" s="682"/>
      <c r="DL32" s="686">
        <v>35</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664539</v>
      </c>
      <c r="S33" s="681"/>
      <c r="T33" s="681"/>
      <c r="U33" s="681"/>
      <c r="V33" s="681"/>
      <c r="W33" s="681"/>
      <c r="X33" s="681"/>
      <c r="Y33" s="682"/>
      <c r="Z33" s="713">
        <v>6</v>
      </c>
      <c r="AA33" s="713"/>
      <c r="AB33" s="713"/>
      <c r="AC33" s="713"/>
      <c r="AD33" s="714" t="s">
        <v>238</v>
      </c>
      <c r="AE33" s="714"/>
      <c r="AF33" s="714"/>
      <c r="AG33" s="714"/>
      <c r="AH33" s="714"/>
      <c r="AI33" s="714"/>
      <c r="AJ33" s="714"/>
      <c r="AK33" s="714"/>
      <c r="AL33" s="683" t="s">
        <v>238</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98.4</v>
      </c>
      <c r="BH33" s="665"/>
      <c r="BI33" s="665"/>
      <c r="BJ33" s="665"/>
      <c r="BK33" s="665"/>
      <c r="BL33" s="665"/>
      <c r="BM33" s="707">
        <v>92.5</v>
      </c>
      <c r="BN33" s="665"/>
      <c r="BO33" s="665"/>
      <c r="BP33" s="665"/>
      <c r="BQ33" s="709"/>
      <c r="BR33" s="744">
        <v>98.6</v>
      </c>
      <c r="BS33" s="665"/>
      <c r="BT33" s="665"/>
      <c r="BU33" s="665"/>
      <c r="BV33" s="665"/>
      <c r="BW33" s="665"/>
      <c r="BX33" s="707">
        <v>92.6</v>
      </c>
      <c r="BY33" s="665"/>
      <c r="BZ33" s="665"/>
      <c r="CA33" s="665"/>
      <c r="CB33" s="709"/>
      <c r="CD33" s="727" t="s">
        <v>320</v>
      </c>
      <c r="CE33" s="724"/>
      <c r="CF33" s="724"/>
      <c r="CG33" s="724"/>
      <c r="CH33" s="724"/>
      <c r="CI33" s="724"/>
      <c r="CJ33" s="724"/>
      <c r="CK33" s="724"/>
      <c r="CL33" s="724"/>
      <c r="CM33" s="724"/>
      <c r="CN33" s="724"/>
      <c r="CO33" s="724"/>
      <c r="CP33" s="724"/>
      <c r="CQ33" s="725"/>
      <c r="CR33" s="680">
        <v>6361890</v>
      </c>
      <c r="CS33" s="699"/>
      <c r="CT33" s="699"/>
      <c r="CU33" s="699"/>
      <c r="CV33" s="699"/>
      <c r="CW33" s="699"/>
      <c r="CX33" s="699"/>
      <c r="CY33" s="700"/>
      <c r="CZ33" s="683">
        <v>61.7</v>
      </c>
      <c r="DA33" s="701"/>
      <c r="DB33" s="701"/>
      <c r="DC33" s="702"/>
      <c r="DD33" s="686">
        <v>3121504</v>
      </c>
      <c r="DE33" s="699"/>
      <c r="DF33" s="699"/>
      <c r="DG33" s="699"/>
      <c r="DH33" s="699"/>
      <c r="DI33" s="699"/>
      <c r="DJ33" s="699"/>
      <c r="DK33" s="700"/>
      <c r="DL33" s="686">
        <v>2364594</v>
      </c>
      <c r="DM33" s="699"/>
      <c r="DN33" s="699"/>
      <c r="DO33" s="699"/>
      <c r="DP33" s="699"/>
      <c r="DQ33" s="699"/>
      <c r="DR33" s="699"/>
      <c r="DS33" s="699"/>
      <c r="DT33" s="699"/>
      <c r="DU33" s="699"/>
      <c r="DV33" s="700"/>
      <c r="DW33" s="683">
        <v>47.4</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44193</v>
      </c>
      <c r="S34" s="681"/>
      <c r="T34" s="681"/>
      <c r="U34" s="681"/>
      <c r="V34" s="681"/>
      <c r="W34" s="681"/>
      <c r="X34" s="681"/>
      <c r="Y34" s="682"/>
      <c r="Z34" s="713">
        <v>0.4</v>
      </c>
      <c r="AA34" s="713"/>
      <c r="AB34" s="713"/>
      <c r="AC34" s="713"/>
      <c r="AD34" s="714">
        <v>6228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1111254</v>
      </c>
      <c r="CS34" s="681"/>
      <c r="CT34" s="681"/>
      <c r="CU34" s="681"/>
      <c r="CV34" s="681"/>
      <c r="CW34" s="681"/>
      <c r="CX34" s="681"/>
      <c r="CY34" s="682"/>
      <c r="CZ34" s="683">
        <v>10.8</v>
      </c>
      <c r="DA34" s="701"/>
      <c r="DB34" s="701"/>
      <c r="DC34" s="702"/>
      <c r="DD34" s="686">
        <v>788771</v>
      </c>
      <c r="DE34" s="681"/>
      <c r="DF34" s="681"/>
      <c r="DG34" s="681"/>
      <c r="DH34" s="681"/>
      <c r="DI34" s="681"/>
      <c r="DJ34" s="681"/>
      <c r="DK34" s="682"/>
      <c r="DL34" s="686">
        <v>457599</v>
      </c>
      <c r="DM34" s="681"/>
      <c r="DN34" s="681"/>
      <c r="DO34" s="681"/>
      <c r="DP34" s="681"/>
      <c r="DQ34" s="681"/>
      <c r="DR34" s="681"/>
      <c r="DS34" s="681"/>
      <c r="DT34" s="681"/>
      <c r="DU34" s="681"/>
      <c r="DV34" s="682"/>
      <c r="DW34" s="683">
        <v>9.1999999999999993</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52360</v>
      </c>
      <c r="S35" s="681"/>
      <c r="T35" s="681"/>
      <c r="U35" s="681"/>
      <c r="V35" s="681"/>
      <c r="W35" s="681"/>
      <c r="X35" s="681"/>
      <c r="Y35" s="682"/>
      <c r="Z35" s="713">
        <v>0.5</v>
      </c>
      <c r="AA35" s="713"/>
      <c r="AB35" s="713"/>
      <c r="AC35" s="713"/>
      <c r="AD35" s="714" t="s">
        <v>238</v>
      </c>
      <c r="AE35" s="714"/>
      <c r="AF35" s="714"/>
      <c r="AG35" s="714"/>
      <c r="AH35" s="714"/>
      <c r="AI35" s="714"/>
      <c r="AJ35" s="714"/>
      <c r="AK35" s="714"/>
      <c r="AL35" s="683" t="s">
        <v>238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6392</v>
      </c>
      <c r="CS35" s="699"/>
      <c r="CT35" s="699"/>
      <c r="CU35" s="699"/>
      <c r="CV35" s="699"/>
      <c r="CW35" s="699"/>
      <c r="CX35" s="699"/>
      <c r="CY35" s="700"/>
      <c r="CZ35" s="683">
        <v>0.1</v>
      </c>
      <c r="DA35" s="701"/>
      <c r="DB35" s="701"/>
      <c r="DC35" s="702"/>
      <c r="DD35" s="686">
        <v>4462</v>
      </c>
      <c r="DE35" s="699"/>
      <c r="DF35" s="699"/>
      <c r="DG35" s="699"/>
      <c r="DH35" s="699"/>
      <c r="DI35" s="699"/>
      <c r="DJ35" s="699"/>
      <c r="DK35" s="700"/>
      <c r="DL35" s="686">
        <v>4462</v>
      </c>
      <c r="DM35" s="699"/>
      <c r="DN35" s="699"/>
      <c r="DO35" s="699"/>
      <c r="DP35" s="699"/>
      <c r="DQ35" s="699"/>
      <c r="DR35" s="699"/>
      <c r="DS35" s="699"/>
      <c r="DT35" s="699"/>
      <c r="DU35" s="699"/>
      <c r="DV35" s="700"/>
      <c r="DW35" s="683">
        <v>0.1</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449316</v>
      </c>
      <c r="S36" s="681"/>
      <c r="T36" s="681"/>
      <c r="U36" s="681"/>
      <c r="V36" s="681"/>
      <c r="W36" s="681"/>
      <c r="X36" s="681"/>
      <c r="Y36" s="682"/>
      <c r="Z36" s="713">
        <v>4.0999999999999996</v>
      </c>
      <c r="AA36" s="713"/>
      <c r="AB36" s="713"/>
      <c r="AC36" s="713"/>
      <c r="AD36" s="714" t="s">
        <v>139</v>
      </c>
      <c r="AE36" s="714"/>
      <c r="AF36" s="714"/>
      <c r="AG36" s="714"/>
      <c r="AH36" s="714"/>
      <c r="AI36" s="714"/>
      <c r="AJ36" s="714"/>
      <c r="AK36" s="714"/>
      <c r="AL36" s="683" t="s">
        <v>238</v>
      </c>
      <c r="AM36" s="684"/>
      <c r="AN36" s="684"/>
      <c r="AO36" s="715"/>
      <c r="AP36" s="235"/>
      <c r="AQ36" s="732" t="s">
        <v>328</v>
      </c>
      <c r="AR36" s="733"/>
      <c r="AS36" s="733"/>
      <c r="AT36" s="733"/>
      <c r="AU36" s="733"/>
      <c r="AV36" s="733"/>
      <c r="AW36" s="733"/>
      <c r="AX36" s="733"/>
      <c r="AY36" s="734"/>
      <c r="AZ36" s="735">
        <v>1625290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45148</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3949485</v>
      </c>
      <c r="CS36" s="681"/>
      <c r="CT36" s="681"/>
      <c r="CU36" s="681"/>
      <c r="CV36" s="681"/>
      <c r="CW36" s="681"/>
      <c r="CX36" s="681"/>
      <c r="CY36" s="682"/>
      <c r="CZ36" s="683">
        <v>38.299999999999997</v>
      </c>
      <c r="DA36" s="701"/>
      <c r="DB36" s="701"/>
      <c r="DC36" s="702"/>
      <c r="DD36" s="686">
        <v>1747210</v>
      </c>
      <c r="DE36" s="681"/>
      <c r="DF36" s="681"/>
      <c r="DG36" s="681"/>
      <c r="DH36" s="681"/>
      <c r="DI36" s="681"/>
      <c r="DJ36" s="681"/>
      <c r="DK36" s="682"/>
      <c r="DL36" s="686">
        <v>1336027</v>
      </c>
      <c r="DM36" s="681"/>
      <c r="DN36" s="681"/>
      <c r="DO36" s="681"/>
      <c r="DP36" s="681"/>
      <c r="DQ36" s="681"/>
      <c r="DR36" s="681"/>
      <c r="DS36" s="681"/>
      <c r="DT36" s="681"/>
      <c r="DU36" s="681"/>
      <c r="DV36" s="682"/>
      <c r="DW36" s="683">
        <v>26.8</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327938</v>
      </c>
      <c r="S37" s="681"/>
      <c r="T37" s="681"/>
      <c r="U37" s="681"/>
      <c r="V37" s="681"/>
      <c r="W37" s="681"/>
      <c r="X37" s="681"/>
      <c r="Y37" s="682"/>
      <c r="Z37" s="713">
        <v>3</v>
      </c>
      <c r="AA37" s="713"/>
      <c r="AB37" s="713"/>
      <c r="AC37" s="713"/>
      <c r="AD37" s="714" t="s">
        <v>238</v>
      </c>
      <c r="AE37" s="714"/>
      <c r="AF37" s="714"/>
      <c r="AG37" s="714"/>
      <c r="AH37" s="714"/>
      <c r="AI37" s="714"/>
      <c r="AJ37" s="714"/>
      <c r="AK37" s="714"/>
      <c r="AL37" s="683" t="s">
        <v>238</v>
      </c>
      <c r="AM37" s="684"/>
      <c r="AN37" s="684"/>
      <c r="AO37" s="715"/>
      <c r="AQ37" s="720" t="s">
        <v>332</v>
      </c>
      <c r="AR37" s="721"/>
      <c r="AS37" s="721"/>
      <c r="AT37" s="721"/>
      <c r="AU37" s="721"/>
      <c r="AV37" s="721"/>
      <c r="AW37" s="721"/>
      <c r="AX37" s="721"/>
      <c r="AY37" s="722"/>
      <c r="AZ37" s="680">
        <v>627087</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45148</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1032242</v>
      </c>
      <c r="CS37" s="699"/>
      <c r="CT37" s="699"/>
      <c r="CU37" s="699"/>
      <c r="CV37" s="699"/>
      <c r="CW37" s="699"/>
      <c r="CX37" s="699"/>
      <c r="CY37" s="700"/>
      <c r="CZ37" s="683">
        <v>10</v>
      </c>
      <c r="DA37" s="701"/>
      <c r="DB37" s="701"/>
      <c r="DC37" s="702"/>
      <c r="DD37" s="686">
        <v>712244</v>
      </c>
      <c r="DE37" s="699"/>
      <c r="DF37" s="699"/>
      <c r="DG37" s="699"/>
      <c r="DH37" s="699"/>
      <c r="DI37" s="699"/>
      <c r="DJ37" s="699"/>
      <c r="DK37" s="700"/>
      <c r="DL37" s="686">
        <v>644595</v>
      </c>
      <c r="DM37" s="699"/>
      <c r="DN37" s="699"/>
      <c r="DO37" s="699"/>
      <c r="DP37" s="699"/>
      <c r="DQ37" s="699"/>
      <c r="DR37" s="699"/>
      <c r="DS37" s="699"/>
      <c r="DT37" s="699"/>
      <c r="DU37" s="699"/>
      <c r="DV37" s="700"/>
      <c r="DW37" s="683">
        <v>12.9</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509046</v>
      </c>
      <c r="S38" s="681"/>
      <c r="T38" s="681"/>
      <c r="U38" s="681"/>
      <c r="V38" s="681"/>
      <c r="W38" s="681"/>
      <c r="X38" s="681"/>
      <c r="Y38" s="682"/>
      <c r="Z38" s="713">
        <v>4.5999999999999996</v>
      </c>
      <c r="AA38" s="713"/>
      <c r="AB38" s="713"/>
      <c r="AC38" s="713"/>
      <c r="AD38" s="714">
        <v>3787</v>
      </c>
      <c r="AE38" s="714"/>
      <c r="AF38" s="714"/>
      <c r="AG38" s="714"/>
      <c r="AH38" s="714"/>
      <c r="AI38" s="714"/>
      <c r="AJ38" s="714"/>
      <c r="AK38" s="714"/>
      <c r="AL38" s="683">
        <v>0.1</v>
      </c>
      <c r="AM38" s="684"/>
      <c r="AN38" s="684"/>
      <c r="AO38" s="715"/>
      <c r="AQ38" s="720" t="s">
        <v>336</v>
      </c>
      <c r="AR38" s="721"/>
      <c r="AS38" s="721"/>
      <c r="AT38" s="721"/>
      <c r="AU38" s="721"/>
      <c r="AV38" s="721"/>
      <c r="AW38" s="721"/>
      <c r="AX38" s="721"/>
      <c r="AY38" s="722"/>
      <c r="AZ38" s="680">
        <v>240000</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2483</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724562</v>
      </c>
      <c r="CS38" s="681"/>
      <c r="CT38" s="681"/>
      <c r="CU38" s="681"/>
      <c r="CV38" s="681"/>
      <c r="CW38" s="681"/>
      <c r="CX38" s="681"/>
      <c r="CY38" s="682"/>
      <c r="CZ38" s="683">
        <v>7</v>
      </c>
      <c r="DA38" s="701"/>
      <c r="DB38" s="701"/>
      <c r="DC38" s="702"/>
      <c r="DD38" s="686">
        <v>571544</v>
      </c>
      <c r="DE38" s="681"/>
      <c r="DF38" s="681"/>
      <c r="DG38" s="681"/>
      <c r="DH38" s="681"/>
      <c r="DI38" s="681"/>
      <c r="DJ38" s="681"/>
      <c r="DK38" s="682"/>
      <c r="DL38" s="686">
        <v>566506</v>
      </c>
      <c r="DM38" s="681"/>
      <c r="DN38" s="681"/>
      <c r="DO38" s="681"/>
      <c r="DP38" s="681"/>
      <c r="DQ38" s="681"/>
      <c r="DR38" s="681"/>
      <c r="DS38" s="681"/>
      <c r="DT38" s="681"/>
      <c r="DU38" s="681"/>
      <c r="DV38" s="682"/>
      <c r="DW38" s="683">
        <v>11.4</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588600</v>
      </c>
      <c r="S39" s="681"/>
      <c r="T39" s="681"/>
      <c r="U39" s="681"/>
      <c r="V39" s="681"/>
      <c r="W39" s="681"/>
      <c r="X39" s="681"/>
      <c r="Y39" s="682"/>
      <c r="Z39" s="713">
        <v>5.4</v>
      </c>
      <c r="AA39" s="713"/>
      <c r="AB39" s="713"/>
      <c r="AC39" s="713"/>
      <c r="AD39" s="714" t="s">
        <v>238</v>
      </c>
      <c r="AE39" s="714"/>
      <c r="AF39" s="714"/>
      <c r="AG39" s="714"/>
      <c r="AH39" s="714"/>
      <c r="AI39" s="714"/>
      <c r="AJ39" s="714"/>
      <c r="AK39" s="714"/>
      <c r="AL39" s="683" t="s">
        <v>139</v>
      </c>
      <c r="AM39" s="684"/>
      <c r="AN39" s="684"/>
      <c r="AO39" s="715"/>
      <c r="AQ39" s="720" t="s">
        <v>340</v>
      </c>
      <c r="AR39" s="721"/>
      <c r="AS39" s="721"/>
      <c r="AT39" s="721"/>
      <c r="AU39" s="721"/>
      <c r="AV39" s="721"/>
      <c r="AW39" s="721"/>
      <c r="AX39" s="721"/>
      <c r="AY39" s="722"/>
      <c r="AZ39" s="680">
        <v>33641</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4116</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548910</v>
      </c>
      <c r="CS39" s="699"/>
      <c r="CT39" s="699"/>
      <c r="CU39" s="699"/>
      <c r="CV39" s="699"/>
      <c r="CW39" s="699"/>
      <c r="CX39" s="699"/>
      <c r="CY39" s="700"/>
      <c r="CZ39" s="683">
        <v>5.3</v>
      </c>
      <c r="DA39" s="701"/>
      <c r="DB39" s="701"/>
      <c r="DC39" s="702"/>
      <c r="DD39" s="686">
        <v>9444</v>
      </c>
      <c r="DE39" s="699"/>
      <c r="DF39" s="699"/>
      <c r="DG39" s="699"/>
      <c r="DH39" s="699"/>
      <c r="DI39" s="699"/>
      <c r="DJ39" s="699"/>
      <c r="DK39" s="700"/>
      <c r="DL39" s="686" t="s">
        <v>238</v>
      </c>
      <c r="DM39" s="699"/>
      <c r="DN39" s="699"/>
      <c r="DO39" s="699"/>
      <c r="DP39" s="699"/>
      <c r="DQ39" s="699"/>
      <c r="DR39" s="699"/>
      <c r="DS39" s="699"/>
      <c r="DT39" s="699"/>
      <c r="DU39" s="699"/>
      <c r="DV39" s="700"/>
      <c r="DW39" s="683" t="s">
        <v>139</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139</v>
      </c>
      <c r="AA40" s="713"/>
      <c r="AB40" s="713"/>
      <c r="AC40" s="713"/>
      <c r="AD40" s="714" t="s">
        <v>238</v>
      </c>
      <c r="AE40" s="714"/>
      <c r="AF40" s="714"/>
      <c r="AG40" s="714"/>
      <c r="AH40" s="714"/>
      <c r="AI40" s="714"/>
      <c r="AJ40" s="714"/>
      <c r="AK40" s="714"/>
      <c r="AL40" s="683" t="s">
        <v>139</v>
      </c>
      <c r="AM40" s="684"/>
      <c r="AN40" s="684"/>
      <c r="AO40" s="715"/>
      <c r="AQ40" s="720" t="s">
        <v>344</v>
      </c>
      <c r="AR40" s="721"/>
      <c r="AS40" s="721"/>
      <c r="AT40" s="721"/>
      <c r="AU40" s="721"/>
      <c r="AV40" s="721"/>
      <c r="AW40" s="721"/>
      <c r="AX40" s="721"/>
      <c r="AY40" s="722"/>
      <c r="AZ40" s="680" t="s">
        <v>139</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101</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21287</v>
      </c>
      <c r="CS40" s="681"/>
      <c r="CT40" s="681"/>
      <c r="CU40" s="681"/>
      <c r="CV40" s="681"/>
      <c r="CW40" s="681"/>
      <c r="CX40" s="681"/>
      <c r="CY40" s="682"/>
      <c r="CZ40" s="683">
        <v>0.2</v>
      </c>
      <c r="DA40" s="701"/>
      <c r="DB40" s="701"/>
      <c r="DC40" s="702"/>
      <c r="DD40" s="686">
        <v>73</v>
      </c>
      <c r="DE40" s="681"/>
      <c r="DF40" s="681"/>
      <c r="DG40" s="681"/>
      <c r="DH40" s="681"/>
      <c r="DI40" s="681"/>
      <c r="DJ40" s="681"/>
      <c r="DK40" s="682"/>
      <c r="DL40" s="686" t="s">
        <v>238</v>
      </c>
      <c r="DM40" s="681"/>
      <c r="DN40" s="681"/>
      <c r="DO40" s="681"/>
      <c r="DP40" s="681"/>
      <c r="DQ40" s="681"/>
      <c r="DR40" s="681"/>
      <c r="DS40" s="681"/>
      <c r="DT40" s="681"/>
      <c r="DU40" s="681"/>
      <c r="DV40" s="682"/>
      <c r="DW40" s="683" t="s">
        <v>238</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238</v>
      </c>
      <c r="AA41" s="713"/>
      <c r="AB41" s="713"/>
      <c r="AC41" s="713"/>
      <c r="AD41" s="714" t="s">
        <v>253</v>
      </c>
      <c r="AE41" s="714"/>
      <c r="AF41" s="714"/>
      <c r="AG41" s="714"/>
      <c r="AH41" s="714"/>
      <c r="AI41" s="714"/>
      <c r="AJ41" s="714"/>
      <c r="AK41" s="714"/>
      <c r="AL41" s="683" t="s">
        <v>238</v>
      </c>
      <c r="AM41" s="684"/>
      <c r="AN41" s="684"/>
      <c r="AO41" s="715"/>
      <c r="AQ41" s="720" t="s">
        <v>349</v>
      </c>
      <c r="AR41" s="721"/>
      <c r="AS41" s="721"/>
      <c r="AT41" s="721"/>
      <c r="AU41" s="721"/>
      <c r="AV41" s="721"/>
      <c r="AW41" s="721"/>
      <c r="AX41" s="721"/>
      <c r="AY41" s="722"/>
      <c r="AZ41" s="680">
        <v>147924</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238</v>
      </c>
      <c r="CS41" s="699"/>
      <c r="CT41" s="699"/>
      <c r="CU41" s="699"/>
      <c r="CV41" s="699"/>
      <c r="CW41" s="699"/>
      <c r="CX41" s="699"/>
      <c r="CY41" s="700"/>
      <c r="CZ41" s="683" t="s">
        <v>238</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201000</v>
      </c>
      <c r="S42" s="681"/>
      <c r="T42" s="681"/>
      <c r="U42" s="681"/>
      <c r="V42" s="681"/>
      <c r="W42" s="681"/>
      <c r="X42" s="681"/>
      <c r="Y42" s="682"/>
      <c r="Z42" s="713">
        <v>1.8</v>
      </c>
      <c r="AA42" s="713"/>
      <c r="AB42" s="713"/>
      <c r="AC42" s="713"/>
      <c r="AD42" s="714" t="s">
        <v>139</v>
      </c>
      <c r="AE42" s="714"/>
      <c r="AF42" s="714"/>
      <c r="AG42" s="714"/>
      <c r="AH42" s="714"/>
      <c r="AI42" s="714"/>
      <c r="AJ42" s="714"/>
      <c r="AK42" s="714"/>
      <c r="AL42" s="683" t="s">
        <v>238</v>
      </c>
      <c r="AM42" s="684"/>
      <c r="AN42" s="684"/>
      <c r="AO42" s="715"/>
      <c r="AQ42" s="716" t="s">
        <v>353</v>
      </c>
      <c r="AR42" s="717"/>
      <c r="AS42" s="717"/>
      <c r="AT42" s="717"/>
      <c r="AU42" s="717"/>
      <c r="AV42" s="717"/>
      <c r="AW42" s="717"/>
      <c r="AX42" s="717"/>
      <c r="AY42" s="718"/>
      <c r="AZ42" s="664">
        <v>576638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308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562530</v>
      </c>
      <c r="CS42" s="681"/>
      <c r="CT42" s="681"/>
      <c r="CU42" s="681"/>
      <c r="CV42" s="681"/>
      <c r="CW42" s="681"/>
      <c r="CX42" s="681"/>
      <c r="CY42" s="682"/>
      <c r="CZ42" s="683">
        <v>5.5</v>
      </c>
      <c r="DA42" s="684"/>
      <c r="DB42" s="684"/>
      <c r="DC42" s="685"/>
      <c r="DD42" s="686">
        <v>135102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10989466</v>
      </c>
      <c r="S43" s="703"/>
      <c r="T43" s="703"/>
      <c r="U43" s="703"/>
      <c r="V43" s="703"/>
      <c r="W43" s="703"/>
      <c r="X43" s="703"/>
      <c r="Y43" s="704"/>
      <c r="Z43" s="705">
        <v>100</v>
      </c>
      <c r="AA43" s="705"/>
      <c r="AB43" s="705"/>
      <c r="AC43" s="705"/>
      <c r="AD43" s="706">
        <v>4786742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5663</v>
      </c>
      <c r="CS43" s="699"/>
      <c r="CT43" s="699"/>
      <c r="CU43" s="699"/>
      <c r="CV43" s="699"/>
      <c r="CW43" s="699"/>
      <c r="CX43" s="699"/>
      <c r="CY43" s="700"/>
      <c r="CZ43" s="683">
        <v>0.1</v>
      </c>
      <c r="DA43" s="701"/>
      <c r="DB43" s="701"/>
      <c r="DC43" s="702"/>
      <c r="DD43" s="686">
        <v>5663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481223</v>
      </c>
      <c r="CS44" s="681"/>
      <c r="CT44" s="681"/>
      <c r="CU44" s="681"/>
      <c r="CV44" s="681"/>
      <c r="CW44" s="681"/>
      <c r="CX44" s="681"/>
      <c r="CY44" s="682"/>
      <c r="CZ44" s="683">
        <v>4.7</v>
      </c>
      <c r="DA44" s="684"/>
      <c r="DB44" s="684"/>
      <c r="DC44" s="685"/>
      <c r="DD44" s="686">
        <v>134034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245850</v>
      </c>
      <c r="CS45" s="699"/>
      <c r="CT45" s="699"/>
      <c r="CU45" s="699"/>
      <c r="CV45" s="699"/>
      <c r="CW45" s="699"/>
      <c r="CX45" s="699"/>
      <c r="CY45" s="700"/>
      <c r="CZ45" s="683">
        <v>2.4</v>
      </c>
      <c r="DA45" s="701"/>
      <c r="DB45" s="701"/>
      <c r="DC45" s="702"/>
      <c r="DD45" s="686">
        <v>22122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234191</v>
      </c>
      <c r="CS46" s="681"/>
      <c r="CT46" s="681"/>
      <c r="CU46" s="681"/>
      <c r="CV46" s="681"/>
      <c r="CW46" s="681"/>
      <c r="CX46" s="681"/>
      <c r="CY46" s="682"/>
      <c r="CZ46" s="683">
        <v>2.2999999999999998</v>
      </c>
      <c r="DA46" s="684"/>
      <c r="DB46" s="684"/>
      <c r="DC46" s="685"/>
      <c r="DD46" s="686">
        <v>111830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81307</v>
      </c>
      <c r="CS47" s="699"/>
      <c r="CT47" s="699"/>
      <c r="CU47" s="699"/>
      <c r="CV47" s="699"/>
      <c r="CW47" s="699"/>
      <c r="CX47" s="699"/>
      <c r="CY47" s="700"/>
      <c r="CZ47" s="683">
        <v>0.8</v>
      </c>
      <c r="DA47" s="701"/>
      <c r="DB47" s="701"/>
      <c r="DC47" s="702"/>
      <c r="DD47" s="686">
        <v>1068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238</v>
      </c>
      <c r="CS48" s="681"/>
      <c r="CT48" s="681"/>
      <c r="CU48" s="681"/>
      <c r="CV48" s="681"/>
      <c r="CW48" s="681"/>
      <c r="CX48" s="681"/>
      <c r="CY48" s="682"/>
      <c r="CZ48" s="683" t="s">
        <v>238</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10308611</v>
      </c>
      <c r="CS49" s="665"/>
      <c r="CT49" s="665"/>
      <c r="CU49" s="665"/>
      <c r="CV49" s="665"/>
      <c r="CW49" s="665"/>
      <c r="CX49" s="665"/>
      <c r="CY49" s="666"/>
      <c r="CZ49" s="667">
        <v>100</v>
      </c>
      <c r="DA49" s="668"/>
      <c r="DB49" s="668"/>
      <c r="DC49" s="669"/>
      <c r="DD49" s="670">
        <v>5701514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sNK7GfgvONbkjYV3nmDFUFEVpjE5BBuLZ2DqspFdYZciEmKVL1ptp/xj3WrLusNtjkWwTBehqx8yHvAPIgUhA==" saltValue="q+l2W3B/0tv6jxZbDOAc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10965</v>
      </c>
      <c r="R7" s="1200"/>
      <c r="S7" s="1200"/>
      <c r="T7" s="1200"/>
      <c r="U7" s="1200"/>
      <c r="V7" s="1200">
        <v>10301</v>
      </c>
      <c r="W7" s="1200"/>
      <c r="X7" s="1200"/>
      <c r="Y7" s="1200"/>
      <c r="Z7" s="1200"/>
      <c r="AA7" s="1200">
        <v>664</v>
      </c>
      <c r="AB7" s="1200"/>
      <c r="AC7" s="1200"/>
      <c r="AD7" s="1200"/>
      <c r="AE7" s="1201"/>
      <c r="AF7" s="1202">
        <v>46</v>
      </c>
      <c r="AG7" s="1203"/>
      <c r="AH7" s="1203"/>
      <c r="AI7" s="1203"/>
      <c r="AJ7" s="1204"/>
      <c r="AK7" s="1186">
        <v>1</v>
      </c>
      <c r="AL7" s="1187"/>
      <c r="AM7" s="1187"/>
      <c r="AN7" s="1187"/>
      <c r="AO7" s="1187"/>
      <c r="AP7" s="1187">
        <v>6282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13</v>
      </c>
      <c r="CI7" s="1184"/>
      <c r="CJ7" s="1184"/>
      <c r="CK7" s="1184"/>
      <c r="CL7" s="1185"/>
      <c r="CM7" s="1183">
        <v>-22</v>
      </c>
      <c r="CN7" s="1184"/>
      <c r="CO7" s="1184"/>
      <c r="CP7" s="1184"/>
      <c r="CQ7" s="1185"/>
      <c r="CR7" s="1183">
        <v>5</v>
      </c>
      <c r="CS7" s="1184"/>
      <c r="CT7" s="1184"/>
      <c r="CU7" s="1184"/>
      <c r="CV7" s="1185"/>
      <c r="CW7" s="1183" t="s">
        <v>512</v>
      </c>
      <c r="CX7" s="1184"/>
      <c r="CY7" s="1184"/>
      <c r="CZ7" s="1184"/>
      <c r="DA7" s="1185"/>
      <c r="DB7" s="1183">
        <v>463</v>
      </c>
      <c r="DC7" s="1184"/>
      <c r="DD7" s="1184"/>
      <c r="DE7" s="1184"/>
      <c r="DF7" s="1185"/>
      <c r="DG7" s="1183" t="s">
        <v>512</v>
      </c>
      <c r="DH7" s="1184"/>
      <c r="DI7" s="1184"/>
      <c r="DJ7" s="1184"/>
      <c r="DK7" s="1185"/>
      <c r="DL7" s="1183" t="s">
        <v>512</v>
      </c>
      <c r="DM7" s="1184"/>
      <c r="DN7" s="1184"/>
      <c r="DO7" s="1184"/>
      <c r="DP7" s="1185"/>
      <c r="DQ7" s="1183" t="s">
        <v>512</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18</v>
      </c>
      <c r="R8" s="1139"/>
      <c r="S8" s="1139"/>
      <c r="T8" s="1139"/>
      <c r="U8" s="1139"/>
      <c r="V8" s="1139">
        <v>3</v>
      </c>
      <c r="W8" s="1139"/>
      <c r="X8" s="1139"/>
      <c r="Y8" s="1139"/>
      <c r="Z8" s="1139"/>
      <c r="AA8" s="1139">
        <v>15</v>
      </c>
      <c r="AB8" s="1139"/>
      <c r="AC8" s="1139"/>
      <c r="AD8" s="1139"/>
      <c r="AE8" s="1140"/>
      <c r="AF8" s="1114">
        <v>15</v>
      </c>
      <c r="AG8" s="1115"/>
      <c r="AH8" s="1115"/>
      <c r="AI8" s="1115"/>
      <c r="AJ8" s="1116"/>
      <c r="AK8" s="1181" t="s">
        <v>588</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4</v>
      </c>
      <c r="CI8" s="1085"/>
      <c r="CJ8" s="1085"/>
      <c r="CK8" s="1085"/>
      <c r="CL8" s="1086"/>
      <c r="CM8" s="1084">
        <v>162</v>
      </c>
      <c r="CN8" s="1085"/>
      <c r="CO8" s="1085"/>
      <c r="CP8" s="1085"/>
      <c r="CQ8" s="1086"/>
      <c r="CR8" s="1084">
        <v>15</v>
      </c>
      <c r="CS8" s="1085"/>
      <c r="CT8" s="1085"/>
      <c r="CU8" s="1085"/>
      <c r="CV8" s="1086"/>
      <c r="CW8" s="1084" t="s">
        <v>512</v>
      </c>
      <c r="CX8" s="1085"/>
      <c r="CY8" s="1085"/>
      <c r="CZ8" s="1085"/>
      <c r="DA8" s="1086"/>
      <c r="DB8" s="1084" t="s">
        <v>512</v>
      </c>
      <c r="DC8" s="1085"/>
      <c r="DD8" s="1085"/>
      <c r="DE8" s="1085"/>
      <c r="DF8" s="1086"/>
      <c r="DG8" s="1084" t="s">
        <v>512</v>
      </c>
      <c r="DH8" s="1085"/>
      <c r="DI8" s="1085"/>
      <c r="DJ8" s="1085"/>
      <c r="DK8" s="1086"/>
      <c r="DL8" s="1084" t="s">
        <v>512</v>
      </c>
      <c r="DM8" s="1085"/>
      <c r="DN8" s="1085"/>
      <c r="DO8" s="1085"/>
      <c r="DP8" s="1086"/>
      <c r="DQ8" s="1084" t="s">
        <v>512</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6</v>
      </c>
      <c r="R9" s="1139"/>
      <c r="S9" s="1139"/>
      <c r="T9" s="1139"/>
      <c r="U9" s="1139"/>
      <c r="V9" s="1139">
        <v>5</v>
      </c>
      <c r="W9" s="1139"/>
      <c r="X9" s="1139"/>
      <c r="Y9" s="1139"/>
      <c r="Z9" s="1139"/>
      <c r="AA9" s="1139">
        <v>1</v>
      </c>
      <c r="AB9" s="1139"/>
      <c r="AC9" s="1139"/>
      <c r="AD9" s="1139"/>
      <c r="AE9" s="1140"/>
      <c r="AF9" s="1114">
        <v>1</v>
      </c>
      <c r="AG9" s="1115"/>
      <c r="AH9" s="1115"/>
      <c r="AI9" s="1115"/>
      <c r="AJ9" s="1116"/>
      <c r="AK9" s="1181" t="s">
        <v>588</v>
      </c>
      <c r="AL9" s="1182"/>
      <c r="AM9" s="1182"/>
      <c r="AN9" s="1182"/>
      <c r="AO9" s="1182"/>
      <c r="AP9" s="1182" t="s">
        <v>588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392</v>
      </c>
      <c r="C10" s="1133"/>
      <c r="D10" s="1133"/>
      <c r="E10" s="1133"/>
      <c r="F10" s="1133"/>
      <c r="G10" s="1133"/>
      <c r="H10" s="1133"/>
      <c r="I10" s="1133"/>
      <c r="J10" s="1133"/>
      <c r="K10" s="1133"/>
      <c r="L10" s="1133"/>
      <c r="M10" s="1133"/>
      <c r="N10" s="1133"/>
      <c r="O10" s="1133"/>
      <c r="P10" s="1134"/>
      <c r="Q10" s="1138">
        <v>29</v>
      </c>
      <c r="R10" s="1139"/>
      <c r="S10" s="1139"/>
      <c r="T10" s="1139"/>
      <c r="U10" s="1139"/>
      <c r="V10" s="1139">
        <v>29</v>
      </c>
      <c r="W10" s="1139"/>
      <c r="X10" s="1139"/>
      <c r="Y10" s="1139"/>
      <c r="Z10" s="1139"/>
      <c r="AA10" s="1139">
        <v>0</v>
      </c>
      <c r="AB10" s="1139"/>
      <c r="AC10" s="1139"/>
      <c r="AD10" s="1139"/>
      <c r="AE10" s="1140"/>
      <c r="AF10" s="1114">
        <v>0</v>
      </c>
      <c r="AG10" s="1115"/>
      <c r="AH10" s="1115"/>
      <c r="AI10" s="1115"/>
      <c r="AJ10" s="1116"/>
      <c r="AK10" s="1181">
        <v>9</v>
      </c>
      <c r="AL10" s="1182"/>
      <c r="AM10" s="1182"/>
      <c r="AN10" s="1182"/>
      <c r="AO10" s="1182"/>
      <c r="AP10" s="1182">
        <v>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10989</v>
      </c>
      <c r="R23" s="1164"/>
      <c r="S23" s="1164"/>
      <c r="T23" s="1164"/>
      <c r="U23" s="1164"/>
      <c r="V23" s="1164">
        <v>10309</v>
      </c>
      <c r="W23" s="1164"/>
      <c r="X23" s="1164"/>
      <c r="Y23" s="1164"/>
      <c r="Z23" s="1164"/>
      <c r="AA23" s="1164">
        <v>680</v>
      </c>
      <c r="AB23" s="1164"/>
      <c r="AC23" s="1164"/>
      <c r="AD23" s="1164"/>
      <c r="AE23" s="1165"/>
      <c r="AF23" s="1166">
        <v>62</v>
      </c>
      <c r="AG23" s="1164"/>
      <c r="AH23" s="1164"/>
      <c r="AI23" s="1164"/>
      <c r="AJ23" s="1167"/>
      <c r="AK23" s="1168"/>
      <c r="AL23" s="1169"/>
      <c r="AM23" s="1169"/>
      <c r="AN23" s="1169"/>
      <c r="AO23" s="1169"/>
      <c r="AP23" s="1164">
        <v>6284</v>
      </c>
      <c r="AQ23" s="1164"/>
      <c r="AR23" s="1164"/>
      <c r="AS23" s="1164"/>
      <c r="AT23" s="1164"/>
      <c r="AU23" s="1170"/>
      <c r="AV23" s="1170"/>
      <c r="AW23" s="1170"/>
      <c r="AX23" s="1170"/>
      <c r="AY23" s="1171"/>
      <c r="AZ23" s="1160" t="s">
        <v>238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1837</v>
      </c>
      <c r="R28" s="1149"/>
      <c r="S28" s="1149"/>
      <c r="T28" s="1149"/>
      <c r="U28" s="1149"/>
      <c r="V28" s="1149">
        <v>1792</v>
      </c>
      <c r="W28" s="1149"/>
      <c r="X28" s="1149"/>
      <c r="Y28" s="1149"/>
      <c r="Z28" s="1149"/>
      <c r="AA28" s="1149">
        <v>45</v>
      </c>
      <c r="AB28" s="1149"/>
      <c r="AC28" s="1149"/>
      <c r="AD28" s="1149"/>
      <c r="AE28" s="1150"/>
      <c r="AF28" s="1151">
        <v>45</v>
      </c>
      <c r="AG28" s="1149"/>
      <c r="AH28" s="1149"/>
      <c r="AI28" s="1149"/>
      <c r="AJ28" s="1152"/>
      <c r="AK28" s="1153">
        <v>128</v>
      </c>
      <c r="AL28" s="1141"/>
      <c r="AM28" s="1141"/>
      <c r="AN28" s="1141"/>
      <c r="AO28" s="1141"/>
      <c r="AP28" s="1141" t="s">
        <v>512</v>
      </c>
      <c r="AQ28" s="1141"/>
      <c r="AR28" s="1141"/>
      <c r="AS28" s="1141"/>
      <c r="AT28" s="1141"/>
      <c r="AU28" s="1141" t="s">
        <v>512</v>
      </c>
      <c r="AV28" s="1141"/>
      <c r="AW28" s="1141"/>
      <c r="AX28" s="1141"/>
      <c r="AY28" s="1141"/>
      <c r="AZ28" s="1142" t="s">
        <v>512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1814</v>
      </c>
      <c r="R29" s="1139"/>
      <c r="S29" s="1139"/>
      <c r="T29" s="1139"/>
      <c r="U29" s="1139"/>
      <c r="V29" s="1139">
        <v>1771</v>
      </c>
      <c r="W29" s="1139"/>
      <c r="X29" s="1139"/>
      <c r="Y29" s="1139"/>
      <c r="Z29" s="1139"/>
      <c r="AA29" s="1139">
        <v>43</v>
      </c>
      <c r="AB29" s="1139"/>
      <c r="AC29" s="1139"/>
      <c r="AD29" s="1139"/>
      <c r="AE29" s="1140"/>
      <c r="AF29" s="1114">
        <v>43</v>
      </c>
      <c r="AG29" s="1115"/>
      <c r="AH29" s="1115"/>
      <c r="AI29" s="1115"/>
      <c r="AJ29" s="1116"/>
      <c r="AK29" s="1075">
        <v>263</v>
      </c>
      <c r="AL29" s="1066"/>
      <c r="AM29" s="1066"/>
      <c r="AN29" s="1066"/>
      <c r="AO29" s="1066"/>
      <c r="AP29" s="1066" t="s">
        <v>512</v>
      </c>
      <c r="AQ29" s="1066"/>
      <c r="AR29" s="1066"/>
      <c r="AS29" s="1066"/>
      <c r="AT29" s="1066"/>
      <c r="AU29" s="1066" t="s">
        <v>512</v>
      </c>
      <c r="AV29" s="1066"/>
      <c r="AW29" s="1066"/>
      <c r="AX29" s="1066"/>
      <c r="AY29" s="1066"/>
      <c r="AZ29" s="1137" t="s">
        <v>512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243</v>
      </c>
      <c r="R30" s="1139"/>
      <c r="S30" s="1139"/>
      <c r="T30" s="1139"/>
      <c r="U30" s="1139"/>
      <c r="V30" s="1139">
        <v>243</v>
      </c>
      <c r="W30" s="1139"/>
      <c r="X30" s="1139"/>
      <c r="Y30" s="1139"/>
      <c r="Z30" s="1139"/>
      <c r="AA30" s="1139">
        <v>0</v>
      </c>
      <c r="AB30" s="1139"/>
      <c r="AC30" s="1139"/>
      <c r="AD30" s="1139"/>
      <c r="AE30" s="1140"/>
      <c r="AF30" s="1114">
        <v>0</v>
      </c>
      <c r="AG30" s="1115"/>
      <c r="AH30" s="1115"/>
      <c r="AI30" s="1115"/>
      <c r="AJ30" s="1116"/>
      <c r="AK30" s="1075">
        <v>69</v>
      </c>
      <c r="AL30" s="1066"/>
      <c r="AM30" s="1066"/>
      <c r="AN30" s="1066"/>
      <c r="AO30" s="1066"/>
      <c r="AP30" s="1066" t="s">
        <v>512</v>
      </c>
      <c r="AQ30" s="1066"/>
      <c r="AR30" s="1066"/>
      <c r="AS30" s="1066"/>
      <c r="AT30" s="1066"/>
      <c r="AU30" s="1066" t="s">
        <v>512</v>
      </c>
      <c r="AV30" s="1066"/>
      <c r="AW30" s="1066"/>
      <c r="AX30" s="1066"/>
      <c r="AY30" s="1066"/>
      <c r="AZ30" s="1137" t="s">
        <v>512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510</v>
      </c>
      <c r="R31" s="1139"/>
      <c r="S31" s="1139"/>
      <c r="T31" s="1139"/>
      <c r="U31" s="1139"/>
      <c r="V31" s="1139">
        <v>470</v>
      </c>
      <c r="W31" s="1139"/>
      <c r="X31" s="1139"/>
      <c r="Y31" s="1139"/>
      <c r="Z31" s="1139"/>
      <c r="AA31" s="1139">
        <v>40</v>
      </c>
      <c r="AB31" s="1139"/>
      <c r="AC31" s="1139"/>
      <c r="AD31" s="1139"/>
      <c r="AE31" s="1140"/>
      <c r="AF31" s="1114">
        <v>1227</v>
      </c>
      <c r="AG31" s="1115"/>
      <c r="AH31" s="1115"/>
      <c r="AI31" s="1115"/>
      <c r="AJ31" s="1116"/>
      <c r="AK31" s="1075">
        <v>34</v>
      </c>
      <c r="AL31" s="1066"/>
      <c r="AM31" s="1066"/>
      <c r="AN31" s="1066"/>
      <c r="AO31" s="1066"/>
      <c r="AP31" s="1066">
        <v>1333</v>
      </c>
      <c r="AQ31" s="1066"/>
      <c r="AR31" s="1066"/>
      <c r="AS31" s="1066"/>
      <c r="AT31" s="1066"/>
      <c r="AU31" s="1066" t="s">
        <v>512</v>
      </c>
      <c r="AV31" s="1066"/>
      <c r="AW31" s="1066"/>
      <c r="AX31" s="1066"/>
      <c r="AY31" s="1066"/>
      <c r="AZ31" s="1137" t="s">
        <v>512</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566</v>
      </c>
      <c r="R32" s="1139"/>
      <c r="S32" s="1139"/>
      <c r="T32" s="1139"/>
      <c r="U32" s="1139"/>
      <c r="V32" s="1139">
        <v>562</v>
      </c>
      <c r="W32" s="1139"/>
      <c r="X32" s="1139"/>
      <c r="Y32" s="1139"/>
      <c r="Z32" s="1139"/>
      <c r="AA32" s="1139">
        <v>4</v>
      </c>
      <c r="AB32" s="1139"/>
      <c r="AC32" s="1139"/>
      <c r="AD32" s="1139"/>
      <c r="AE32" s="1140"/>
      <c r="AF32" s="1114">
        <v>141</v>
      </c>
      <c r="AG32" s="1115"/>
      <c r="AH32" s="1115"/>
      <c r="AI32" s="1115"/>
      <c r="AJ32" s="1116"/>
      <c r="AK32" s="1075">
        <v>240</v>
      </c>
      <c r="AL32" s="1066"/>
      <c r="AM32" s="1066"/>
      <c r="AN32" s="1066"/>
      <c r="AO32" s="1066"/>
      <c r="AP32" s="1066">
        <v>5271</v>
      </c>
      <c r="AQ32" s="1066"/>
      <c r="AR32" s="1066"/>
      <c r="AS32" s="1066"/>
      <c r="AT32" s="1066"/>
      <c r="AU32" s="1066">
        <v>3563</v>
      </c>
      <c r="AV32" s="1066"/>
      <c r="AW32" s="1066"/>
      <c r="AX32" s="1066"/>
      <c r="AY32" s="1066"/>
      <c r="AZ32" s="1137" t="s">
        <v>512</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1456</v>
      </c>
      <c r="AG63" s="1054"/>
      <c r="AH63" s="1054"/>
      <c r="AI63" s="1054"/>
      <c r="AJ63" s="1125"/>
      <c r="AK63" s="1126"/>
      <c r="AL63" s="1058"/>
      <c r="AM63" s="1058"/>
      <c r="AN63" s="1058"/>
      <c r="AO63" s="1058"/>
      <c r="AP63" s="1054">
        <v>6604</v>
      </c>
      <c r="AQ63" s="1054"/>
      <c r="AR63" s="1054"/>
      <c r="AS63" s="1054"/>
      <c r="AT63" s="1054"/>
      <c r="AU63" s="1054">
        <v>3563</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417</v>
      </c>
      <c r="W66" s="1097"/>
      <c r="X66" s="1097"/>
      <c r="Y66" s="1097"/>
      <c r="Z66" s="1098"/>
      <c r="AA66" s="1096" t="s">
        <v>400</v>
      </c>
      <c r="AB66" s="1097"/>
      <c r="AC66" s="1097"/>
      <c r="AD66" s="1097"/>
      <c r="AE66" s="1098"/>
      <c r="AF66" s="1102" t="s">
        <v>401</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579</v>
      </c>
      <c r="C68" s="1081"/>
      <c r="D68" s="1081"/>
      <c r="E68" s="1081"/>
      <c r="F68" s="1081"/>
      <c r="G68" s="1081"/>
      <c r="H68" s="1081"/>
      <c r="I68" s="1081"/>
      <c r="J68" s="1081"/>
      <c r="K68" s="1081"/>
      <c r="L68" s="1081"/>
      <c r="M68" s="1081"/>
      <c r="N68" s="1081"/>
      <c r="O68" s="1081"/>
      <c r="P68" s="1082"/>
      <c r="Q68" s="1083">
        <v>15308</v>
      </c>
      <c r="R68" s="1077"/>
      <c r="S68" s="1077"/>
      <c r="T68" s="1077"/>
      <c r="U68" s="1077"/>
      <c r="V68" s="1077">
        <v>14789</v>
      </c>
      <c r="W68" s="1077"/>
      <c r="X68" s="1077"/>
      <c r="Y68" s="1077"/>
      <c r="Z68" s="1077"/>
      <c r="AA68" s="1077">
        <v>519</v>
      </c>
      <c r="AB68" s="1077"/>
      <c r="AC68" s="1077"/>
      <c r="AD68" s="1077"/>
      <c r="AE68" s="1077"/>
      <c r="AF68" s="1077">
        <v>515</v>
      </c>
      <c r="AG68" s="1077"/>
      <c r="AH68" s="1077"/>
      <c r="AI68" s="1077"/>
      <c r="AJ68" s="1077"/>
      <c r="AK68" s="1077">
        <v>1469</v>
      </c>
      <c r="AL68" s="1077"/>
      <c r="AM68" s="1077"/>
      <c r="AN68" s="1077"/>
      <c r="AO68" s="1077"/>
      <c r="AP68" s="1077">
        <v>2379</v>
      </c>
      <c r="AQ68" s="1077"/>
      <c r="AR68" s="1077"/>
      <c r="AS68" s="1077"/>
      <c r="AT68" s="1077"/>
      <c r="AU68" s="1077">
        <v>147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480</v>
      </c>
      <c r="R69" s="1066"/>
      <c r="S69" s="1066"/>
      <c r="T69" s="1066"/>
      <c r="U69" s="1066"/>
      <c r="V69" s="1066">
        <v>465</v>
      </c>
      <c r="W69" s="1066"/>
      <c r="X69" s="1066"/>
      <c r="Y69" s="1066"/>
      <c r="Z69" s="1066"/>
      <c r="AA69" s="1066">
        <v>15</v>
      </c>
      <c r="AB69" s="1066"/>
      <c r="AC69" s="1066"/>
      <c r="AD69" s="1066"/>
      <c r="AE69" s="1066"/>
      <c r="AF69" s="1066">
        <v>15</v>
      </c>
      <c r="AG69" s="1066"/>
      <c r="AH69" s="1066"/>
      <c r="AI69" s="1066"/>
      <c r="AJ69" s="1066"/>
      <c r="AK69" s="1066" t="s">
        <v>588</v>
      </c>
      <c r="AL69" s="1066"/>
      <c r="AM69" s="1066"/>
      <c r="AN69" s="1066"/>
      <c r="AO69" s="1066"/>
      <c r="AP69" s="1066">
        <v>22</v>
      </c>
      <c r="AQ69" s="1066"/>
      <c r="AR69" s="1066"/>
      <c r="AS69" s="1066"/>
      <c r="AT69" s="1066"/>
      <c r="AU69" s="1066">
        <v>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5026</v>
      </c>
      <c r="R70" s="1066"/>
      <c r="S70" s="1066"/>
      <c r="T70" s="1066"/>
      <c r="U70" s="1066"/>
      <c r="V70" s="1066">
        <v>5010</v>
      </c>
      <c r="W70" s="1066"/>
      <c r="X70" s="1066"/>
      <c r="Y70" s="1066"/>
      <c r="Z70" s="1066"/>
      <c r="AA70" s="1066">
        <v>16</v>
      </c>
      <c r="AB70" s="1066"/>
      <c r="AC70" s="1066"/>
      <c r="AD70" s="1066"/>
      <c r="AE70" s="1066"/>
      <c r="AF70" s="1066">
        <v>16</v>
      </c>
      <c r="AG70" s="1066"/>
      <c r="AH70" s="1066"/>
      <c r="AI70" s="1066"/>
      <c r="AJ70" s="1066"/>
      <c r="AK70" s="1066">
        <v>64</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134</v>
      </c>
      <c r="R71" s="1066"/>
      <c r="S71" s="1066"/>
      <c r="T71" s="1066"/>
      <c r="U71" s="1066"/>
      <c r="V71" s="1066">
        <v>92</v>
      </c>
      <c r="W71" s="1066"/>
      <c r="X71" s="1066"/>
      <c r="Y71" s="1066"/>
      <c r="Z71" s="1066"/>
      <c r="AA71" s="1066">
        <v>42</v>
      </c>
      <c r="AB71" s="1066"/>
      <c r="AC71" s="1066"/>
      <c r="AD71" s="1066"/>
      <c r="AE71" s="1066"/>
      <c r="AF71" s="1066">
        <v>42</v>
      </c>
      <c r="AG71" s="1066"/>
      <c r="AH71" s="1066"/>
      <c r="AI71" s="1066"/>
      <c r="AJ71" s="1066"/>
      <c r="AK71" s="1066" t="s">
        <v>588</v>
      </c>
      <c r="AL71" s="1066"/>
      <c r="AM71" s="1066"/>
      <c r="AN71" s="1066"/>
      <c r="AO71" s="1066"/>
      <c r="AP71" s="1066" t="s">
        <v>588</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107</v>
      </c>
      <c r="R72" s="1066"/>
      <c r="S72" s="1066"/>
      <c r="T72" s="1066"/>
      <c r="U72" s="1066"/>
      <c r="V72" s="1066">
        <v>101</v>
      </c>
      <c r="W72" s="1066"/>
      <c r="X72" s="1066"/>
      <c r="Y72" s="1066"/>
      <c r="Z72" s="1066"/>
      <c r="AA72" s="1066">
        <v>6</v>
      </c>
      <c r="AB72" s="1066"/>
      <c r="AC72" s="1066"/>
      <c r="AD72" s="1066"/>
      <c r="AE72" s="1066"/>
      <c r="AF72" s="1066">
        <v>6</v>
      </c>
      <c r="AG72" s="1066"/>
      <c r="AH72" s="1066"/>
      <c r="AI72" s="1066"/>
      <c r="AJ72" s="1066"/>
      <c r="AK72" s="1066">
        <v>14</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10757</v>
      </c>
      <c r="R73" s="1066"/>
      <c r="S73" s="1066"/>
      <c r="T73" s="1066"/>
      <c r="U73" s="1066"/>
      <c r="V73" s="1066">
        <v>10644</v>
      </c>
      <c r="W73" s="1066"/>
      <c r="X73" s="1066"/>
      <c r="Y73" s="1066"/>
      <c r="Z73" s="1066"/>
      <c r="AA73" s="1066">
        <v>113</v>
      </c>
      <c r="AB73" s="1066"/>
      <c r="AC73" s="1066"/>
      <c r="AD73" s="1066"/>
      <c r="AE73" s="1066"/>
      <c r="AF73" s="1066">
        <v>2083</v>
      </c>
      <c r="AG73" s="1066"/>
      <c r="AH73" s="1066"/>
      <c r="AI73" s="1066"/>
      <c r="AJ73" s="1066"/>
      <c r="AK73" s="1066">
        <v>839</v>
      </c>
      <c r="AL73" s="1066"/>
      <c r="AM73" s="1066"/>
      <c r="AN73" s="1066"/>
      <c r="AO73" s="1066"/>
      <c r="AP73" s="1066">
        <v>4812</v>
      </c>
      <c r="AQ73" s="1066"/>
      <c r="AR73" s="1066"/>
      <c r="AS73" s="1066"/>
      <c r="AT73" s="1066"/>
      <c r="AU73" s="1066">
        <v>1497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585</v>
      </c>
      <c r="C74" s="1070"/>
      <c r="D74" s="1070"/>
      <c r="E74" s="1070"/>
      <c r="F74" s="1070"/>
      <c r="G74" s="1070"/>
      <c r="H74" s="1070"/>
      <c r="I74" s="1070"/>
      <c r="J74" s="1070"/>
      <c r="K74" s="1070"/>
      <c r="L74" s="1070"/>
      <c r="M74" s="1070"/>
      <c r="N74" s="1070"/>
      <c r="O74" s="1070"/>
      <c r="P74" s="1071"/>
      <c r="Q74" s="1072">
        <v>822</v>
      </c>
      <c r="R74" s="1066"/>
      <c r="S74" s="1066"/>
      <c r="T74" s="1066"/>
      <c r="U74" s="1066"/>
      <c r="V74" s="1066">
        <v>633</v>
      </c>
      <c r="W74" s="1066"/>
      <c r="X74" s="1066"/>
      <c r="Y74" s="1066"/>
      <c r="Z74" s="1066"/>
      <c r="AA74" s="1066">
        <v>189</v>
      </c>
      <c r="AB74" s="1066"/>
      <c r="AC74" s="1066"/>
      <c r="AD74" s="1066"/>
      <c r="AE74" s="1066"/>
      <c r="AF74" s="1066">
        <v>188</v>
      </c>
      <c r="AG74" s="1066"/>
      <c r="AH74" s="1066"/>
      <c r="AI74" s="1066"/>
      <c r="AJ74" s="1066"/>
      <c r="AK74" s="1066" t="s">
        <v>588</v>
      </c>
      <c r="AL74" s="1066"/>
      <c r="AM74" s="1066"/>
      <c r="AN74" s="1066"/>
      <c r="AO74" s="1066"/>
      <c r="AP74" s="1066" t="s">
        <v>588</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2865</v>
      </c>
      <c r="AG88" s="1054"/>
      <c r="AH88" s="1054"/>
      <c r="AI88" s="1054"/>
      <c r="AJ88" s="1054"/>
      <c r="AK88" s="1058"/>
      <c r="AL88" s="1058"/>
      <c r="AM88" s="1058"/>
      <c r="AN88" s="1058"/>
      <c r="AO88" s="1058"/>
      <c r="AP88" s="1054">
        <v>7213</v>
      </c>
      <c r="AQ88" s="1054"/>
      <c r="AR88" s="1054"/>
      <c r="AS88" s="1054"/>
      <c r="AT88" s="1054"/>
      <c r="AU88" s="1054">
        <v>1656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t="s">
        <v>588</v>
      </c>
      <c r="CX102" s="1046"/>
      <c r="CY102" s="1046"/>
      <c r="CZ102" s="1046"/>
      <c r="DA102" s="1047"/>
      <c r="DB102" s="1045">
        <v>463</v>
      </c>
      <c r="DC102" s="1046"/>
      <c r="DD102" s="1046"/>
      <c r="DE102" s="1046"/>
      <c r="DF102" s="1047"/>
      <c r="DG102" s="1045" t="s">
        <v>512</v>
      </c>
      <c r="DH102" s="1046"/>
      <c r="DI102" s="1046"/>
      <c r="DJ102" s="1046"/>
      <c r="DK102" s="1047"/>
      <c r="DL102" s="1045" t="s">
        <v>512</v>
      </c>
      <c r="DM102" s="1046"/>
      <c r="DN102" s="1046"/>
      <c r="DO102" s="1046"/>
      <c r="DP102" s="1047"/>
      <c r="DQ102" s="1045" t="s">
        <v>512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681697</v>
      </c>
      <c r="AB110" s="982"/>
      <c r="AC110" s="982"/>
      <c r="AD110" s="982"/>
      <c r="AE110" s="983"/>
      <c r="AF110" s="984">
        <v>676325</v>
      </c>
      <c r="AG110" s="982"/>
      <c r="AH110" s="982"/>
      <c r="AI110" s="982"/>
      <c r="AJ110" s="983"/>
      <c r="AK110" s="984">
        <v>640525</v>
      </c>
      <c r="AL110" s="982"/>
      <c r="AM110" s="982"/>
      <c r="AN110" s="982"/>
      <c r="AO110" s="983"/>
      <c r="AP110" s="985">
        <v>15</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6513301</v>
      </c>
      <c r="BR110" s="929"/>
      <c r="BS110" s="929"/>
      <c r="BT110" s="929"/>
      <c r="BU110" s="929"/>
      <c r="BV110" s="929">
        <v>6294878</v>
      </c>
      <c r="BW110" s="929"/>
      <c r="BX110" s="929"/>
      <c r="BY110" s="929"/>
      <c r="BZ110" s="929"/>
      <c r="CA110" s="929">
        <v>6283976</v>
      </c>
      <c r="CB110" s="929"/>
      <c r="CC110" s="929"/>
      <c r="CD110" s="929"/>
      <c r="CE110" s="929"/>
      <c r="CF110" s="953">
        <v>147.30000000000001</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238</v>
      </c>
      <c r="DH110" s="929"/>
      <c r="DI110" s="929"/>
      <c r="DJ110" s="929"/>
      <c r="DK110" s="929"/>
      <c r="DL110" s="929" t="s">
        <v>438</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238</v>
      </c>
      <c r="AB111" s="1010"/>
      <c r="AC111" s="1010"/>
      <c r="AD111" s="1010"/>
      <c r="AE111" s="1011"/>
      <c r="AF111" s="1012" t="s">
        <v>438</v>
      </c>
      <c r="AG111" s="1010"/>
      <c r="AH111" s="1010"/>
      <c r="AI111" s="1010"/>
      <c r="AJ111" s="1011"/>
      <c r="AK111" s="1012" t="s">
        <v>238</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441</v>
      </c>
      <c r="BR111" s="901"/>
      <c r="BS111" s="901"/>
      <c r="BT111" s="901"/>
      <c r="BU111" s="901"/>
      <c r="BV111" s="901" t="s">
        <v>441</v>
      </c>
      <c r="BW111" s="901"/>
      <c r="BX111" s="901"/>
      <c r="BY111" s="901"/>
      <c r="BZ111" s="901"/>
      <c r="CA111" s="901" t="s">
        <v>439</v>
      </c>
      <c r="CB111" s="901"/>
      <c r="CC111" s="901"/>
      <c r="CD111" s="901"/>
      <c r="CE111" s="901"/>
      <c r="CF111" s="962" t="s">
        <v>438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441</v>
      </c>
      <c r="DM111" s="901"/>
      <c r="DN111" s="901"/>
      <c r="DO111" s="901"/>
      <c r="DP111" s="901"/>
      <c r="DQ111" s="901" t="s">
        <v>438</v>
      </c>
      <c r="DR111" s="901"/>
      <c r="DS111" s="901"/>
      <c r="DT111" s="901"/>
      <c r="DU111" s="901"/>
      <c r="DV111" s="878" t="s">
        <v>441</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238</v>
      </c>
      <c r="AG112" s="864"/>
      <c r="AH112" s="864"/>
      <c r="AI112" s="864"/>
      <c r="AJ112" s="865"/>
      <c r="AK112" s="866" t="s">
        <v>438</v>
      </c>
      <c r="AL112" s="864"/>
      <c r="AM112" s="864"/>
      <c r="AN112" s="864"/>
      <c r="AO112" s="865"/>
      <c r="AP112" s="911" t="s">
        <v>238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3811860</v>
      </c>
      <c r="BR112" s="901"/>
      <c r="BS112" s="901"/>
      <c r="BT112" s="901"/>
      <c r="BU112" s="901"/>
      <c r="BV112" s="901">
        <v>3855012</v>
      </c>
      <c r="BW112" s="901"/>
      <c r="BX112" s="901"/>
      <c r="BY112" s="901"/>
      <c r="BZ112" s="901"/>
      <c r="CA112" s="901">
        <v>3562948</v>
      </c>
      <c r="CB112" s="901"/>
      <c r="CC112" s="901"/>
      <c r="CD112" s="901"/>
      <c r="CE112" s="901"/>
      <c r="CF112" s="962">
        <v>83.5</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438</v>
      </c>
      <c r="DM112" s="901"/>
      <c r="DN112" s="901"/>
      <c r="DO112" s="901"/>
      <c r="DP112" s="901"/>
      <c r="DQ112" s="901" t="s">
        <v>238</v>
      </c>
      <c r="DR112" s="901"/>
      <c r="DS112" s="901"/>
      <c r="DT112" s="901"/>
      <c r="DU112" s="901"/>
      <c r="DV112" s="878" t="s">
        <v>441</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225055</v>
      </c>
      <c r="AB113" s="1010"/>
      <c r="AC113" s="1010"/>
      <c r="AD113" s="1010"/>
      <c r="AE113" s="1011"/>
      <c r="AF113" s="1012">
        <v>231003</v>
      </c>
      <c r="AG113" s="1010"/>
      <c r="AH113" s="1010"/>
      <c r="AI113" s="1010"/>
      <c r="AJ113" s="1011"/>
      <c r="AK113" s="1012">
        <v>215512</v>
      </c>
      <c r="AL113" s="1010"/>
      <c r="AM113" s="1010"/>
      <c r="AN113" s="1010"/>
      <c r="AO113" s="1011"/>
      <c r="AP113" s="1013">
        <v>5.0999999999999996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2404643</v>
      </c>
      <c r="BR113" s="901"/>
      <c r="BS113" s="901"/>
      <c r="BT113" s="901"/>
      <c r="BU113" s="901"/>
      <c r="BV113" s="901">
        <v>1894919</v>
      </c>
      <c r="BW113" s="901"/>
      <c r="BX113" s="901"/>
      <c r="BY113" s="901"/>
      <c r="BZ113" s="901"/>
      <c r="CA113" s="901">
        <v>1656025</v>
      </c>
      <c r="CB113" s="901"/>
      <c r="CC113" s="901"/>
      <c r="CD113" s="901"/>
      <c r="CE113" s="901"/>
      <c r="CF113" s="962">
        <v>38.799999999999997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238</v>
      </c>
      <c r="DM113" s="864"/>
      <c r="DN113" s="864"/>
      <c r="DO113" s="864"/>
      <c r="DP113" s="865"/>
      <c r="DQ113" s="866" t="s">
        <v>238</v>
      </c>
      <c r="DR113" s="864"/>
      <c r="DS113" s="864"/>
      <c r="DT113" s="864"/>
      <c r="DU113" s="865"/>
      <c r="DV113" s="911" t="s">
        <v>438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277635</v>
      </c>
      <c r="AB114" s="864"/>
      <c r="AC114" s="864"/>
      <c r="AD114" s="864"/>
      <c r="AE114" s="865"/>
      <c r="AF114" s="866">
        <v>232345</v>
      </c>
      <c r="AG114" s="864"/>
      <c r="AH114" s="864"/>
      <c r="AI114" s="864"/>
      <c r="AJ114" s="865"/>
      <c r="AK114" s="866">
        <v>249567</v>
      </c>
      <c r="AL114" s="864"/>
      <c r="AM114" s="864"/>
      <c r="AN114" s="864"/>
      <c r="AO114" s="865"/>
      <c r="AP114" s="911">
        <v>5.8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1750241</v>
      </c>
      <c r="BR114" s="901"/>
      <c r="BS114" s="901"/>
      <c r="BT114" s="901"/>
      <c r="BU114" s="901"/>
      <c r="BV114" s="901">
        <v>1304815</v>
      </c>
      <c r="BW114" s="901"/>
      <c r="BX114" s="901"/>
      <c r="BY114" s="901"/>
      <c r="BZ114" s="901"/>
      <c r="CA114" s="901">
        <v>1193165</v>
      </c>
      <c r="CB114" s="901"/>
      <c r="CC114" s="901"/>
      <c r="CD114" s="901"/>
      <c r="CE114" s="901"/>
      <c r="CF114" s="962">
        <v>28</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238</v>
      </c>
      <c r="DH114" s="864"/>
      <c r="DI114" s="864"/>
      <c r="DJ114" s="864"/>
      <c r="DK114" s="865"/>
      <c r="DL114" s="866" t="s">
        <v>441</v>
      </c>
      <c r="DM114" s="864"/>
      <c r="DN114" s="864"/>
      <c r="DO114" s="864"/>
      <c r="DP114" s="865"/>
      <c r="DQ114" s="866" t="s">
        <v>441</v>
      </c>
      <c r="DR114" s="864"/>
      <c r="DS114" s="864"/>
      <c r="DT114" s="864"/>
      <c r="DU114" s="865"/>
      <c r="DV114" s="911" t="s">
        <v>441</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238</v>
      </c>
      <c r="AB115" s="1010"/>
      <c r="AC115" s="1010"/>
      <c r="AD115" s="1010"/>
      <c r="AE115" s="1011"/>
      <c r="AF115" s="1012" t="s">
        <v>238</v>
      </c>
      <c r="AG115" s="1010"/>
      <c r="AH115" s="1010"/>
      <c r="AI115" s="1010"/>
      <c r="AJ115" s="1011"/>
      <c r="AK115" s="1012" t="s">
        <v>438</v>
      </c>
      <c r="AL115" s="1010"/>
      <c r="AM115" s="1010"/>
      <c r="AN115" s="1010"/>
      <c r="AO115" s="1011"/>
      <c r="AP115" s="1013" t="s">
        <v>438</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47473</v>
      </c>
      <c r="BR115" s="901"/>
      <c r="BS115" s="901"/>
      <c r="BT115" s="901"/>
      <c r="BU115" s="901"/>
      <c r="BV115" s="901">
        <v>35358</v>
      </c>
      <c r="BW115" s="901"/>
      <c r="BX115" s="901"/>
      <c r="BY115" s="901"/>
      <c r="BZ115" s="901"/>
      <c r="CA115" s="901">
        <v>23120</v>
      </c>
      <c r="CB115" s="901"/>
      <c r="CC115" s="901"/>
      <c r="CD115" s="901"/>
      <c r="CE115" s="901"/>
      <c r="CF115" s="962">
        <v>0.5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441</v>
      </c>
      <c r="DM115" s="864"/>
      <c r="DN115" s="864"/>
      <c r="DO115" s="864"/>
      <c r="DP115" s="865"/>
      <c r="DQ115" s="866" t="s">
        <v>441</v>
      </c>
      <c r="DR115" s="864"/>
      <c r="DS115" s="864"/>
      <c r="DT115" s="864"/>
      <c r="DU115" s="865"/>
      <c r="DV115" s="911" t="s">
        <v>238</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238</v>
      </c>
      <c r="AB116" s="864"/>
      <c r="AC116" s="864"/>
      <c r="AD116" s="864"/>
      <c r="AE116" s="865"/>
      <c r="AF116" s="866" t="s">
        <v>238</v>
      </c>
      <c r="AG116" s="864"/>
      <c r="AH116" s="864"/>
      <c r="AI116" s="864"/>
      <c r="AJ116" s="865"/>
      <c r="AK116" s="866" t="s">
        <v>438</v>
      </c>
      <c r="AL116" s="864"/>
      <c r="AM116" s="864"/>
      <c r="AN116" s="864"/>
      <c r="AO116" s="865"/>
      <c r="AP116" s="911" t="s">
        <v>238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238</v>
      </c>
      <c r="BR116" s="901"/>
      <c r="BS116" s="901"/>
      <c r="BT116" s="901"/>
      <c r="BU116" s="901"/>
      <c r="BV116" s="901" t="s">
        <v>441</v>
      </c>
      <c r="BW116" s="901"/>
      <c r="BX116" s="901"/>
      <c r="BY116" s="901"/>
      <c r="BZ116" s="901"/>
      <c r="CA116" s="901" t="s">
        <v>441</v>
      </c>
      <c r="CB116" s="901"/>
      <c r="CC116" s="901"/>
      <c r="CD116" s="901"/>
      <c r="CE116" s="901"/>
      <c r="CF116" s="962" t="s">
        <v>238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238</v>
      </c>
      <c r="DH116" s="864"/>
      <c r="DI116" s="864"/>
      <c r="DJ116" s="864"/>
      <c r="DK116" s="865"/>
      <c r="DL116" s="866" t="s">
        <v>238</v>
      </c>
      <c r="DM116" s="864"/>
      <c r="DN116" s="864"/>
      <c r="DO116" s="864"/>
      <c r="DP116" s="865"/>
      <c r="DQ116" s="866" t="s">
        <v>438</v>
      </c>
      <c r="DR116" s="864"/>
      <c r="DS116" s="864"/>
      <c r="DT116" s="864"/>
      <c r="DU116" s="865"/>
      <c r="DV116" s="911" t="s">
        <v>441</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1184387</v>
      </c>
      <c r="AB117" s="996"/>
      <c r="AC117" s="996"/>
      <c r="AD117" s="996"/>
      <c r="AE117" s="997"/>
      <c r="AF117" s="998">
        <v>1139673</v>
      </c>
      <c r="AG117" s="996"/>
      <c r="AH117" s="996"/>
      <c r="AI117" s="996"/>
      <c r="AJ117" s="997"/>
      <c r="AK117" s="998">
        <v>1105604</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238</v>
      </c>
      <c r="BR117" s="901"/>
      <c r="BS117" s="901"/>
      <c r="BT117" s="901"/>
      <c r="BU117" s="901"/>
      <c r="BV117" s="901" t="s">
        <v>238</v>
      </c>
      <c r="BW117" s="901"/>
      <c r="BX117" s="901"/>
      <c r="BY117" s="901"/>
      <c r="BZ117" s="901"/>
      <c r="CA117" s="901" t="s">
        <v>441</v>
      </c>
      <c r="CB117" s="901"/>
      <c r="CC117" s="901"/>
      <c r="CD117" s="901"/>
      <c r="CE117" s="901"/>
      <c r="CF117" s="962" t="s">
        <v>441</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238</v>
      </c>
      <c r="DM117" s="864"/>
      <c r="DN117" s="864"/>
      <c r="DO117" s="864"/>
      <c r="DP117" s="865"/>
      <c r="DQ117" s="866" t="s">
        <v>441</v>
      </c>
      <c r="DR117" s="864"/>
      <c r="DS117" s="864"/>
      <c r="DT117" s="864"/>
      <c r="DU117" s="865"/>
      <c r="DV117" s="911" t="s">
        <v>438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441</v>
      </c>
      <c r="BR118" s="932"/>
      <c r="BS118" s="932"/>
      <c r="BT118" s="932"/>
      <c r="BU118" s="932"/>
      <c r="BV118" s="932" t="s">
        <v>238</v>
      </c>
      <c r="BW118" s="932"/>
      <c r="BX118" s="932"/>
      <c r="BY118" s="932"/>
      <c r="BZ118" s="932"/>
      <c r="CA118" s="932" t="s">
        <v>238</v>
      </c>
      <c r="CB118" s="932"/>
      <c r="CC118" s="932"/>
      <c r="CD118" s="932"/>
      <c r="CE118" s="932"/>
      <c r="CF118" s="962" t="s">
        <v>238</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238</v>
      </c>
      <c r="DM118" s="864"/>
      <c r="DN118" s="864"/>
      <c r="DO118" s="864"/>
      <c r="DP118" s="865"/>
      <c r="DQ118" s="866" t="s">
        <v>238</v>
      </c>
      <c r="DR118" s="864"/>
      <c r="DS118" s="864"/>
      <c r="DT118" s="864"/>
      <c r="DU118" s="865"/>
      <c r="DV118" s="911" t="s">
        <v>238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238</v>
      </c>
      <c r="AB119" s="982"/>
      <c r="AC119" s="982"/>
      <c r="AD119" s="982"/>
      <c r="AE119" s="983"/>
      <c r="AF119" s="984" t="s">
        <v>238</v>
      </c>
      <c r="AG119" s="982"/>
      <c r="AH119" s="982"/>
      <c r="AI119" s="982"/>
      <c r="AJ119" s="983"/>
      <c r="AK119" s="984" t="s">
        <v>238</v>
      </c>
      <c r="AL119" s="982"/>
      <c r="AM119" s="982"/>
      <c r="AN119" s="982"/>
      <c r="AO119" s="983"/>
      <c r="AP119" s="985" t="s">
        <v>441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465</v>
      </c>
      <c r="BP119" s="965"/>
      <c r="BQ119" s="969">
        <v>14527518</v>
      </c>
      <c r="BR119" s="932"/>
      <c r="BS119" s="932"/>
      <c r="BT119" s="932"/>
      <c r="BU119" s="932"/>
      <c r="BV119" s="932">
        <v>13384982</v>
      </c>
      <c r="BW119" s="932"/>
      <c r="BX119" s="932"/>
      <c r="BY119" s="932"/>
      <c r="BZ119" s="932"/>
      <c r="CA119" s="932">
        <v>12719234</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441</v>
      </c>
      <c r="DH119" s="847"/>
      <c r="DI119" s="847"/>
      <c r="DJ119" s="847"/>
      <c r="DK119" s="848"/>
      <c r="DL119" s="849" t="s">
        <v>441</v>
      </c>
      <c r="DM119" s="847"/>
      <c r="DN119" s="847"/>
      <c r="DO119" s="847"/>
      <c r="DP119" s="848"/>
      <c r="DQ119" s="849" t="s">
        <v>441</v>
      </c>
      <c r="DR119" s="847"/>
      <c r="DS119" s="847"/>
      <c r="DT119" s="847"/>
      <c r="DU119" s="848"/>
      <c r="DV119" s="935" t="s">
        <v>441</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441</v>
      </c>
      <c r="AG120" s="864"/>
      <c r="AH120" s="864"/>
      <c r="AI120" s="864"/>
      <c r="AJ120" s="865"/>
      <c r="AK120" s="866" t="s">
        <v>441</v>
      </c>
      <c r="AL120" s="864"/>
      <c r="AM120" s="864"/>
      <c r="AN120" s="864"/>
      <c r="AO120" s="865"/>
      <c r="AP120" s="911" t="s">
        <v>238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3802160</v>
      </c>
      <c r="BR120" s="929"/>
      <c r="BS120" s="929"/>
      <c r="BT120" s="929"/>
      <c r="BU120" s="929"/>
      <c r="BV120" s="929">
        <v>3237224</v>
      </c>
      <c r="BW120" s="929"/>
      <c r="BX120" s="929"/>
      <c r="BY120" s="929"/>
      <c r="BZ120" s="929"/>
      <c r="CA120" s="929">
        <v>3365853</v>
      </c>
      <c r="CB120" s="929"/>
      <c r="CC120" s="929"/>
      <c r="CD120" s="929"/>
      <c r="CE120" s="929"/>
      <c r="CF120" s="953">
        <v>78.900000000000006</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3811860</v>
      </c>
      <c r="DH120" s="929"/>
      <c r="DI120" s="929"/>
      <c r="DJ120" s="929"/>
      <c r="DK120" s="929"/>
      <c r="DL120" s="929">
        <v>3851025</v>
      </c>
      <c r="DM120" s="929"/>
      <c r="DN120" s="929"/>
      <c r="DO120" s="929"/>
      <c r="DP120" s="929"/>
      <c r="DQ120" s="929">
        <v>3562948</v>
      </c>
      <c r="DR120" s="929"/>
      <c r="DS120" s="929"/>
      <c r="DT120" s="929"/>
      <c r="DU120" s="929"/>
      <c r="DV120" s="930">
        <v>83.5</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238</v>
      </c>
      <c r="AG121" s="864"/>
      <c r="AH121" s="864"/>
      <c r="AI121" s="864"/>
      <c r="AJ121" s="865"/>
      <c r="AK121" s="866" t="s">
        <v>438</v>
      </c>
      <c r="AL121" s="864"/>
      <c r="AM121" s="864"/>
      <c r="AN121" s="864"/>
      <c r="AO121" s="865"/>
      <c r="AP121" s="911" t="s">
        <v>441</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1715250</v>
      </c>
      <c r="BR121" s="901"/>
      <c r="BS121" s="901"/>
      <c r="BT121" s="901"/>
      <c r="BU121" s="901"/>
      <c r="BV121" s="901">
        <v>1598479</v>
      </c>
      <c r="BW121" s="901"/>
      <c r="BX121" s="901"/>
      <c r="BY121" s="901"/>
      <c r="BZ121" s="901"/>
      <c r="CA121" s="901">
        <v>1101764</v>
      </c>
      <c r="CB121" s="901"/>
      <c r="CC121" s="901"/>
      <c r="CD121" s="901"/>
      <c r="CE121" s="901"/>
      <c r="CF121" s="962">
        <v>25.8</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t="s">
        <v>238</v>
      </c>
      <c r="DH121" s="901"/>
      <c r="DI121" s="901"/>
      <c r="DJ121" s="901"/>
      <c r="DK121" s="901"/>
      <c r="DL121" s="901" t="s">
        <v>441</v>
      </c>
      <c r="DM121" s="901"/>
      <c r="DN121" s="901"/>
      <c r="DO121" s="901"/>
      <c r="DP121" s="901"/>
      <c r="DQ121" s="901" t="s">
        <v>441</v>
      </c>
      <c r="DR121" s="901"/>
      <c r="DS121" s="901"/>
      <c r="DT121" s="901"/>
      <c r="DU121" s="901"/>
      <c r="DV121" s="878" t="s">
        <v>441</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441</v>
      </c>
      <c r="AG122" s="864"/>
      <c r="AH122" s="864"/>
      <c r="AI122" s="864"/>
      <c r="AJ122" s="865"/>
      <c r="AK122" s="866" t="s">
        <v>441</v>
      </c>
      <c r="AL122" s="864"/>
      <c r="AM122" s="864"/>
      <c r="AN122" s="864"/>
      <c r="AO122" s="865"/>
      <c r="AP122" s="911" t="s">
        <v>441</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8449911</v>
      </c>
      <c r="BR122" s="932"/>
      <c r="BS122" s="932"/>
      <c r="BT122" s="932"/>
      <c r="BU122" s="932"/>
      <c r="BV122" s="932">
        <v>8254987</v>
      </c>
      <c r="BW122" s="932"/>
      <c r="BX122" s="932"/>
      <c r="BY122" s="932"/>
      <c r="BZ122" s="932"/>
      <c r="CA122" s="932">
        <v>7950412</v>
      </c>
      <c r="CB122" s="932"/>
      <c r="CC122" s="932"/>
      <c r="CD122" s="932"/>
      <c r="CE122" s="932"/>
      <c r="CF122" s="933">
        <v>186.3</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441</v>
      </c>
      <c r="AG123" s="864"/>
      <c r="AH123" s="864"/>
      <c r="AI123" s="864"/>
      <c r="AJ123" s="865"/>
      <c r="AK123" s="866" t="s">
        <v>441</v>
      </c>
      <c r="AL123" s="864"/>
      <c r="AM123" s="864"/>
      <c r="AN123" s="864"/>
      <c r="AO123" s="865"/>
      <c r="AP123" s="911" t="s">
        <v>441</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475</v>
      </c>
      <c r="BP123" s="965"/>
      <c r="BQ123" s="919">
        <v>13967321</v>
      </c>
      <c r="BR123" s="920"/>
      <c r="BS123" s="920"/>
      <c r="BT123" s="920"/>
      <c r="BU123" s="920"/>
      <c r="BV123" s="920">
        <v>13090690</v>
      </c>
      <c r="BW123" s="920"/>
      <c r="BX123" s="920"/>
      <c r="BY123" s="920"/>
      <c r="BZ123" s="920"/>
      <c r="CA123" s="920">
        <v>12418029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441</v>
      </c>
      <c r="AG124" s="864"/>
      <c r="AH124" s="864"/>
      <c r="AI124" s="864"/>
      <c r="AJ124" s="865"/>
      <c r="AK124" s="866" t="s">
        <v>238</v>
      </c>
      <c r="AL124" s="864"/>
      <c r="AM124" s="864"/>
      <c r="AN124" s="864"/>
      <c r="AO124" s="865"/>
      <c r="AP124" s="911" t="s">
        <v>441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13.5</v>
      </c>
      <c r="BR124" s="918"/>
      <c r="BS124" s="918"/>
      <c r="BT124" s="918"/>
      <c r="BU124" s="918"/>
      <c r="BV124" s="918">
        <v>7.1</v>
      </c>
      <c r="BW124" s="918"/>
      <c r="BX124" s="918"/>
      <c r="BY124" s="918"/>
      <c r="BZ124" s="918"/>
      <c r="CA124" s="918">
        <v>7</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438</v>
      </c>
      <c r="DH124" s="847"/>
      <c r="DI124" s="847"/>
      <c r="DJ124" s="847"/>
      <c r="DK124" s="848"/>
      <c r="DL124" s="849" t="s">
        <v>438</v>
      </c>
      <c r="DM124" s="847"/>
      <c r="DN124" s="847"/>
      <c r="DO124" s="847"/>
      <c r="DP124" s="848"/>
      <c r="DQ124" s="849" t="s">
        <v>438</v>
      </c>
      <c r="DR124" s="847"/>
      <c r="DS124" s="847"/>
      <c r="DT124" s="847"/>
      <c r="DU124" s="848"/>
      <c r="DV124" s="935" t="s">
        <v>438</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438</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438</v>
      </c>
      <c r="DM125" s="929"/>
      <c r="DN125" s="929"/>
      <c r="DO125" s="929"/>
      <c r="DP125" s="929"/>
      <c r="DQ125" s="929" t="s">
        <v>441</v>
      </c>
      <c r="DR125" s="929"/>
      <c r="DS125" s="929"/>
      <c r="DT125" s="929"/>
      <c r="DU125" s="929"/>
      <c r="DV125" s="930" t="s">
        <v>438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438</v>
      </c>
      <c r="AG126" s="864"/>
      <c r="AH126" s="864"/>
      <c r="AI126" s="864"/>
      <c r="AJ126" s="865"/>
      <c r="AK126" s="866" t="s">
        <v>438</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v>47473</v>
      </c>
      <c r="DH126" s="901"/>
      <c r="DI126" s="901"/>
      <c r="DJ126" s="901"/>
      <c r="DK126" s="901"/>
      <c r="DL126" s="901">
        <v>35358</v>
      </c>
      <c r="DM126" s="901"/>
      <c r="DN126" s="901"/>
      <c r="DO126" s="901"/>
      <c r="DP126" s="901"/>
      <c r="DQ126" s="901">
        <v>23120</v>
      </c>
      <c r="DR126" s="901"/>
      <c r="DS126" s="901"/>
      <c r="DT126" s="901"/>
      <c r="DU126" s="901"/>
      <c r="DV126" s="878">
        <v>0.5</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438</v>
      </c>
      <c r="AB127" s="864"/>
      <c r="AC127" s="864"/>
      <c r="AD127" s="864"/>
      <c r="AE127" s="865"/>
      <c r="AF127" s="866" t="s">
        <v>438</v>
      </c>
      <c r="AG127" s="864"/>
      <c r="AH127" s="864"/>
      <c r="AI127" s="864"/>
      <c r="AJ127" s="865"/>
      <c r="AK127" s="866" t="s">
        <v>438</v>
      </c>
      <c r="AL127" s="864"/>
      <c r="AM127" s="864"/>
      <c r="AN127" s="864"/>
      <c r="AO127" s="865"/>
      <c r="AP127" s="911" t="s">
        <v>438</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438</v>
      </c>
      <c r="DR127" s="901"/>
      <c r="DS127" s="901"/>
      <c r="DT127" s="901"/>
      <c r="DU127" s="901"/>
      <c r="DV127" s="878" t="s">
        <v>438</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80388</v>
      </c>
      <c r="AB128" s="885"/>
      <c r="AC128" s="885"/>
      <c r="AD128" s="885"/>
      <c r="AE128" s="886"/>
      <c r="AF128" s="887">
        <v>76429</v>
      </c>
      <c r="AG128" s="885"/>
      <c r="AH128" s="885"/>
      <c r="AI128" s="885"/>
      <c r="AJ128" s="886"/>
      <c r="AK128" s="887">
        <v>84124</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238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238</v>
      </c>
      <c r="DH128" s="875"/>
      <c r="DI128" s="875"/>
      <c r="DJ128" s="875"/>
      <c r="DK128" s="875"/>
      <c r="DL128" s="875" t="s">
        <v>238</v>
      </c>
      <c r="DM128" s="875"/>
      <c r="DN128" s="875"/>
      <c r="DO128" s="875"/>
      <c r="DP128" s="875"/>
      <c r="DQ128" s="875" t="s">
        <v>438</v>
      </c>
      <c r="DR128" s="875"/>
      <c r="DS128" s="875"/>
      <c r="DT128" s="875"/>
      <c r="DU128" s="875"/>
      <c r="DV128" s="876" t="s">
        <v>238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4817705</v>
      </c>
      <c r="AB129" s="864"/>
      <c r="AC129" s="864"/>
      <c r="AD129" s="864"/>
      <c r="AE129" s="865"/>
      <c r="AF129" s="866">
        <v>4780948</v>
      </c>
      <c r="AG129" s="864"/>
      <c r="AH129" s="864"/>
      <c r="AI129" s="864"/>
      <c r="AJ129" s="865"/>
      <c r="AK129" s="866">
        <v>4944323</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438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677602</v>
      </c>
      <c r="AB130" s="864"/>
      <c r="AC130" s="864"/>
      <c r="AD130" s="864"/>
      <c r="AE130" s="865"/>
      <c r="AF130" s="866">
        <v>679589</v>
      </c>
      <c r="AG130" s="864"/>
      <c r="AH130" s="864"/>
      <c r="AI130" s="864"/>
      <c r="AJ130" s="865"/>
      <c r="AK130" s="866">
        <v>677016</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9.1999999999999993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4140103</v>
      </c>
      <c r="AB131" s="847"/>
      <c r="AC131" s="847"/>
      <c r="AD131" s="847"/>
      <c r="AE131" s="848"/>
      <c r="AF131" s="849">
        <v>4101359</v>
      </c>
      <c r="AG131" s="847"/>
      <c r="AH131" s="847"/>
      <c r="AI131" s="847"/>
      <c r="AJ131" s="848"/>
      <c r="AK131" s="849">
        <v>4267307</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10.299188210000001</v>
      </c>
      <c r="AB132" s="827"/>
      <c r="AC132" s="827"/>
      <c r="AD132" s="827"/>
      <c r="AE132" s="828"/>
      <c r="AF132" s="829">
        <v>9.3543384029999999</v>
      </c>
      <c r="AG132" s="827"/>
      <c r="AH132" s="827"/>
      <c r="AI132" s="827"/>
      <c r="AJ132" s="828"/>
      <c r="AK132" s="829">
        <v>8.0721635450000004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9</v>
      </c>
      <c r="AB133" s="806"/>
      <c r="AC133" s="806"/>
      <c r="AD133" s="806"/>
      <c r="AE133" s="807"/>
      <c r="AF133" s="805">
        <v>9.4</v>
      </c>
      <c r="AG133" s="806"/>
      <c r="AH133" s="806"/>
      <c r="AI133" s="806"/>
      <c r="AJ133" s="807"/>
      <c r="AK133" s="805">
        <v>9.1999999999999993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jtT8k+L7/TXMm76qxOSwL/PbeVvBAmlIeMd+iQE+YIKso9JkEBEhlkV7zwYjfPmxZY7YX/l590wByW1MuDrXA==" saltValue="Vfdm7EyyvolqzuoVSnwf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oogXRIOKRiJuq/jzfE1JExrAyNxda5TQ9fBjFiGv9SB7cbOBft1YvRMNmkct6GRNF1kbpsW9fdGJ55v6wVAgg==" saltValue="aKA5/ND40XNlwwKg8SGg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DrPyQrR/Tkn1tZMQf88F/YZWMOBLKOojfVCn65RDokEw/eVAFnpdv0QCrUZ9nGyEQfOZIxw/C/VvZVG/R3i5g==" saltValue="7ZjFoiv18ts2aX7GQa1n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1628681</v>
      </c>
      <c r="AP9" s="314">
        <v>95117</v>
      </c>
      <c r="AQ9" s="315">
        <v>90403</v>
      </c>
      <c r="AR9" s="316">
        <v>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482473</v>
      </c>
      <c r="AP10" s="317">
        <v>28177</v>
      </c>
      <c r="AQ10" s="318">
        <v>12167</v>
      </c>
      <c r="AR10" s="319">
        <v>131.6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380</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v>15</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53351</v>
      </c>
      <c r="AP13" s="317">
        <v>3116</v>
      </c>
      <c r="AQ13" s="318">
        <v>3760</v>
      </c>
      <c r="AR13" s="319">
        <v>-17.100000000000001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5663</v>
      </c>
      <c r="AP14" s="317">
        <v>331</v>
      </c>
      <c r="AQ14" s="318">
        <v>1994</v>
      </c>
      <c r="AR14" s="319">
        <v>-83.4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-204514</v>
      </c>
      <c r="AP15" s="317">
        <v>-11944</v>
      </c>
      <c r="AQ15" s="318">
        <v>-7282</v>
      </c>
      <c r="AR15" s="319">
        <v>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1965654</v>
      </c>
      <c r="AP16" s="317">
        <v>114796</v>
      </c>
      <c r="AQ16" s="318">
        <v>101438</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9.2899999999999991</v>
      </c>
      <c r="AP21" s="331">
        <v>9.1999999999999993</v>
      </c>
      <c r="AQ21" s="332">
        <v>0.09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v>
      </c>
      <c r="AP22" s="336">
        <v>97</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640525</v>
      </c>
      <c r="AP32" s="345">
        <v>37407</v>
      </c>
      <c r="AQ32" s="346">
        <v>48014</v>
      </c>
      <c r="AR32" s="347">
        <v>-22.1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215512</v>
      </c>
      <c r="AP35" s="345">
        <v>12586</v>
      </c>
      <c r="AQ35" s="346">
        <v>14725</v>
      </c>
      <c r="AR35" s="347">
        <v>-14.5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249567</v>
      </c>
      <c r="AP36" s="345">
        <v>14575</v>
      </c>
      <c r="AQ36" s="346">
        <v>3255</v>
      </c>
      <c r="AR36" s="347">
        <v>347.8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t="s">
        <v>512</v>
      </c>
      <c r="AP37" s="345" t="s">
        <v>512</v>
      </c>
      <c r="AQ37" s="346">
        <v>482</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3</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-84124</v>
      </c>
      <c r="AP39" s="345">
        <v>-4913</v>
      </c>
      <c r="AQ39" s="346">
        <v>-3561</v>
      </c>
      <c r="AR39" s="347">
        <v>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-677016</v>
      </c>
      <c r="AP40" s="345">
        <v>-39538</v>
      </c>
      <c r="AQ40" s="346">
        <v>-44235</v>
      </c>
      <c r="AR40" s="347">
        <v>-10.6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344464</v>
      </c>
      <c r="AP41" s="345">
        <v>20117</v>
      </c>
      <c r="AQ41" s="346">
        <v>18685</v>
      </c>
      <c r="AR41" s="347">
        <v>7.7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429300</v>
      </c>
      <c r="AN51" s="367">
        <v>23507</v>
      </c>
      <c r="AO51" s="368">
        <v>-30.4</v>
      </c>
      <c r="AP51" s="369">
        <v>67293</v>
      </c>
      <c r="AQ51" s="370">
        <v>-3.1</v>
      </c>
      <c r="AR51" s="371">
        <v>-27.3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350798</v>
      </c>
      <c r="AN52" s="375">
        <v>19208</v>
      </c>
      <c r="AO52" s="376">
        <v>42.7</v>
      </c>
      <c r="AP52" s="377">
        <v>35076</v>
      </c>
      <c r="AQ52" s="378">
        <v>-8.1999999999999993</v>
      </c>
      <c r="AR52" s="379">
        <v>50.9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306331</v>
      </c>
      <c r="AN53" s="367">
        <v>16990</v>
      </c>
      <c r="AO53" s="368">
        <v>-27.7</v>
      </c>
      <c r="AP53" s="369">
        <v>67343</v>
      </c>
      <c r="AQ53" s="370">
        <v>0.1</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194029</v>
      </c>
      <c r="AN54" s="375">
        <v>10761</v>
      </c>
      <c r="AO54" s="376">
        <v>-44</v>
      </c>
      <c r="AP54" s="377">
        <v>32865</v>
      </c>
      <c r="AQ54" s="378">
        <v>-6.3</v>
      </c>
      <c r="AR54" s="379">
        <v>-37.700000000000003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372186</v>
      </c>
      <c r="AN55" s="367">
        <v>21004</v>
      </c>
      <c r="AO55" s="368">
        <v>23.6</v>
      </c>
      <c r="AP55" s="369">
        <v>73475</v>
      </c>
      <c r="AQ55" s="370">
        <v>9.1</v>
      </c>
      <c r="AR55" s="371">
        <v>14.5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227167</v>
      </c>
      <c r="AN56" s="375">
        <v>12820</v>
      </c>
      <c r="AO56" s="376">
        <v>19.100000000000001</v>
      </c>
      <c r="AP56" s="377">
        <v>43072</v>
      </c>
      <c r="AQ56" s="378">
        <v>31.1</v>
      </c>
      <c r="AR56" s="379">
        <v>-12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458083</v>
      </c>
      <c r="AN57" s="367">
        <v>26242</v>
      </c>
      <c r="AO57" s="368">
        <v>24.9</v>
      </c>
      <c r="AP57" s="369">
        <v>87464</v>
      </c>
      <c r="AQ57" s="370">
        <v>19</v>
      </c>
      <c r="AR57" s="371">
        <v>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289297</v>
      </c>
      <c r="AN58" s="375">
        <v>16573</v>
      </c>
      <c r="AO58" s="376">
        <v>29.3</v>
      </c>
      <c r="AP58" s="377">
        <v>47479</v>
      </c>
      <c r="AQ58" s="378">
        <v>10.199999999999999</v>
      </c>
      <c r="AR58" s="379">
        <v>19.100000000000001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481223</v>
      </c>
      <c r="AN59" s="367">
        <v>28104</v>
      </c>
      <c r="AO59" s="368">
        <v>7.1</v>
      </c>
      <c r="AP59" s="369">
        <v>96248</v>
      </c>
      <c r="AQ59" s="370">
        <v>10</v>
      </c>
      <c r="AR59" s="371">
        <v>-2.9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234191</v>
      </c>
      <c r="AN60" s="375">
        <v>13677</v>
      </c>
      <c r="AO60" s="376">
        <v>-17.5</v>
      </c>
      <c r="AP60" s="377">
        <v>55768</v>
      </c>
      <c r="AQ60" s="378">
        <v>17.5</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409425</v>
      </c>
      <c r="AN61" s="382">
        <v>23169</v>
      </c>
      <c r="AO61" s="383">
        <v>-0.5</v>
      </c>
      <c r="AP61" s="384">
        <v>78365</v>
      </c>
      <c r="AQ61" s="385">
        <v>7</v>
      </c>
      <c r="AR61" s="371">
        <v>-7.5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259096</v>
      </c>
      <c r="AN62" s="375">
        <v>14608</v>
      </c>
      <c r="AO62" s="376">
        <v>5.9</v>
      </c>
      <c r="AP62" s="377">
        <v>42852</v>
      </c>
      <c r="AQ62" s="378">
        <v>8.9</v>
      </c>
      <c r="AR62" s="379">
        <v>-3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Y9WjxjkaU0WNccLZTXRPqaAJqrI4xyzyA0EZBFm3EzfjTFVXrlLcMAGBqiJGZz+mJstaAcSFTssPYRytunXEQ==" saltValue="xH37ByXsgOXH2e1QaK6M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wYAlq4BOmhDRsvyfRMQf6crRzXh04nuRiZPzidzHMPy/JDUr8rPGS5XwbyUL48tewjgUMXhynoCuYOKc4fjSiw==" saltValue="pK11BaJzUXPhPFLWr8O8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HqXFcmh+n1use0bcMrkDDMn7c5y2FokB/vgStMgTI2skAmouglqA/83atnsUejw2BW/6NOpqTCTZoICvPdsVPQ==" saltValue="UW0g9TGXa9Sm8yl1Mcn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41.26</v>
      </c>
      <c r="G47" s="12">
        <v>35.57</v>
      </c>
      <c r="H47" s="12">
        <v>30.02</v>
      </c>
      <c r="I47" s="12">
        <v>23.23</v>
      </c>
      <c r="J47" s="13">
        <v>28.66</v>
      </c>
    </row>
    <row r="48" spans="2:10" ht="57.75" customHeight="1" x14ac:dyDescent="0.15">
      <c r="B48" s="14"/>
      <c r="C48" s="1240" t="s">
        <v>4</v>
      </c>
      <c r="D48" s="1240"/>
      <c r="E48" s="1241"/>
      <c r="F48" s="15">
        <v>1.28</v>
      </c>
      <c r="G48" s="16">
        <v>1.05</v>
      </c>
      <c r="H48" s="16">
        <v>1.08</v>
      </c>
      <c r="I48" s="16">
        <v>1.1399999999999999</v>
      </c>
      <c r="J48" s="17">
        <v>1.25</v>
      </c>
    </row>
    <row r="49" spans="2:10" ht="57.75" customHeight="1" thickBot="1" x14ac:dyDescent="0.2">
      <c r="B49" s="18"/>
      <c r="C49" s="1242" t="s">
        <v>5</v>
      </c>
      <c r="D49" s="1242"/>
      <c r="E49" s="1243"/>
      <c r="F49" s="19" t="s">
        <v>559</v>
      </c>
      <c r="G49" s="20" t="s">
        <v>560</v>
      </c>
      <c r="H49" s="20" t="s">
        <v>561</v>
      </c>
      <c r="I49" s="20" t="s">
        <v>562</v>
      </c>
      <c r="J49" s="21">
        <v>5.74</v>
      </c>
    </row>
    <row r="50" spans="2:10" ht="13.5" customHeight="1" x14ac:dyDescent="0.15"/>
  </sheetData>
  <sheetProtection algorithmName="SHA-512" hashValue="dHX/9+E60jxKP2+ra2Y+vQ+DoLiJjw9q5lyh0V1vinPVeTHMAT4GZ35MEajZ/Bn31qZaSPKyw+VvHpH8NeL58Q==" saltValue="5YDuXQwZ03HYAGxnLzOa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2022-09-27T00:41:33Z</cp:lastPrinted>
  <dcterms:created xsi:type="dcterms:W3CDTF">2022-02-02T06:09:59Z</dcterms:created>
  <dcterms:modified xsi:type="dcterms:W3CDTF">2022-10-05T06:25:19Z</dcterms:modified>
  <cp:category/>
</cp:coreProperties>
</file>