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869B3D2C-ECAB-4112-B1F0-5B6637405C9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BW35" i="10" s="1"/>
  <c r="AM34" i="10"/>
  <c r="U34" i="10"/>
  <c r="U35" i="10" s="1"/>
  <c r="U36" i="10" s="1"/>
  <c r="U37" i="10" s="1"/>
  <c r="C34" i="10"/>
  <c r="BW36" i="10" l="1"/>
  <c r="BW37" i="10" s="1"/>
  <c r="BW38" i="10" s="1"/>
  <c r="BW39" i="10" s="1"/>
  <c r="BW40" i="10" s="1"/>
  <c r="CO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<sst xmlns="http://schemas.openxmlformats.org/spreadsheetml/2006/main" count="1133" uniqueCount="601">
  <si>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</si>
  <si>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</si>
  <si>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</si>
  <si>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</si>
  <si>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</si>
  <si>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</si>
  <si>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</si>
  <si>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</si>
  <si>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</si>
  <si>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</si>
  <si>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</si>
  <si>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</si>
  <si>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</si>
  <si>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</si>
  <si>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</si>
  <si>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</si>
  <si>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</si>
  <si>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</si>
  <si>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</si>
  <si>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</si>
  <si>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</si>
  <si>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</si>
  <si>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</si>
  <si>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</si>
  <si>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</si>
  <si>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</si>
  <si>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</si>
  <si>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</si>
  <si>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</si>
  <si>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</si>
  <si>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</si>
  <si>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</si>
  <si>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</si>
  <si>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</si>
  <si>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</si>
  <si>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</si>
  <si>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</si>
  <si>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</si>
  <si>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</si>
  <si>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</si>
  <si>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</si>
  <si>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</si>
  <si>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</si>
  <si>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</si>
  <si>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</si>
  <si>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</si>
  <si>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</si>
  <si>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</si>
  <si>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</si>
  <si>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</si>
  <si>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</si>
  <si>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</si>
  <si>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</si>
  <si>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</si>
  <si>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</si>
  <si>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</si>
  <si>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</si>
  <si>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</si>
  <si>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</si>
  <si>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</si>
  <si>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</si>
  <si>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</si>
  <si>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</si>
  <si>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</si>
  <si>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</si>
  <si>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</si>
  <si>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</si>
  <si>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</si>
  <si>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</si>
  <si>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</si>
  <si>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</si>
  <si>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</si>
  <si>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</si>
  <si>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</si>
  <si>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</si>
  <si>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</si>
  <si>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</si>
  <si>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</si>
  <si>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</si>
  <si>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</si>
  <si>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</si>
  <si>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</si>
  <si>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</si>
  <si>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</si>
  <si>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</si>
  <si>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</si>
  <si>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</si>
  <si>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</si>
  <si>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</si>
  <si>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</si>
  <si>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</si>
  <si>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</si>
  <si>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</si>
  <si>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</si>
  <si>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</si>
  <si>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</si>
  <si>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</si>
  <si>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</si>
  <si>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</si>
  <si>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</si>
  <si>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</si>
  <si>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</si>
  <si>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</si>
  <si>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</si>
  <si>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</si>
  <si>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</si>
  <si>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</si>
  <si>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</si>
  <si>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</si>
  <si>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</si>
  <si>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</si>
  <si>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</si>
  <si>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</si>
  <si>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</si>
  <si>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</si>
  <si>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</si>
  <si>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</si>
  <si>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</si>
  <si>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</si>
  <si>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</si>
  <si>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</si>
  <si>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</si>
  <si>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</si>
  <si>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</si>
  <si>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</si>
  <si>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</si>
  <si>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</si>
  <si>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</si>
  <si>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</si>
  <si>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</si>
  <si>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</si>
  <si>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</si>
  <si>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</si>
  <si>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</si>
  <si>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</si>
  <si>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</si>
  <si>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</si>
  <si>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</si>
  <si>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</si>
  <si>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</si>
  <si>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</si>
  <si>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</si>
  <si>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</si>
  <si>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</si>
  <si>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</si>
  <si>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</si>
  <si>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</si>
  <si>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</si>
  <si>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</si>
  <si>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</si>
  <si>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</si>
  <si>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</si>
  <si>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5"/>
  </si>
  <si>
    <t>うち日本人(％)</t>
    <phoneticPr fontId="5"/>
  </si>
  <si>
    <t>-4.7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</si>
  <si>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</si>
  <si>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</si>
  <si>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</si>
  <si>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</si>
  <si>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</si>
  <si>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</si>
  <si>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</si>
  <si>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</si>
  <si>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</si>
  <si>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</si>
  <si>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</si>
  <si>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</si>
  <si>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</si>
  <si>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</si>
  <si>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</si>
  <si>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</si>
  <si>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</si>
  <si>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</si>
  <si>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</si>
  <si>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</si>
  <si>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</si>
  <si>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</si>
  <si>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</si>
  <si>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</si>
  <si>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</si>
  <si>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</si>
  <si>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</si>
  <si>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</si>
  <si>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</si>
  <si>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</si>
  <si>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</si>
  <si>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</si>
  <si>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</si>
  <si>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</si>
  <si>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</si>
  <si>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</si>
  <si>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</si>
  <si>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</si>
  <si>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</si>
  <si>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</si>
  <si>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</si>
  <si>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</si>
  <si>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</si>
  <si>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</si>
  <si>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</si>
  <si>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</si>
  <si>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</si>
  <si>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</si>
  <si>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</si>
  <si>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</si>
  <si>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</si>
  <si>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</si>
  <si>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</si>
  <si>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</si>
  <si>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</si>
  <si>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</si>
  <si>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</si>
  <si>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</si>
  <si>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</si>
  <si>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奈良県黒滝村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</si>
  <si>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</si>
  <si>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</si>
  <si>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</si>
  <si>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</si>
  <si>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</si>
  <si>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</si>
  <si>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</si>
  <si>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</si>
  <si>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</si>
  <si>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</si>
  <si>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</si>
  <si>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</si>
  <si>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</si>
  <si>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</si>
  <si>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</si>
  <si>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</si>
  <si>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</si>
  <si>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</si>
  <si>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</si>
  <si>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</si>
  <si>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</si>
  <si>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</si>
  <si>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</si>
  <si>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</si>
  <si>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</si>
  <si>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</si>
  <si>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</si>
  <si>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</si>
  <si>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</si>
  <si>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</si>
  <si>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</si>
  <si>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</si>
  <si>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</si>
  <si>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</si>
  <si>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</si>
  <si>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</si>
  <si>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</si>
  <si>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</si>
  <si>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</si>
  <si>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</si>
  <si>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</si>
  <si>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</si>
  <si>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</si>
  <si>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</si>
  <si>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</si>
  <si>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</si>
  <si>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</si>
  <si>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</si>
  <si>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</si>
  <si>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</si>
  <si>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</si>
  <si>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</si>
  <si>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</si>
  <si>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</si>
  <si>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</si>
  <si>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</si>
  <si>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</si>
  <si>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</si>
  <si>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</si>
  <si>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</si>
  <si>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</si>
  <si>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</si>
  <si>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</si>
  <si>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</si>
  <si>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</si>
  <si>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</si>
  <si>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</si>
  <si>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</si>
  <si>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</si>
  <si>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</si>
  <si>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</si>
  <si>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</si>
  <si>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</si>
  <si>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</si>
  <si>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</si>
  <si>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</si>
  <si>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</si>
  <si>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</si>
  <si>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</si>
  <si>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</si>
  <si>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</si>
  <si>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</si>
  <si>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</si>
  <si>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</si>
  <si>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</si>
  <si>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</si>
  <si>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</si>
  <si>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</si>
  <si>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</si>
  <si>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</si>
  <si>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</si>
  <si>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</si>
  <si>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</si>
  <si>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</si>
  <si>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</si>
  <si>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</si>
  <si>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</si>
  <si>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</si>
  <si>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</si>
  <si>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</si>
  <si>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</si>
  <si>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</si>
  <si>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</si>
  <si>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</si>
  <si>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</si>
  <si>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</si>
  <si>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</si>
  <si>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</si>
  <si>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</si>
  <si>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</si>
  <si>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</si>
  <si>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</si>
  <si>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</si>
  <si>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</si>
  <si>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</si>
  <si>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</si>
  <si>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</si>
  <si>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</si>
  <si>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</si>
  <si>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</si>
  <si>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</si>
  <si>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</si>
  <si>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</si>
  <si>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</si>
  <si>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</si>
  <si>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</si>
  <si>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</si>
  <si>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</si>
  <si>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</si>
  <si>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</si>
  <si>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</si>
  <si>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</si>
  <si>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</si>
  <si>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</si>
  <si>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</si>
  <si>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</si>
  <si>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</si>
  <si>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</si>
  <si>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</si>
  <si>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</si>
  <si>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</si>
  <si>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</si>
  <si>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</si>
  <si>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</si>
  <si>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</si>
  <si>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</si>
  <si>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</si>
  <si>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</si>
  <si>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</si>
  <si>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</si>
  <si>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</si>
  <si>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</si>
  <si>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</si>
  <si>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奈良県黒滝村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</si>
  <si>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</si>
  <si>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</si>
  <si>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</si>
  <si>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</si>
  <si>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</si>
  <si>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</si>
  <si>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</si>
  <si>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</si>
  <si>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</si>
  <si>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</si>
  <si>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</si>
  <si>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</si>
  <si>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</si>
  <si>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</si>
  <si>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</si>
  <si>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</si>
  <si>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</si>
  <si>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</si>
  <si>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</si>
  <si>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</si>
  <si>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</si>
  <si>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</si>
  <si>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</si>
  <si>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</si>
  <si>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</si>
  <si>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</si>
  <si>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</si>
  <si>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</si>
  <si>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</si>
  <si>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</si>
  <si>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</si>
  <si>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</si>
  <si>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</si>
  <si>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</si>
  <si>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</si>
  <si>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</si>
  <si>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</si>
  <si>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</si>
  <si>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</si>
  <si>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</si>
  <si>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</si>
  <si>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</si>
  <si>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</si>
  <si>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</si>
  <si>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</si>
  <si>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</si>
  <si>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</si>
  <si>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</si>
  <si>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</si>
  <si>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</si>
  <si>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</si>
  <si>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</si>
  <si>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</si>
  <si>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</si>
  <si>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</si>
  <si>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</si>
  <si>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</si>
  <si>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</si>
  <si>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</si>
  <si>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</si>
  <si>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</si>
  <si>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</si>
  <si>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</si>
  <si>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</si>
  <si>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</si>
  <si>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</si>
  <si>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</si>
  <si>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</si>
  <si>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</si>
  <si>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</si>
  <si>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</si>
  <si>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</si>
  <si>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</si>
  <si>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</si>
  <si>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</si>
  <si>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</si>
  <si>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</si>
  <si>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</si>
  <si>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</si>
  <si>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</si>
  <si>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</si>
  <si>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</si>
  <si>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</si>
  <si>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</si>
  <si>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</si>
  <si>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</si>
  <si>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</si>
  <si>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</si>
  <si>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</si>
  <si>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</si>
  <si>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</si>
  <si>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</si>
  <si>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</si>
  <si>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</si>
  <si>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</si>
  <si>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</si>
  <si>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</si>
  <si>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</si>
  <si>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</si>
  <si>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</si>
  <si>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</si>
  <si>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</si>
  <si>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</si>
  <si>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</si>
  <si>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</si>
  <si>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</si>
  <si>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</si>
  <si>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</si>
  <si>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</si>
  <si>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</si>
  <si>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</si>
  <si>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</si>
  <si>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</si>
  <si>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</si>
  <si>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</si>
  <si>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</si>
  <si>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</si>
  <si>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</si>
  <si>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</si>
  <si>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</si>
  <si>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</si>
  <si>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</si>
  <si>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</si>
  <si>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</si>
  <si>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</si>
  <si>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</si>
  <si>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</si>
  <si>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</si>
  <si>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</si>
  <si>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</si>
  <si>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</si>
  <si>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</si>
  <si>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</si>
  <si>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</si>
  <si>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</si>
  <si>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</si>
  <si>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</si>
  <si>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</si>
  <si>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</si>
  <si>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</si>
  <si>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</si>
  <si>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</si>
  <si>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</si>
  <si>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</si>
  <si>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</si>
  <si>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</si>
  <si>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</si>
  <si>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</si>
  <si>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</si>
  <si>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</si>
  <si>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</si>
  <si>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</si>
  <si>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</si>
  <si>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</si>
  <si>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</si>
  <si>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</si>
  <si>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</si>
  <si>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</si>
  <si>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</si>
  <si>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</si>
  <si>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</si>
  <si>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</si>
  <si>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</si>
  <si>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</si>
  <si>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</si>
  <si>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</si>
  <si>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</si>
  <si>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</si>
  <si>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</si>
  <si>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</si>
  <si>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</si>
  <si>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</si>
  <si>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</si>
  <si>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</si>
  <si>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</si>
  <si>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</si>
  <si>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</si>
  <si>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</si>
  <si>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</si>
  <si>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</si>
  <si>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</si>
  <si>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</si>
  <si>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</si>
  <si>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</si>
  <si>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</si>
  <si>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</si>
  <si>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</si>
  <si>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4.83</t>
  </si>
  <si>
    <t>▲ 20.57</t>
  </si>
  <si>
    <t>▲ 14.00</t>
  </si>
  <si>
    <t>一般会計</t>
  </si>
  <si>
    <t>介護保険事業</t>
  </si>
  <si>
    <t>国民健康保険（事業勘定）</t>
  </si>
  <si>
    <t>簡易水道事業特別会計</t>
  </si>
  <si>
    <t>下水道事業特別会計</t>
  </si>
  <si>
    <t>国民健康保険（診療施設勘定）</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</si>
  <si>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</si>
  <si>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</si>
  <si>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</si>
  <si>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</si>
  <si>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</si>
  <si>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</si>
  <si>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</si>
  <si>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</si>
  <si>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</si>
  <si>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ふるさと創生基金</t>
    <rPh sb="4" eb="6">
      <t>ソウセイ</t>
    </rPh>
    <rPh sb="6" eb="8">
      <t>キキン</t>
    </rPh>
    <phoneticPr fontId="5"/>
  </si>
  <si>
    <t>地域振興資金</t>
    <rPh sb="0" eb="2">
      <t>チイキ</t>
    </rPh>
    <rPh sb="2" eb="4">
      <t>シンコウ</t>
    </rPh>
    <rPh sb="4" eb="6">
      <t>シキン</t>
    </rPh>
    <phoneticPr fontId="5"/>
  </si>
  <si>
    <t>村営住宅基金</t>
    <rPh sb="0" eb="2">
      <t>ソンエイ</t>
    </rPh>
    <rPh sb="2" eb="4">
      <t>ジュウタク</t>
    </rPh>
    <rPh sb="4" eb="6">
      <t>キキン</t>
    </rPh>
    <phoneticPr fontId="5"/>
  </si>
  <si>
    <t>山林造成基金</t>
    <rPh sb="0" eb="2">
      <t>サンリン</t>
    </rPh>
    <rPh sb="2" eb="4">
      <t>ゾウセイ</t>
    </rPh>
    <rPh sb="4" eb="6">
      <t>キキン</t>
    </rPh>
    <phoneticPr fontId="5"/>
  </si>
  <si>
    <t>ふるさと応援基金</t>
    <rPh sb="4" eb="6">
      <t>オウエン</t>
    </rPh>
    <rPh sb="6" eb="8">
      <t>キキン</t>
    </rPh>
    <phoneticPr fontId="5"/>
  </si>
  <si>
    <t>株式会社　黒滝森物語村</t>
    <rPh sb="0" eb="4">
      <t>カブシキガイシャ</t>
    </rPh>
    <rPh sb="5" eb="7">
      <t>クロタキ</t>
    </rPh>
    <rPh sb="7" eb="8">
      <t>モリ</t>
    </rPh>
    <rPh sb="8" eb="9">
      <t>モノ</t>
    </rPh>
    <rPh sb="9" eb="10">
      <t>ガタ</t>
    </rPh>
    <rPh sb="10" eb="11">
      <t>ムラ</t>
    </rPh>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</si>
  <si>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</si>
  <si>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</si>
  <si>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</si>
  <si>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</si>
  <si>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</si>
  <si>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</si>
  <si>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</si>
  <si>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</si>
  <si>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</si>
  <si>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</si>
  <si>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</si>
  <si>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わかすぎふれあいセンター改修事業や防災行政ＦＭ告知設備整備事業など、公共施設等の整備を行うため多額の地方債借入をしたことなどから、今後、負債の増加が見込まれるので、新規に発行する地方債の抑制に努め、将来世代の負担の減少を目指す。
　一方で、整備されてから年数が経ち、老朽化している建物が多いと思われるので有形固定資産減価償却率が類似団体平均を上回っている。
　今後、公共施設等総合管理計画に基づき、施設等の点検・診断等の実施により、早期段階において予防的な修繕を実施し、大規模な改修等が必要にならないよう機能の保持、回復を図り、経費の縮減に努める。</t>
    <rPh sb="69" eb="71">
      <t>フサイ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</si>
  <si>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</si>
  <si>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</si>
  <si>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</si>
  <si>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</si>
  <si>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</si>
  <si>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</si>
  <si>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令和2年度は</t>
    </r>
    <r>
      <rPr>
        <sz val="11"/>
        <rFont val="ＭＳ Ｐゴシック"/>
        <family val="3"/>
        <charset val="128"/>
      </rPr>
      <t>5.9％となり、昨年度より0.8ポイント上昇した。元利償還金の額、公営企業に対する負担額、一部事務組合等に対する負担額において令和2年度より金額が大きくなっている。特に、平成25年度より南和広域医療企業団（前・南和広域医療組合）が行う救急病院整備事業等に対する多額の地方債借入を行っており、据置期間が終了したことが影響している。</t>
    </r>
    <rPh sb="1" eb="3">
      <t>レイワ</t>
    </rPh>
    <rPh sb="4" eb="6">
      <t>ネンド</t>
    </rPh>
    <rPh sb="27" eb="29">
      <t>ジョウショウ</t>
    </rPh>
    <rPh sb="32" eb="34">
      <t>ガンリ</t>
    </rPh>
    <rPh sb="34" eb="37">
      <t>ショウカンキン</t>
    </rPh>
    <rPh sb="38" eb="39">
      <t>ガク</t>
    </rPh>
    <rPh sb="40" eb="42">
      <t>コウエイ</t>
    </rPh>
    <rPh sb="42" eb="44">
      <t>キギョウ</t>
    </rPh>
    <rPh sb="45" eb="46">
      <t>タイ</t>
    </rPh>
    <rPh sb="48" eb="51">
      <t>フタンガク</t>
    </rPh>
    <rPh sb="52" eb="54">
      <t>イチブ</t>
    </rPh>
    <rPh sb="70" eb="72">
      <t>レイワ</t>
    </rPh>
    <rPh sb="73" eb="75">
      <t>ネンド</t>
    </rPh>
    <rPh sb="77" eb="79">
      <t>キンガク</t>
    </rPh>
    <rPh sb="80" eb="81">
      <t>オオ</t>
    </rPh>
    <rPh sb="89" eb="90">
      <t>トク</t>
    </rPh>
    <rPh sb="164" eb="166">
      <t>エイキョウ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</si>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</sst>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6C59-4117-8EA1-8EE6ECCAA1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292385</c:v>
                </c:pt>
                <c:pt idx="1">
                  <c:v>352936</c:v>
                </c:pt>
                <c:pt idx="2">
                  <c:v>462718</c:v>
                </c:pt>
                <c:pt idx="3">
                  <c:v>258679</c:v>
                </c:pt>
                <c:pt idx="4">
                  <c:v>553546</c:v>
                </c:pt>
              </c:numCache>
            </c:numRef>
          </c:val>
          <c:smooth val="0"/>
          <c:extLst>
            <c:ext xmlns:c16="http://schemas.microsoft.com/office/drawing/2014/chart" uri="{C3380CC4-5D6E-409C-BE32-E72D297353CC}">
              <c16:uniqueId val="{00000001-6C59-4117-8EA1-8EE6ECCAA162}"/>
            </c:ext>
          </c:extLst>
        </c:ser>
        <c:dLbls>
          <c:showLegendKey val="0"/>
          <c:showVal val="0"/>
          <c:showCatName val="0"/>
          <c:showSerName val="0"/>
          <c:showPercent val="0"/>
          <c:showBubbleSize val="0"/>
        </c:dLbls>
        <c:marker val="1"/>
        <c:smooth val="0"/>
        <c:axId val="204113712"/>
        <c:axId val="204114496"/>
      </c:lineChart>
      <c:catAx>
        <c:axId val="204113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114496"/>
        <c:crosses val="autoZero"/>
        <c:auto val="1"/>
        <c:lblAlgn val="ctr"/>
        <c:lblOffset val="100"/>
        <c:tickLblSkip val="1"/>
        <c:tickMarkSkip val="1"/>
        <c:noMultiLvlLbl val="0"/>
      </c:catAx>
      <c:valAx>
        <c:axId val="20411449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11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10.64</c:v>
                </c:pt>
                <c:pt idx="1">
                  <c:v>6.74</c:v>
                </c:pt>
                <c:pt idx="2">
                  <c:v>0.4</c:v>
                </c:pt>
                <c:pt idx="3">
                  <c:v>2.4300000000000002</c:v>
                </c:pt>
                <c:pt idx="4">
                  <c:v>4.5599999999999996</c:v>
                </c:pt>
              </c:numCache>
            </c:numRef>
          </c:val>
          <c:extLst>
            <c:ext xmlns:c16="http://schemas.microsoft.com/office/drawing/2014/chart" uri="{C3380CC4-5D6E-409C-BE32-E72D297353CC}">
              <c16:uniqueId val="{00000000-08F2-41B1-8589-0DC3B7DCD2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90.02</c:v>
                </c:pt>
                <c:pt idx="1">
                  <c:v>98.05</c:v>
                </c:pt>
                <c:pt idx="2">
                  <c:v>89.06</c:v>
                </c:pt>
                <c:pt idx="3">
                  <c:v>71.11</c:v>
                </c:pt>
                <c:pt idx="4">
                  <c:v>65.3</c:v>
                </c:pt>
              </c:numCache>
            </c:numRef>
          </c:val>
          <c:extLst>
            <c:ext xmlns:c16="http://schemas.microsoft.com/office/drawing/2014/chart" uri="{C3380CC4-5D6E-409C-BE32-E72D297353CC}">
              <c16:uniqueId val="{00000001-08F2-41B1-8589-0DC3B7DCD22D}"/>
            </c:ext>
          </c:extLst>
        </c:ser>
        <c:dLbls>
          <c:showLegendKey val="0"/>
          <c:showVal val="0"/>
          <c:showCatName val="0"/>
          <c:showSerName val="0"/>
          <c:showPercent val="0"/>
          <c:showBubbleSize val="0"/>
        </c:dLbls>
        <c:gapWidth val="250"/>
        <c:overlap val="100"/>
        <c:axId val="508189704"/>
        <c:axId val="508190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2.23</c:v>
                </c:pt>
                <c:pt idx="1">
                  <c:v>-4.83</c:v>
                </c:pt>
                <c:pt idx="2">
                  <c:v>-20.57</c:v>
                </c:pt>
                <c:pt idx="3">
                  <c:v>-14</c:v>
                </c:pt>
                <c:pt idx="4">
                  <c:v>2.34</c:v>
                </c:pt>
              </c:numCache>
            </c:numRef>
          </c:val>
          <c:smooth val="0"/>
          <c:extLst>
            <c:ext xmlns:c16="http://schemas.microsoft.com/office/drawing/2014/chart" uri="{C3380CC4-5D6E-409C-BE32-E72D297353CC}">
              <c16:uniqueId val="{00000002-08F2-41B1-8589-0DC3B7DCD22D}"/>
            </c:ext>
          </c:extLst>
        </c:ser>
        <c:dLbls>
          <c:showLegendKey val="0"/>
          <c:showVal val="0"/>
          <c:showCatName val="0"/>
          <c:showSerName val="0"/>
          <c:showPercent val="0"/>
          <c:showBubbleSize val="0"/>
        </c:dLbls>
        <c:marker val="1"/>
        <c:smooth val="0"/>
        <c:axId val="508189704"/>
        <c:axId val="508190488"/>
      </c:lineChart>
      <c:catAx>
        <c:axId val="50818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190488"/>
        <c:crosses val="autoZero"/>
        <c:auto val="1"/>
        <c:lblAlgn val="ctr"/>
        <c:lblOffset val="100"/>
        <c:tickLblSkip val="1"/>
        <c:tickMarkSkip val="1"/>
        <c:noMultiLvlLbl val="0"/>
      </c:catAx>
      <c:valAx>
        <c:axId val="508190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8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9A-44DD-ABF3-C9C71E8946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9A-44DD-ABF3-C9C71E8946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9A-44DD-ABF3-C9C71E89467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9A-44DD-ABF3-C9C71E89467E}"/>
            </c:ext>
          </c:extLst>
        </c:ser>
        <c:ser>
          <c:idx val="4"/>
          <c:order val="4"/>
          <c:tx>
            <c:strRef>
              <c:f>データシート!$A$31</c:f>
              <c:strCache>
                <c:ptCount val="1"/>
                <c:pt idx="0">
                  <c:v>国民健康保険（診療施設勘定）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4-699A-44DD-ABF3-C9C71E89467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0.05</c:v>
                </c:pt>
                <c:pt idx="4">
                  <c:v>#N/A</c:v>
                </c:pt>
                <c:pt idx="5">
                  <c:v>0.01</c:v>
                </c:pt>
                <c:pt idx="6">
                  <c:v>#N/A</c:v>
                </c:pt>
                <c:pt idx="7">
                  <c:v>0.04</c:v>
                </c:pt>
                <c:pt idx="8">
                  <c:v>#N/A</c:v>
                </c:pt>
                <c:pt idx="9">
                  <c:v>0.03</c:v>
                </c:pt>
              </c:numCache>
            </c:numRef>
          </c:val>
          <c:extLst>
            <c:ext xmlns:c16="http://schemas.microsoft.com/office/drawing/2014/chart" uri="{C3380CC4-5D6E-409C-BE32-E72D297353CC}">
              <c16:uniqueId val="{00000005-699A-44DD-ABF3-C9C71E89467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0.02</c:v>
                </c:pt>
                <c:pt idx="8">
                  <c:v>#N/A</c:v>
                </c:pt>
                <c:pt idx="9">
                  <c:v>0.04</c:v>
                </c:pt>
              </c:numCache>
            </c:numRef>
          </c:val>
          <c:extLst>
            <c:ext xmlns:c16="http://schemas.microsoft.com/office/drawing/2014/chart" uri="{C3380CC4-5D6E-409C-BE32-E72D297353CC}">
              <c16:uniqueId val="{00000006-699A-44DD-ABF3-C9C71E89467E}"/>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c:v>
                </c:pt>
                <c:pt idx="2">
                  <c:v>#N/A</c:v>
                </c:pt>
                <c:pt idx="3">
                  <c:v>1.6</c:v>
                </c:pt>
                <c:pt idx="4">
                  <c:v>#N/A</c:v>
                </c:pt>
                <c:pt idx="5">
                  <c:v>2.95</c:v>
                </c:pt>
                <c:pt idx="6">
                  <c:v>#N/A</c:v>
                </c:pt>
                <c:pt idx="7">
                  <c:v>0.96</c:v>
                </c:pt>
                <c:pt idx="8">
                  <c:v>#N/A</c:v>
                </c:pt>
                <c:pt idx="9">
                  <c:v>1.06</c:v>
                </c:pt>
              </c:numCache>
            </c:numRef>
          </c:val>
          <c:extLst>
            <c:ext xmlns:c16="http://schemas.microsoft.com/office/drawing/2014/chart" uri="{C3380CC4-5D6E-409C-BE32-E72D297353CC}">
              <c16:uniqueId val="{00000007-699A-44DD-ABF3-C9C71E89467E}"/>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c:v>
                </c:pt>
                <c:pt idx="2">
                  <c:v>#N/A</c:v>
                </c:pt>
                <c:pt idx="3">
                  <c:v>0.88</c:v>
                </c:pt>
                <c:pt idx="4">
                  <c:v>#N/A</c:v>
                </c:pt>
                <c:pt idx="5">
                  <c:v>1.43</c:v>
                </c:pt>
                <c:pt idx="6">
                  <c:v>#N/A</c:v>
                </c:pt>
                <c:pt idx="7">
                  <c:v>2.57</c:v>
                </c:pt>
                <c:pt idx="8">
                  <c:v>#N/A</c:v>
                </c:pt>
                <c:pt idx="9">
                  <c:v>4.01</c:v>
                </c:pt>
              </c:numCache>
            </c:numRef>
          </c:val>
          <c:extLst>
            <c:ext xmlns:c16="http://schemas.microsoft.com/office/drawing/2014/chart" uri="{C3380CC4-5D6E-409C-BE32-E72D297353CC}">
              <c16:uniqueId val="{00000008-699A-44DD-ABF3-C9C71E8946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10.63</c:v>
                </c:pt>
                <c:pt idx="2">
                  <c:v>#N/A</c:v>
                </c:pt>
                <c:pt idx="3">
                  <c:v>6.73</c:v>
                </c:pt>
                <c:pt idx="4">
                  <c:v>#N/A</c:v>
                </c:pt>
                <c:pt idx="5">
                  <c:v>0.4</c:v>
                </c:pt>
                <c:pt idx="6">
                  <c:v>#N/A</c:v>
                </c:pt>
                <c:pt idx="7">
                  <c:v>2.42</c:v>
                </c:pt>
                <c:pt idx="8">
                  <c:v>#N/A</c:v>
                </c:pt>
                <c:pt idx="9">
                  <c:v>4.55</c:v>
                </c:pt>
              </c:numCache>
            </c:numRef>
          </c:val>
          <c:extLst>
            <c:ext xmlns:c16="http://schemas.microsoft.com/office/drawing/2014/chart" uri="{C3380CC4-5D6E-409C-BE32-E72D297353CC}">
              <c16:uniqueId val="{00000009-699A-44DD-ABF3-C9C71E89467E}"/>
            </c:ext>
          </c:extLst>
        </c:ser>
        <c:dLbls>
          <c:showLegendKey val="0"/>
          <c:showVal val="0"/>
          <c:showCatName val="0"/>
          <c:showSerName val="0"/>
          <c:showPercent val="0"/>
          <c:showBubbleSize val="0"/>
        </c:dLbls>
        <c:gapWidth val="150"/>
        <c:overlap val="100"/>
        <c:axId val="508189312"/>
        <c:axId val="508190880"/>
      </c:barChart>
      <c:catAx>
        <c:axId val="50818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190880"/>
        <c:crosses val="autoZero"/>
        <c:auto val="1"/>
        <c:lblAlgn val="ctr"/>
        <c:lblOffset val="100"/>
        <c:tickLblSkip val="1"/>
        <c:tickMarkSkip val="1"/>
        <c:noMultiLvlLbl val="0"/>
      </c:catAx>
      <c:valAx>
        <c:axId val="5081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8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c:v>
                </c:pt>
                <c:pt idx="5">
                  <c:v>102</c:v>
                </c:pt>
                <c:pt idx="8">
                  <c:v>108</c:v>
                </c:pt>
                <c:pt idx="11">
                  <c:v>116</c:v>
                </c:pt>
                <c:pt idx="14">
                  <c:v>125</c:v>
                </c:pt>
              </c:numCache>
            </c:numRef>
          </c:val>
          <c:extLst>
            <c:ext xmlns:c16="http://schemas.microsoft.com/office/drawing/2014/chart" uri="{C3380CC4-5D6E-409C-BE32-E72D297353CC}">
              <c16:uniqueId val="{00000000-9E19-4CE5-BE55-0D3C065B2D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19-4CE5-BE55-0D3C065B2D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E19-4CE5-BE55-0D3C065B2D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18</c:v>
                </c:pt>
                <c:pt idx="6">
                  <c:v>23</c:v>
                </c:pt>
                <c:pt idx="9">
                  <c:v>21</c:v>
                </c:pt>
                <c:pt idx="12">
                  <c:v>26</c:v>
                </c:pt>
              </c:numCache>
            </c:numRef>
          </c:val>
          <c:extLst>
            <c:ext xmlns:c16="http://schemas.microsoft.com/office/drawing/2014/chart" uri="{C3380CC4-5D6E-409C-BE32-E72D297353CC}">
              <c16:uniqueId val="{00000003-9E19-4CE5-BE55-0D3C065B2D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11</c:v>
                </c:pt>
                <c:pt idx="6">
                  <c:v>12</c:v>
                </c:pt>
                <c:pt idx="9">
                  <c:v>12</c:v>
                </c:pt>
                <c:pt idx="12">
                  <c:v>21</c:v>
                </c:pt>
              </c:numCache>
            </c:numRef>
          </c:val>
          <c:extLst>
            <c:ext xmlns:c16="http://schemas.microsoft.com/office/drawing/2014/chart" uri="{C3380CC4-5D6E-409C-BE32-E72D297353CC}">
              <c16:uniqueId val="{00000004-9E19-4CE5-BE55-0D3C065B2D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19-4CE5-BE55-0D3C065B2D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19-4CE5-BE55-0D3C065B2D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c:v>
                </c:pt>
                <c:pt idx="3">
                  <c:v>101</c:v>
                </c:pt>
                <c:pt idx="6">
                  <c:v>106</c:v>
                </c:pt>
                <c:pt idx="9">
                  <c:v>116</c:v>
                </c:pt>
                <c:pt idx="12">
                  <c:v>123</c:v>
                </c:pt>
              </c:numCache>
            </c:numRef>
          </c:val>
          <c:extLst>
            <c:ext xmlns:c16="http://schemas.microsoft.com/office/drawing/2014/chart" uri="{C3380CC4-5D6E-409C-BE32-E72D297353CC}">
              <c16:uniqueId val="{00000007-9E19-4CE5-BE55-0D3C065B2DD6}"/>
            </c:ext>
          </c:extLst>
        </c:ser>
        <c:dLbls>
          <c:showLegendKey val="0"/>
          <c:showVal val="0"/>
          <c:showCatName val="0"/>
          <c:showSerName val="0"/>
          <c:showPercent val="0"/>
          <c:showBubbleSize val="0"/>
        </c:dLbls>
        <c:gapWidth val="100"/>
        <c:overlap val="100"/>
        <c:axId val="509619224"/>
        <c:axId val="509620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c:v>
                </c:pt>
                <c:pt idx="2">
                  <c:v>#N/A</c:v>
                </c:pt>
                <c:pt idx="3">
                  <c:v>#N/A</c:v>
                </c:pt>
                <c:pt idx="4">
                  <c:v>28</c:v>
                </c:pt>
                <c:pt idx="5">
                  <c:v>#N/A</c:v>
                </c:pt>
                <c:pt idx="6">
                  <c:v>#N/A</c:v>
                </c:pt>
                <c:pt idx="7">
                  <c:v>33</c:v>
                </c:pt>
                <c:pt idx="8">
                  <c:v>#N/A</c:v>
                </c:pt>
                <c:pt idx="9">
                  <c:v>#N/A</c:v>
                </c:pt>
                <c:pt idx="10">
                  <c:v>33</c:v>
                </c:pt>
                <c:pt idx="11">
                  <c:v>#N/A</c:v>
                </c:pt>
                <c:pt idx="12">
                  <c:v>#N/A</c:v>
                </c:pt>
                <c:pt idx="13">
                  <c:v>45</c:v>
                </c:pt>
                <c:pt idx="14">
                  <c:v>#N/A</c:v>
                </c:pt>
              </c:numCache>
            </c:numRef>
          </c:val>
          <c:smooth val="0"/>
          <c:extLst>
            <c:ext xmlns:c16="http://schemas.microsoft.com/office/drawing/2014/chart" uri="{C3380CC4-5D6E-409C-BE32-E72D297353CC}">
              <c16:uniqueId val="{00000008-9E19-4CE5-BE55-0D3C065B2DD6}"/>
            </c:ext>
          </c:extLst>
        </c:ser>
        <c:dLbls>
          <c:showLegendKey val="0"/>
          <c:showVal val="0"/>
          <c:showCatName val="0"/>
          <c:showSerName val="0"/>
          <c:showPercent val="0"/>
          <c:showBubbleSize val="0"/>
        </c:dLbls>
        <c:marker val="1"/>
        <c:smooth val="0"/>
        <c:axId val="509619224"/>
        <c:axId val="509620008"/>
      </c:lineChart>
      <c:catAx>
        <c:axId val="50961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620008"/>
        <c:crosses val="autoZero"/>
        <c:auto val="1"/>
        <c:lblAlgn val="ctr"/>
        <c:lblOffset val="100"/>
        <c:tickLblSkip val="1"/>
        <c:tickMarkSkip val="1"/>
        <c:noMultiLvlLbl val="0"/>
      </c:catAx>
      <c:valAx>
        <c:axId val="509620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61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1256</c:v>
                </c:pt>
                <c:pt idx="5">
                  <c:v>1291</c:v>
                </c:pt>
                <c:pt idx="8">
                  <c:v>1344</c:v>
                </c:pt>
                <c:pt idx="11">
                  <c:v>1357</c:v>
                </c:pt>
                <c:pt idx="14">
                  <c:v>1353</c:v>
                </c:pt>
              </c:numCache>
            </c:numRef>
          </c:val>
          <c:extLst>
            <c:ext xmlns:c16="http://schemas.microsoft.com/office/drawing/2014/chart" uri="{C3380CC4-5D6E-409C-BE32-E72D297353CC}">
              <c16:uniqueId val="{00000000-BF97-4D91-9AA1-D61F235457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126</c:v>
                </c:pt>
                <c:pt idx="5">
                  <c:v>80</c:v>
                </c:pt>
                <c:pt idx="8">
                  <c:v>57</c:v>
                </c:pt>
                <c:pt idx="11">
                  <c:v>53</c:v>
                </c:pt>
                <c:pt idx="14">
                  <c:v>50</c:v>
                </c:pt>
              </c:numCache>
            </c:numRef>
          </c:val>
          <c:extLst>
            <c:ext xmlns:c16="http://schemas.microsoft.com/office/drawing/2014/chart" uri="{C3380CC4-5D6E-409C-BE32-E72D297353CC}">
              <c16:uniqueId val="{00000001-BF97-4D91-9AA1-D61F235457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1064</c:v>
                </c:pt>
                <c:pt idx="5">
                  <c:v>1037</c:v>
                </c:pt>
                <c:pt idx="8">
                  <c:v>943</c:v>
                </c:pt>
                <c:pt idx="11">
                  <c:v>852</c:v>
                </c:pt>
                <c:pt idx="14">
                  <c:v>836</c:v>
                </c:pt>
              </c:numCache>
            </c:numRef>
          </c:val>
          <c:extLst>
            <c:ext xmlns:c16="http://schemas.microsoft.com/office/drawing/2014/chart" uri="{C3380CC4-5D6E-409C-BE32-E72D297353CC}">
              <c16:uniqueId val="{00000002-BF97-4D91-9AA1-D61F235457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97-4D91-9AA1-D61F235457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97-4D91-9AA1-D61F235457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97-4D91-9AA1-D61F235457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391</c:v>
                </c:pt>
                <c:pt idx="3">
                  <c:v>380</c:v>
                </c:pt>
                <c:pt idx="6">
                  <c:v>308</c:v>
                </c:pt>
                <c:pt idx="9">
                  <c:v>350</c:v>
                </c:pt>
                <c:pt idx="12">
                  <c:v>328</c:v>
                </c:pt>
              </c:numCache>
            </c:numRef>
          </c:val>
          <c:extLst>
            <c:ext xmlns:c16="http://schemas.microsoft.com/office/drawing/2014/chart" uri="{C3380CC4-5D6E-409C-BE32-E72D297353CC}">
              <c16:uniqueId val="{00000006-BF97-4D91-9AA1-D61F235457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228</c:v>
                </c:pt>
                <c:pt idx="3">
                  <c:v>227</c:v>
                </c:pt>
                <c:pt idx="6">
                  <c:v>226</c:v>
                </c:pt>
                <c:pt idx="9">
                  <c:v>178</c:v>
                </c:pt>
                <c:pt idx="12">
                  <c:v>156</c:v>
                </c:pt>
              </c:numCache>
            </c:numRef>
          </c:val>
          <c:extLst>
            <c:ext xmlns:c16="http://schemas.microsoft.com/office/drawing/2014/chart" uri="{C3380CC4-5D6E-409C-BE32-E72D297353CC}">
              <c16:uniqueId val="{00000007-BF97-4D91-9AA1-D61F235457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284</c:v>
                </c:pt>
                <c:pt idx="3">
                  <c:v>209</c:v>
                </c:pt>
                <c:pt idx="6">
                  <c:v>246</c:v>
                </c:pt>
                <c:pt idx="9">
                  <c:v>278</c:v>
                </c:pt>
                <c:pt idx="12">
                  <c:v>311</c:v>
                </c:pt>
              </c:numCache>
            </c:numRef>
          </c:val>
          <c:extLst>
            <c:ext xmlns:c16="http://schemas.microsoft.com/office/drawing/2014/chart" uri="{C3380CC4-5D6E-409C-BE32-E72D297353CC}">
              <c16:uniqueId val="{00000008-BF97-4D91-9AA1-D61F235457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93</c:v>
                </c:pt>
                <c:pt idx="3">
                  <c:v>7</c:v>
                </c:pt>
                <c:pt idx="6">
                  <c:v>0</c:v>
                </c:pt>
                <c:pt idx="9">
                  <c:v>0</c:v>
                </c:pt>
                <c:pt idx="12">
                  <c:v>0</c:v>
                </c:pt>
              </c:numCache>
            </c:numRef>
          </c:val>
          <c:extLst>
            <c:ext xmlns:c16="http://schemas.microsoft.com/office/drawing/2014/chart" uri="{C3380CC4-5D6E-409C-BE32-E72D297353CC}">
              <c16:uniqueId val="{00000009-BF97-4D91-9AA1-D61F235457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1158</c:v>
                </c:pt>
                <c:pt idx="3">
                  <c:v>1221</c:v>
                </c:pt>
                <c:pt idx="6">
                  <c:v>1295</c:v>
                </c:pt>
                <c:pt idx="9">
                  <c:v>1305</c:v>
                </c:pt>
                <c:pt idx="12">
                  <c:v>1409</c:v>
                </c:pt>
              </c:numCache>
            </c:numRef>
          </c:val>
          <c:extLst>
            <c:ext xmlns:c16="http://schemas.microsoft.com/office/drawing/2014/chart" uri="{C3380CC4-5D6E-409C-BE32-E72D297353CC}">
              <c16:uniqueId val="{0000000A-BF97-4D91-9AA1-D61F23545706}"/>
            </c:ext>
          </c:extLst>
        </c:ser>
        <c:dLbls>
          <c:showLegendKey val="0"/>
          <c:showVal val="0"/>
          <c:showCatName val="0"/>
          <c:showSerName val="0"/>
          <c:showPercent val="0"/>
          <c:showBubbleSize val="0"/>
        </c:dLbls>
        <c:gapWidth val="100"/>
        <c:overlap val="100"/>
        <c:axId val="509621184"/>
        <c:axId val="508100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97-4D91-9AA1-D61F23545706}"/>
            </c:ext>
          </c:extLst>
        </c:ser>
        <c:dLbls>
          <c:showLegendKey val="0"/>
          <c:showVal val="0"/>
          <c:showCatName val="0"/>
          <c:showSerName val="0"/>
          <c:showPercent val="0"/>
          <c:showBubbleSize val="0"/>
        </c:dLbls>
        <c:marker val="1"/>
        <c:smooth val="0"/>
        <c:axId val="509621184"/>
        <c:axId val="508100472"/>
      </c:lineChart>
      <c:catAx>
        <c:axId val="5096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100472"/>
        <c:crosses val="autoZero"/>
        <c:auto val="1"/>
        <c:lblAlgn val="ctr"/>
        <c:lblOffset val="100"/>
        <c:tickLblSkip val="1"/>
        <c:tickMarkSkip val="1"/>
        <c:noMultiLvlLbl val="0"/>
      </c:catAx>
      <c:valAx>
        <c:axId val="508100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6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621</c:v>
                </c:pt>
                <c:pt idx="1">
                  <c:v>506</c:v>
                </c:pt>
                <c:pt idx="2">
                  <c:v>507</c:v>
                </c:pt>
              </c:numCache>
            </c:numRef>
          </c:val>
          <c:extLst>
            <c:ext xmlns:c16="http://schemas.microsoft.com/office/drawing/2014/chart" uri="{C3380CC4-5D6E-409C-BE32-E72D297353CC}">
              <c16:uniqueId val="{00000000-7B38-4F24-82CB-DC97CAC4E7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B38-4F24-82CB-DC97CAC4E7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c:v>
                </c:pt>
                <c:pt idx="1">
                  <c:v>309</c:v>
                </c:pt>
                <c:pt idx="2">
                  <c:v>324</c:v>
                </c:pt>
              </c:numCache>
            </c:numRef>
          </c:val>
          <c:extLst>
            <c:ext xmlns:c16="http://schemas.microsoft.com/office/drawing/2014/chart" uri="{C3380CC4-5D6E-409C-BE32-E72D297353CC}">
              <c16:uniqueId val="{00000002-7B38-4F24-82CB-DC97CAC4E789}"/>
            </c:ext>
          </c:extLst>
        </c:ser>
        <c:dLbls>
          <c:showLegendKey val="0"/>
          <c:showVal val="0"/>
          <c:showCatName val="0"/>
          <c:showSerName val="0"/>
          <c:showPercent val="0"/>
          <c:showBubbleSize val="0"/>
        </c:dLbls>
        <c:gapWidth val="120"/>
        <c:overlap val="100"/>
        <c:axId val="508100080"/>
        <c:axId val="508099296"/>
      </c:barChart>
      <c:catAx>
        <c:axId val="5081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099296"/>
        <c:crosses val="autoZero"/>
        <c:auto val="1"/>
        <c:lblAlgn val="ctr"/>
        <c:lblOffset val="100"/>
        <c:tickLblSkip val="1"/>
        <c:tickMarkSkip val="1"/>
        <c:noMultiLvlLbl val="0"/>
      </c:catAx>
      <c:valAx>
        <c:axId val="508099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10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{E024999E-26CE-407E-AEAC-6427BE093800}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3AD-460D-AFEB-992CD60149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{6262DC4E-0AD8-47B8-B5CD-7EC7FBEA862E}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AD-460D-AFEB-992CD60149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{2C2784A0-656E-4647-B0A3-CE81E199DFD3}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AD-460D-AFEB-992CD60149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{3F3545CF-17A9-4CFE-9FA8-B1BFF8FBC049}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AD-460D-AFEB-992CD60149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{595B831E-DA5B-4CE5-8B89-834351E78771}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AD-460D-AFEB-992CD60149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{9DECAF53-22E1-4CE5-B803-BBEE958E9C8F}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3AD-460D-AFEB-992CD60149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{17A355E9-60C1-45B7-B64B-22CE6FAF648A}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3AD-460D-AFEB-992CD60149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{E9567A52-A4A7-4EF1-8355-5E3C4A91B6E8}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3AD-460D-AFEB-992CD60149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{0651E387-5216-4730-B3C4-A053D35E08F8}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3AD-460D-AFEB-992CD60149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71.5</c:v>
                </c:pt>
                <c:pt idx="8">
                  <c:v>71.7</c:v>
                </c:pt>
                <c:pt idx="16">
                  <c:v>72.099999999999994</c:v>
                </c:pt>
                <c:pt idx="24">
                  <c:v>73.3</c:v>
                </c:pt>
                <c:pt idx="32">
                  <c:v>73.7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AD-460D-AFEB-992CD60149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{E71C9954-FC77-4CCD-99EF-48FA45576FC8}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3AD-460D-AFEB-992CD60149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{D2C28FB4-7AC2-40C4-85B3-929F55FB64E4}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AD-460D-AFEB-992CD60149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{D98F1310-A9EE-4895-8129-15D568BE1449}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AD-460D-AFEB-992CD60149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{92318570-47A5-493A-8567-A57975BAF306}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AD-460D-AFEB-992CD60149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{471D7B49-5EC7-4D4A-9CF5-CFEAF455EDAE}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AD-460D-AFEB-992CD60149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{75545EDE-4763-4DF0-AE22-66C1A6074635}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3AD-460D-AFEB-992CD60149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{323F6B31-926D-4FBF-A8B1-2B453A5D8F43}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3AD-460D-AFEB-992CD60149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{AE1904C0-372E-4A5C-8C9A-D3C4B1063C18}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3AD-460D-AFEB-992CD60149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{1A642F3E-4242-4A19-BEDA-1C87A93A7A62}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3AD-460D-AFEB-992CD60149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AD-460D-AFEB-992CD601494A}"/>
            </c:ext>
          </c:extLst>
        </c:ser>
        <c:dLbls>
          <c:showLegendKey val="0"/>
          <c:showVal val="1"/>
          <c:showCatName val="0"/>
          <c:showSerName val="0"/>
          <c:showPercent val="0"/>
          <c:showBubbleSize val="0"/>
        </c:dLbls>
        <c:axId val="706589344"/>
        <c:axId val="706589736"/>
      </c:scatterChart>
      <c:valAx>
        <c:axId val="706589344"/>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6589736"/>
        <c:crosses val="autoZero"/>
        <c:crossBetween val="midCat"/>
      </c:valAx>
      <c:valAx>
        <c:axId val="7065897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658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{3278DBC1-9C45-4EB8-94E3-C7DBD84516CD}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D3-46B0-A86C-9468619C1F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{2E26B049-B1D9-49F0-A91E-65A2AA9EF26C}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3-46B0-A86C-9468619C1F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{66D6AE57-39B5-4A8D-A38E-B6B6C0BE0243}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3-46B0-A86C-9468619C1F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{FED43F38-4726-4E5E-94C0-273EDC3180FE}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3-46B0-A86C-9468619C1F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{B1AF14E3-FD57-481C-9CFF-CF62FB5BA88F}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3-46B0-A86C-9468619C1F7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{A5D44D89-88AD-4872-B3D7-0F28046574A8}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D3-46B0-A86C-9468619C1F7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{82E7A284-315F-48F3-A342-3BBE7889951C}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D3-46B0-A86C-9468619C1F7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{A1694D3B-FD86-47EE-83EB-DBB5A1BEF26D}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D3-46B0-A86C-9468619C1F7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{409629BA-7EC1-46DD-9ABF-28A64E0BEEB0}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D3-46B0-A86C-9468619C1F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4.3</c:v>
                </c:pt>
                <c:pt idx="16">
                  <c:v>4.8</c:v>
                </c:pt>
                <c:pt idx="24">
                  <c:v>5.0999999999999996</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6D3-46B0-A86C-9468619C1F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{13CC607D-CC6F-4DDF-8F92-49005182DF81}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D3-46B0-A86C-9468619C1F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{9FE69DE1-81E9-41CE-8C52-EA02460FA018}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3-46B0-A86C-9468619C1F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{9DEBE132-5A93-444E-A080-B9E74750CD56}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3-46B0-A86C-9468619C1F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{61E4451B-64D0-4E83-804D-28DB5211D76E}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3-46B0-A86C-9468619C1F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{E9AB96E6-B7F6-4301-988E-903D0F528944}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3-46B0-A86C-9468619C1F7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{993F70C9-3FA7-4AAE-97FC-781C41E128FA}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D3-46B0-A86C-9468619C1F79}"/>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{C0E817A3-2759-45B6-9032-AF9D2BD64571}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D3-46B0-A86C-9468619C1F79}"/>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{CD808164-C979-4503-AF10-77C91422449B}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D3-46B0-A86C-9468619C1F7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{9B6CD3D3-E5A8-402D-8F9C-952008D34B40}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D3-46B0-A86C-9468619C1F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6D3-46B0-A86C-9468619C1F79}"/>
            </c:ext>
          </c:extLst>
        </c:ser>
        <c:dLbls>
          <c:showLegendKey val="0"/>
          <c:showVal val="1"/>
          <c:showCatName val="0"/>
          <c:showSerName val="0"/>
          <c:showPercent val="0"/>
          <c:showBubbleSize val="0"/>
        </c:dLbls>
        <c:axId val="706590520"/>
        <c:axId val="706590912"/>
      </c:scatterChart>
      <c:valAx>
        <c:axId val="70659052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6590912"/>
        <c:crosses val="autoZero"/>
        <c:crossBetween val="midCat"/>
      </c:valAx>
      <c:valAx>
        <c:axId val="7065909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6590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となり、昨年度より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ごみ処理施設整備事業や簡易水道改良事業などの大規模事業実施により</a:t>
          </a:r>
          <a:r>
            <a:rPr kumimoji="1" lang="ja-JP" altLang="ja-JP" sz="1100">
              <a:solidFill>
                <a:schemeClr val="dk1"/>
              </a:solidFill>
              <a:effectLst/>
              <a:latin typeface="+mn-lt"/>
              <a:ea typeface="+mn-ea"/>
              <a:cs typeface="+mn-cs"/>
            </a:rPr>
            <a:t>地方債残高が増えていくことや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基準財政規模が縮小していくことから、令和１０年ごろには１０％近くまで上昇する見込みをたてている。</a:t>
          </a:r>
          <a:endParaRPr lang="ja-JP" altLang="ja-JP">
            <a:effectLst/>
          </a:endParaRPr>
        </a:p>
        <a:p>
          <a:r>
            <a:rPr kumimoji="1" lang="ja-JP" altLang="ja-JP" sz="1100">
              <a:solidFill>
                <a:schemeClr val="dk1"/>
              </a:solidFill>
              <a:effectLst/>
              <a:latin typeface="+mn-lt"/>
              <a:ea typeface="+mn-ea"/>
              <a:cs typeface="+mn-cs"/>
            </a:rPr>
            <a:t>　財政状況を考慮しながら利率の高い地方債については繰上償還の検討や、地方債の対象となる事業については必要性を慎重に検討し、地方債発行の抑制に努めたい。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満期一括償還地方債の借入なし。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で、昨年度に比べて</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ポイント上昇。比率上昇の主な要因は、</a:t>
          </a:r>
          <a:r>
            <a:rPr kumimoji="1" lang="ja-JP" altLang="en-US" sz="1100">
              <a:solidFill>
                <a:schemeClr val="dk1"/>
              </a:solidFill>
              <a:effectLst/>
              <a:latin typeface="+mn-lt"/>
              <a:ea typeface="+mn-ea"/>
              <a:cs typeface="+mn-cs"/>
            </a:rPr>
            <a:t>地方債残高が昨年度と比較して約</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百万円増加したことによる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ごみ処理施設整備事業や簡易水道改良事業、公共施設老朽化に伴う改修事業などにより地方債を発行するが、経費削減などの財政改善により基金残高を増やすことで、将来負担比率の増加を抑制したい。</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取崩額が村営住宅基金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百万円、修学就業基金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百万円にとどまったことに対して、ふるさと応援基金や森林環境整備促進基金の積立が多くあったことから、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数年にわたり単年度収支が赤字となり、財政調整基金を取り崩しを行っていたことから、令和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財政改革を実施し歳出の見直しを実施した。今後は公共施設の維持修繕、長寿命化に費用を要する見込みであるため、慎重に事業を実施し、財政調整基金を取り崩すことなく財政運営を実施することに務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ふるさと応援基金については、今後積極的に活用していくことから、基金残高が増えることは見込まれない。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村営住宅基金　　：住宅の維持管理建設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山林造成基金　　：山林造成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百万円を積立、村営住宅基金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百万円、修学修業基金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年度以降村営住宅の建設が予定しており、建設費に充当するため村営住宅基金の取り崩しが見込まれる。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数年にわたり単年度収支が赤字となり、財政調整基金を取り崩しを行っていたことから、令和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財政改革を実施し歳出の見直しを実施した。今後は公共施設の維持修繕、長寿命化に費用を要する見込みであるため、慎重に事業を実施し、財政調整基金を取り崩すことなく財政運営を実施することに務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元利償還金の増加が見込まれるため、今後、基金の取り崩しについて検討していく必要がある。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0">
              <a:solidFill>
                <a:sysClr val="windowText" lastClr="000000"/>
              </a:solidFill>
              <a:effectLst/>
              <a:latin typeface="+mn-lt"/>
              <a:ea typeface="+mn-ea"/>
              <a:cs typeface="+mn-cs"/>
            </a:rPr>
            <a:t>整備されてから年数が経ち、老朽化している建物が多い</a:t>
          </a:r>
          <a:r>
            <a:rPr kumimoji="1" lang="ja-JP" altLang="en-US" sz="1100" b="0">
              <a:solidFill>
                <a:sysClr val="windowText" lastClr="000000"/>
              </a:solidFill>
              <a:effectLst/>
              <a:latin typeface="+mn-lt"/>
              <a:ea typeface="+mn-ea"/>
              <a:cs typeface="+mn-cs"/>
            </a:rPr>
            <a:t>ため、</a:t>
          </a:r>
          <a:r>
            <a:rPr kumimoji="1" lang="ja-JP" altLang="ja-JP" sz="1100" b="0">
              <a:solidFill>
                <a:sysClr val="windowText" lastClr="000000"/>
              </a:solidFill>
              <a:effectLst/>
              <a:latin typeface="+mn-lt"/>
              <a:ea typeface="+mn-ea"/>
              <a:cs typeface="+mn-cs"/>
            </a:rPr>
            <a:t>有形固定資産減価償却率が類似団体平均を上回っている。</a:t>
          </a:r>
          <a:endParaRPr lang="ja-JP" altLang="ja-JP" b="0">
            <a:solidFill>
              <a:sysClr val="windowText" lastClr="000000"/>
            </a:solidFill>
            <a:effectLst/>
          </a:endParaRPr>
        </a:p>
        <a:p>
          <a:r>
            <a:rPr kumimoji="1" lang="ja-JP" altLang="ja-JP" sz="1100" b="0">
              <a:solidFill>
                <a:sysClr val="windowText" lastClr="000000"/>
              </a:solidFill>
              <a:effectLst/>
              <a:latin typeface="+mn-lt"/>
              <a:ea typeface="+mn-ea"/>
              <a:cs typeface="+mn-cs"/>
            </a:rPr>
            <a:t>　今後、公共施設等総合管理計画に基づき、施設等の点検・診断等の実施により、早期段階において予防的な修繕を実施し、大規模な改修等が必要にならないよう機能の保持、回復を図り、経費の縮減に努める。</a:t>
          </a:r>
          <a:endParaRPr lang="ja-JP" altLang="ja-JP" b="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42908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288496"/>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114209</xdr:rowOff>
    </xdr:from>
    <xdr:to>
      <xdr:col>15</xdr:col>
      <xdr:colOff>187325</xdr:colOff>
      <xdr:row>32</xdr:row>
      <xdr:rowOff>44359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30571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2514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101872</xdr:rowOff>
    </xdr:from>
    <xdr:to>
      <xdr:col>11</xdr:col>
      <xdr:colOff>187325</xdr:colOff>
      <xdr:row>32</xdr:row>
      <xdr:rowOff>32022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152672</xdr:rowOff>
    </xdr:from>
    <xdr:to>
      <xdr:col>15</xdr:col>
      <xdr:colOff>136525</xdr:colOff>
      <xdr:row>31</xdr:row>
      <xdr:rowOff>165009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23914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95703</xdr:rowOff>
    </xdr:from>
    <xdr:to>
      <xdr:col>7</xdr:col>
      <xdr:colOff>187325</xdr:colOff>
      <xdr:row>32</xdr:row>
      <xdr:rowOff>25853</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146503</xdr:rowOff>
    </xdr:from>
    <xdr:to>
      <xdr:col>11</xdr:col>
      <xdr:colOff>136525</xdr:colOff>
      <xdr:row>31</xdr:row>
      <xdr:rowOff>152672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232978"/>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35486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23149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16980</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債務償還可能年数は類似団体平均を上回っている。これは</a:t>
          </a:r>
          <a:r>
            <a:rPr lang="ja-JP" altLang="en-US" sz="1100">
              <a:solidFill>
                <a:schemeClr val="dk1"/>
              </a:solidFill>
              <a:effectLst/>
              <a:latin typeface="+mn-lt"/>
              <a:ea typeface="+mn-ea"/>
              <a:cs typeface="+mn-cs"/>
            </a:rPr>
            <a:t>当該比率を算出する際の分子に当たる</a:t>
          </a:r>
          <a:r>
            <a:rPr lang="ja-JP" altLang="ja-JP" sz="1100">
              <a:solidFill>
                <a:schemeClr val="dk1"/>
              </a:solidFill>
              <a:effectLst/>
              <a:latin typeface="+mn-lt"/>
              <a:ea typeface="+mn-ea"/>
              <a:cs typeface="+mn-cs"/>
            </a:rPr>
            <a:t>地方債</a:t>
          </a:r>
          <a:r>
            <a:rPr lang="ja-JP" altLang="en-US" sz="1100">
              <a:solidFill>
                <a:schemeClr val="dk1"/>
              </a:solidFill>
              <a:effectLst/>
              <a:latin typeface="+mn-lt"/>
              <a:ea typeface="+mn-ea"/>
              <a:cs typeface="+mn-cs"/>
            </a:rPr>
            <a:t>残高等の将来負担額が類似団体と比較して大きく、分母に当たる経常一般財源等が</a:t>
          </a:r>
          <a:r>
            <a:rPr lang="ja-JP" altLang="ja-JP" sz="1100">
              <a:solidFill>
                <a:schemeClr val="dk1"/>
              </a:solidFill>
              <a:effectLst/>
              <a:latin typeface="+mn-lt"/>
              <a:ea typeface="+mn-ea"/>
              <a:cs typeface="+mn-cs"/>
            </a:rPr>
            <a:t>類似団体と比較して</a:t>
          </a:r>
          <a:r>
            <a:rPr lang="ja-JP" altLang="en-US" sz="1100">
              <a:solidFill>
                <a:schemeClr val="dk1"/>
              </a:solidFill>
              <a:effectLst/>
              <a:latin typeface="+mn-lt"/>
              <a:ea typeface="+mn-ea"/>
              <a:cs typeface="+mn-cs"/>
            </a:rPr>
            <a:t>小さいことが要因となっている。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32223</xdr:rowOff>
    </xdr:from>
    <xdr:to>
      <xdr:col>76</xdr:col>
      <xdr:colOff>73025</xdr:colOff>
      <xdr:row>33</xdr:row>
      <xdr:rowOff>133823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10650</xdr:rowOff>
    </xdr:from>
    <xdr:ext cx="560923"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64400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111577</xdr:rowOff>
    </xdr:from>
    <xdr:to>
      <xdr:col>72</xdr:col>
      <xdr:colOff>123825</xdr:colOff>
      <xdr:row>35</xdr:row>
      <xdr:rowOff>41727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67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83023</xdr:rowOff>
    </xdr:from>
    <xdr:to>
      <xdr:col>76</xdr:col>
      <xdr:colOff>22225</xdr:colOff>
      <xdr:row>34</xdr:row>
      <xdr:rowOff>162377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6512398"/>
          <a:ext cx="711200" cy="2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63479</xdr:rowOff>
    </xdr:from>
    <xdr:to>
      <xdr:col>68</xdr:col>
      <xdr:colOff>123825</xdr:colOff>
      <xdr:row>34</xdr:row>
      <xdr:rowOff>165079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66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114279</xdr:rowOff>
    </xdr:from>
    <xdr:to>
      <xdr:col>72</xdr:col>
      <xdr:colOff>73025</xdr:colOff>
      <xdr:row>34</xdr:row>
      <xdr:rowOff>162377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6715104"/>
          <a:ext cx="762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127317</xdr:rowOff>
    </xdr:from>
    <xdr:to>
      <xdr:col>64</xdr:col>
      <xdr:colOff>123825</xdr:colOff>
      <xdr:row>32</xdr:row>
      <xdr:rowOff>57467</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6667</xdr:rowOff>
    </xdr:from>
    <xdr:to>
      <xdr:col>68</xdr:col>
      <xdr:colOff>73025</xdr:colOff>
      <xdr:row>34</xdr:row>
      <xdr:rowOff>114279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6264592"/>
          <a:ext cx="762000" cy="4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65475</xdr:rowOff>
    </xdr:from>
    <xdr:to>
      <xdr:col>60</xdr:col>
      <xdr:colOff>123825</xdr:colOff>
      <xdr:row>30</xdr:row>
      <xdr:rowOff>167075</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9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116275</xdr:rowOff>
    </xdr:from>
    <xdr:to>
      <xdr:col>64</xdr:col>
      <xdr:colOff>73025</xdr:colOff>
      <xdr:row>32</xdr:row>
      <xdr:rowOff>6667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6031300"/>
          <a:ext cx="762000" cy="2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32854</xdr:rowOff>
    </xdr:from>
    <xdr:ext cx="560923"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791138" y="6805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156206</xdr:rowOff>
    </xdr:from>
    <xdr:ext cx="560923"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41838" y="6757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48594</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158202</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60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553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30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530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143575</xdr:rowOff>
    </xdr:from>
    <xdr:to>
      <xdr:col>54</xdr:col>
      <xdr:colOff>189865</xdr:colOff>
      <xdr:row>42</xdr:row>
      <xdr:rowOff>37526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6830125"/>
          <a:ext cx="0" cy="408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53178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5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37526</xdr:rowOff>
    </xdr:from>
    <xdr:to>
      <xdr:col>55</xdr:col>
      <xdr:colOff>88900</xdr:colOff>
      <xdr:row>42</xdr:row>
      <xdr:rowOff>37526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90252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660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143575</xdr:rowOff>
    </xdr:from>
    <xdr:to>
      <xdr:col>55</xdr:col>
      <xdr:colOff>88900</xdr:colOff>
      <xdr:row>39</xdr:row>
      <xdr:rowOff>143575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683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97628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12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119201</xdr:rowOff>
    </xdr:from>
    <xdr:to>
      <xdr:col>55</xdr:col>
      <xdr:colOff>50800</xdr:colOff>
      <xdr:row>42</xdr:row>
      <xdr:rowOff>49351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4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116422</xdr:rowOff>
    </xdr:from>
    <xdr:to>
      <xdr:col>50</xdr:col>
      <xdr:colOff>165100</xdr:colOff>
      <xdr:row>42</xdr:row>
      <xdr:rowOff>46572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118073</xdr:rowOff>
    </xdr:from>
    <xdr:to>
      <xdr:col>46</xdr:col>
      <xdr:colOff>38100</xdr:colOff>
      <xdr:row>42</xdr:row>
      <xdr:rowOff>48223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4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115986</xdr:rowOff>
    </xdr:from>
    <xdr:to>
      <xdr:col>41</xdr:col>
      <xdr:colOff>101600</xdr:colOff>
      <xdr:row>42</xdr:row>
      <xdr:rowOff>46136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106395</xdr:rowOff>
    </xdr:from>
    <xdr:to>
      <xdr:col>36</xdr:col>
      <xdr:colOff>165100</xdr:colOff>
      <xdr:row>42</xdr:row>
      <xdr:rowOff>36545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92775</xdr:rowOff>
    </xdr:from>
    <xdr:to>
      <xdr:col>55</xdr:col>
      <xdr:colOff>50800</xdr:colOff>
      <xdr:row>40</xdr:row>
      <xdr:rowOff>22925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45802</xdr:rowOff>
    </xdr:from>
    <xdr:ext cx="599010"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3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112578</xdr:rowOff>
    </xdr:from>
    <xdr:to>
      <xdr:col>50</xdr:col>
      <xdr:colOff>165100</xdr:colOff>
      <xdr:row>40</xdr:row>
      <xdr:rowOff>42728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143575</xdr:rowOff>
    </xdr:from>
    <xdr:to>
      <xdr:col>55</xdr:col>
      <xdr:colOff>0</xdr:colOff>
      <xdr:row>39</xdr:row>
      <xdr:rowOff>163378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30125"/>
          <a:ext cx="8382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119110</xdr:rowOff>
    </xdr:from>
    <xdr:to>
      <xdr:col>46</xdr:col>
      <xdr:colOff>38100</xdr:colOff>
      <xdr:row>40</xdr:row>
      <xdr:rowOff>49260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163378</xdr:rowOff>
    </xdr:from>
    <xdr:to>
      <xdr:col>50</xdr:col>
      <xdr:colOff>114300</xdr:colOff>
      <xdr:row>39</xdr:row>
      <xdr:rowOff>169910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49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133351</xdr:rowOff>
    </xdr:from>
    <xdr:to>
      <xdr:col>41</xdr:col>
      <xdr:colOff>101600</xdr:colOff>
      <xdr:row>40</xdr:row>
      <xdr:rowOff>63501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169910</xdr:rowOff>
    </xdr:from>
    <xdr:to>
      <xdr:col>45</xdr:col>
      <xdr:colOff>177800</xdr:colOff>
      <xdr:row>40</xdr:row>
      <xdr:rowOff>12701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56460"/>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11229</xdr:rowOff>
    </xdr:from>
    <xdr:to>
      <xdr:col>36</xdr:col>
      <xdr:colOff>165100</xdr:colOff>
      <xdr:row>33</xdr:row>
      <xdr:rowOff>112829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56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62029</xdr:rowOff>
    </xdr:from>
    <xdr:to>
      <xdr:col>41</xdr:col>
      <xdr:colOff>50800</xdr:colOff>
      <xdr:row>40</xdr:row>
      <xdr:rowOff>12701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5719879"/>
          <a:ext cx="889000" cy="1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37699</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2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39350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2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37263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7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27672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2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59255</xdr:rowOff>
    </xdr:from>
    <xdr:ext cx="599010"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27094" y="657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65787</xdr:rowOff>
    </xdr:from>
    <xdr:ext cx="599010"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50794" y="658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80028</xdr:rowOff>
    </xdr:from>
    <xdr:ext cx="599010"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61794" y="659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31</xdr:row>
      <xdr:rowOff>129356</xdr:rowOff>
    </xdr:from>
    <xdr:ext cx="690189"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627205" y="5444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29227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58783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51560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58783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943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35923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16328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4633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58255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125623</xdr:rowOff>
    </xdr:from>
    <xdr:to>
      <xdr:col>55</xdr:col>
      <xdr:colOff>50800</xdr:colOff>
      <xdr:row>60</xdr:row>
      <xdr:rowOff>55773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148500</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092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163239</xdr:rowOff>
    </xdr:from>
    <xdr:to>
      <xdr:col>50</xdr:col>
      <xdr:colOff>165100</xdr:colOff>
      <xdr:row>60</xdr:row>
      <xdr:rowOff>93389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2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4973</xdr:rowOff>
    </xdr:from>
    <xdr:to>
      <xdr:col>55</xdr:col>
      <xdr:colOff>0</xdr:colOff>
      <xdr:row>60</xdr:row>
      <xdr:rowOff>42589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291973"/>
          <a:ext cx="838200" cy="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3978</xdr:rowOff>
    </xdr:from>
    <xdr:to>
      <xdr:col>46</xdr:col>
      <xdr:colOff>38100</xdr:colOff>
      <xdr:row>60</xdr:row>
      <xdr:rowOff>105578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2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42589</xdr:rowOff>
    </xdr:from>
    <xdr:to>
      <xdr:col>50</xdr:col>
      <xdr:colOff>114300</xdr:colOff>
      <xdr:row>60</xdr:row>
      <xdr:rowOff>54778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329589"/>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71530</xdr:rowOff>
    </xdr:from>
    <xdr:to>
      <xdr:col>41</xdr:col>
      <xdr:colOff>101600</xdr:colOff>
      <xdr:row>61</xdr:row>
      <xdr:rowOff>1680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3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54778</xdr:rowOff>
    </xdr:from>
    <xdr:to>
      <xdr:col>45</xdr:col>
      <xdr:colOff>177800</xdr:colOff>
      <xdr:row>60</xdr:row>
      <xdr:rowOff>122330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341778"/>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34729</xdr:rowOff>
    </xdr:from>
    <xdr:to>
      <xdr:col>36</xdr:col>
      <xdr:colOff>165100</xdr:colOff>
      <xdr:row>60</xdr:row>
      <xdr:rowOff>136329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3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85529</xdr:rowOff>
    </xdr:from>
    <xdr:to>
      <xdr:col>41</xdr:col>
      <xdr:colOff>50800</xdr:colOff>
      <xdr:row>60</xdr:row>
      <xdr:rowOff>122330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372529"/>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109916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281505" y="10054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122105</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05205" y="10066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18207</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16205" y="1013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152856</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27205" y="100969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76761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99968</xdr:rowOff>
    </xdr:from>
    <xdr:to>
      <xdr:col>20</xdr:col>
      <xdr:colOff>38100</xdr:colOff>
      <xdr:row>85</xdr:row>
      <xdr:rowOff>30118</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84</xdr:row>
      <xdr:rowOff>150768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5509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137523</xdr:rowOff>
    </xdr:from>
    <xdr:to>
      <xdr:col>15</xdr:col>
      <xdr:colOff>101600</xdr:colOff>
      <xdr:row>85</xdr:row>
      <xdr:rowOff>67673</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150768</xdr:rowOff>
    </xdr:from>
    <xdr:to>
      <xdr:col>19</xdr:col>
      <xdr:colOff>177800</xdr:colOff>
      <xdr:row>85</xdr:row>
      <xdr:rowOff>16873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5525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108131</xdr:rowOff>
    </xdr:from>
    <xdr:to>
      <xdr:col>10</xdr:col>
      <xdr:colOff>165100</xdr:colOff>
      <xdr:row>85</xdr:row>
      <xdr:rowOff>38281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158931</xdr:rowOff>
    </xdr:from>
    <xdr:to>
      <xdr:col>15</xdr:col>
      <xdr:colOff>50800</xdr:colOff>
      <xdr:row>85</xdr:row>
      <xdr:rowOff>16873</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1995</xdr:rowOff>
    </xdr:from>
    <xdr:to>
      <xdr:col>6</xdr:col>
      <xdr:colOff>38100</xdr:colOff>
      <xdr:row>84</xdr:row>
      <xdr:rowOff>103595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52795</xdr:rowOff>
    </xdr:from>
    <xdr:to>
      <xdr:col>10</xdr:col>
      <xdr:colOff>114300</xdr:colOff>
      <xdr:row>84</xdr:row>
      <xdr:rowOff>158931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454595"/>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21245</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58800</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29408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94722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8514</xdr:rowOff>
    </xdr:from>
    <xdr:to>
      <xdr:col>55</xdr:col>
      <xdr:colOff>50800</xdr:colOff>
      <xdr:row>85</xdr:row>
      <xdr:rowOff>110114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58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158391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6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15784</xdr:rowOff>
    </xdr:from>
    <xdr:to>
      <xdr:col>50</xdr:col>
      <xdr:colOff>165100</xdr:colOff>
      <xdr:row>85</xdr:row>
      <xdr:rowOff>117384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5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59314</xdr:rowOff>
    </xdr:from>
    <xdr:to>
      <xdr:col>55</xdr:col>
      <xdr:colOff>0</xdr:colOff>
      <xdr:row>85</xdr:row>
      <xdr:rowOff>66584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32564"/>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22185</xdr:rowOff>
    </xdr:from>
    <xdr:to>
      <xdr:col>46</xdr:col>
      <xdr:colOff>38100</xdr:colOff>
      <xdr:row>85</xdr:row>
      <xdr:rowOff>123785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5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66584</xdr:rowOff>
    </xdr:from>
    <xdr:to>
      <xdr:col>50</xdr:col>
      <xdr:colOff>114300</xdr:colOff>
      <xdr:row>85</xdr:row>
      <xdr:rowOff>72985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3983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41889</xdr:rowOff>
    </xdr:from>
    <xdr:to>
      <xdr:col>41</xdr:col>
      <xdr:colOff>101600</xdr:colOff>
      <xdr:row>85</xdr:row>
      <xdr:rowOff>143489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72985</xdr:rowOff>
    </xdr:from>
    <xdr:to>
      <xdr:col>45</xdr:col>
      <xdr:colOff>177800</xdr:colOff>
      <xdr:row>85</xdr:row>
      <xdr:rowOff>92689</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46235"/>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24242</xdr:rowOff>
    </xdr:from>
    <xdr:to>
      <xdr:col>36</xdr:col>
      <xdr:colOff>165100</xdr:colOff>
      <xdr:row>85</xdr:row>
      <xdr:rowOff>125842</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5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75042</xdr:rowOff>
    </xdr:from>
    <xdr:to>
      <xdr:col>41</xdr:col>
      <xdr:colOff>50800</xdr:colOff>
      <xdr:row>85</xdr:row>
      <xdr:rowOff>92689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648292"/>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108511</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6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114912</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68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134616</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0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116969</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6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41910</xdr:rowOff>
    </xdr:from>
    <xdr:to>
      <xdr:col>81</xdr:col>
      <xdr:colOff>101600</xdr:colOff>
      <xdr:row>40</xdr:row>
      <xdr:rowOff>143510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92710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5481300" y="688848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92710</xdr:rowOff>
    </xdr:from>
    <xdr:to>
      <xdr:col>81</xdr:col>
      <xdr:colOff>50800</xdr:colOff>
      <xdr:row>40</xdr:row>
      <xdr:rowOff>127000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4592300" y="6950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134637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99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162016</xdr:rowOff>
    </xdr:from>
    <xdr:to>
      <xdr:col>116</xdr:col>
      <xdr:colOff>114300</xdr:colOff>
      <xdr:row>38</xdr:row>
      <xdr:rowOff>92166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3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26488</xdr:rowOff>
    </xdr:from>
    <xdr:to>
      <xdr:col>112</xdr:col>
      <xdr:colOff>38100</xdr:colOff>
      <xdr:row>38</xdr:row>
      <xdr:rowOff>128088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5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41366</xdr:rowOff>
    </xdr:from>
    <xdr:to>
      <xdr:col>116</xdr:col>
      <xdr:colOff>63500</xdr:colOff>
      <xdr:row>38</xdr:row>
      <xdr:rowOff>77288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5564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31931</xdr:rowOff>
    </xdr:from>
    <xdr:to>
      <xdr:col>107</xdr:col>
      <xdr:colOff>101600</xdr:colOff>
      <xdr:row>38</xdr:row>
      <xdr:rowOff>133531</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77288</xdr:rowOff>
    </xdr:from>
    <xdr:to>
      <xdr:col>111</xdr:col>
      <xdr:colOff>177800</xdr:colOff>
      <xdr:row>38</xdr:row>
      <xdr:rowOff>82731</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592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53703</xdr:rowOff>
    </xdr:from>
    <xdr:to>
      <xdr:col>102</xdr:col>
      <xdr:colOff>165100</xdr:colOff>
      <xdr:row>38</xdr:row>
      <xdr:rowOff>155303</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82731</xdr:rowOff>
    </xdr:from>
    <xdr:to>
      <xdr:col>107</xdr:col>
      <xdr:colOff>50800</xdr:colOff>
      <xdr:row>38</xdr:row>
      <xdr:rowOff>104503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59783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62412</xdr:rowOff>
    </xdr:from>
    <xdr:to>
      <xdr:col>98</xdr:col>
      <xdr:colOff>38100</xdr:colOff>
      <xdr:row>38</xdr:row>
      <xdr:rowOff>164012</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104503</xdr:rowOff>
    </xdr:from>
    <xdr:to>
      <xdr:col>102</xdr:col>
      <xdr:colOff>114300</xdr:colOff>
      <xdr:row>38</xdr:row>
      <xdr:rowOff>113212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6196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144616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9088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61</xdr:row>
      <xdr:rowOff>163830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1061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163830</xdr:rowOff>
    </xdr:from>
    <xdr:to>
      <xdr:col>81</xdr:col>
      <xdr:colOff>50800</xdr:colOff>
      <xdr:row>62</xdr:row>
      <xdr:rowOff>51435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6222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xdr:rowOff>
    </xdr:from>
    <xdr:to>
      <xdr:col>72</xdr:col>
      <xdr:colOff>38100</xdr:colOff>
      <xdr:row>62</xdr:row>
      <xdr:rowOff>102235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51435</xdr:rowOff>
    </xdr:from>
    <xdr:to>
      <xdr:col>76</xdr:col>
      <xdr:colOff>114300</xdr:colOff>
      <xdr:row>62</xdr:row>
      <xdr:rowOff>51435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68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13335</xdr:rowOff>
    </xdr:from>
    <xdr:to>
      <xdr:col>71</xdr:col>
      <xdr:colOff>177800</xdr:colOff>
      <xdr:row>62</xdr:row>
      <xdr:rowOff>51435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643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93362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94514</xdr:rowOff>
    </xdr:from>
    <xdr:to>
      <xdr:col>116</xdr:col>
      <xdr:colOff>114300</xdr:colOff>
      <xdr:row>63</xdr:row>
      <xdr:rowOff>24664</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72941</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107772</xdr:rowOff>
    </xdr:from>
    <xdr:to>
      <xdr:col>112</xdr:col>
      <xdr:colOff>38100</xdr:colOff>
      <xdr:row>63</xdr:row>
      <xdr:rowOff>37922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145314</xdr:rowOff>
    </xdr:from>
    <xdr:to>
      <xdr:col>116</xdr:col>
      <xdr:colOff>63500</xdr:colOff>
      <xdr:row>62</xdr:row>
      <xdr:rowOff>158572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77521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112192</xdr:rowOff>
    </xdr:from>
    <xdr:to>
      <xdr:col>107</xdr:col>
      <xdr:colOff>101600</xdr:colOff>
      <xdr:row>63</xdr:row>
      <xdr:rowOff>42342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158572</xdr:rowOff>
    </xdr:from>
    <xdr:to>
      <xdr:col>111</xdr:col>
      <xdr:colOff>177800</xdr:colOff>
      <xdr:row>62</xdr:row>
      <xdr:rowOff>162992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788472"/>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120193</xdr:rowOff>
    </xdr:from>
    <xdr:to>
      <xdr:col>102</xdr:col>
      <xdr:colOff>165100</xdr:colOff>
      <xdr:row>63</xdr:row>
      <xdr:rowOff>50343</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162992</xdr:rowOff>
    </xdr:from>
    <xdr:to>
      <xdr:col>107</xdr:col>
      <xdr:colOff>50800</xdr:colOff>
      <xdr:row>62</xdr:row>
      <xdr:rowOff>170993</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7928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35078</xdr:rowOff>
    </xdr:from>
    <xdr:to>
      <xdr:col>98</xdr:col>
      <xdr:colOff>38100</xdr:colOff>
      <xdr:row>62</xdr:row>
      <xdr:rowOff>136678</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6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85878</xdr:rowOff>
    </xdr:from>
    <xdr:to>
      <xdr:col>102</xdr:col>
      <xdr:colOff>114300</xdr:colOff>
      <xdr:row>62</xdr:row>
      <xdr:rowOff>170993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656300" y="10715778"/>
          <a:ext cx="8890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29049</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33469</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3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41470</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153205</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4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71120</xdr:rowOff>
    </xdr:from>
    <xdr:to>
      <xdr:col>81</xdr:col>
      <xdr:colOff>101600</xdr:colOff>
      <xdr:row>109</xdr:row>
      <xdr:rowOff>1270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108</xdr:row>
      <xdr:rowOff>121920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5481300" y="18202275"/>
          <a:ext cx="8382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29211</xdr:rowOff>
    </xdr:from>
    <xdr:to>
      <xdr:col>76</xdr:col>
      <xdr:colOff>165100</xdr:colOff>
      <xdr:row>108</xdr:row>
      <xdr:rowOff>130811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80011</xdr:rowOff>
    </xdr:from>
    <xdr:to>
      <xdr:col>81</xdr:col>
      <xdr:colOff>50800</xdr:colOff>
      <xdr:row>108</xdr:row>
      <xdr:rowOff>121920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596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29211</xdr:rowOff>
    </xdr:from>
    <xdr:to>
      <xdr:col>72</xdr:col>
      <xdr:colOff>38100</xdr:colOff>
      <xdr:row>108</xdr:row>
      <xdr:rowOff>130811</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80011</xdr:rowOff>
    </xdr:from>
    <xdr:to>
      <xdr:col>76</xdr:col>
      <xdr:colOff>114300</xdr:colOff>
      <xdr:row>108</xdr:row>
      <xdr:rowOff>80011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59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158750</xdr:rowOff>
    </xdr:from>
    <xdr:to>
      <xdr:col>67</xdr:col>
      <xdr:colOff>101600</xdr:colOff>
      <xdr:row>108</xdr:row>
      <xdr:rowOff>88900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80011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554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163847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121938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121938</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65596</xdr:rowOff>
    </xdr:from>
    <xdr:to>
      <xdr:col>116</xdr:col>
      <xdr:colOff>114300</xdr:colOff>
      <xdr:row>104</xdr:row>
      <xdr:rowOff>167196</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78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88473</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774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100648</xdr:rowOff>
    </xdr:from>
    <xdr:to>
      <xdr:col>112</xdr:col>
      <xdr:colOff>38100</xdr:colOff>
      <xdr:row>105</xdr:row>
      <xdr:rowOff>30798</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79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116396</xdr:rowOff>
    </xdr:from>
    <xdr:to>
      <xdr:col>116</xdr:col>
      <xdr:colOff>63500</xdr:colOff>
      <xdr:row>104</xdr:row>
      <xdr:rowOff>151448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1323300" y="1794719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112458</xdr:rowOff>
    </xdr:from>
    <xdr:to>
      <xdr:col>107</xdr:col>
      <xdr:colOff>101600</xdr:colOff>
      <xdr:row>105</xdr:row>
      <xdr:rowOff>42608</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7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151448</xdr:rowOff>
    </xdr:from>
    <xdr:to>
      <xdr:col>111</xdr:col>
      <xdr:colOff>177800</xdr:colOff>
      <xdr:row>104</xdr:row>
      <xdr:rowOff>163258</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0434300" y="1798224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133414</xdr:rowOff>
    </xdr:from>
    <xdr:to>
      <xdr:col>102</xdr:col>
      <xdr:colOff>165100</xdr:colOff>
      <xdr:row>105</xdr:row>
      <xdr:rowOff>63564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9494500" y="17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163258</xdr:rowOff>
    </xdr:from>
    <xdr:to>
      <xdr:col>107</xdr:col>
      <xdr:colOff>50800</xdr:colOff>
      <xdr:row>105</xdr:row>
      <xdr:rowOff>12764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9545300" y="1799405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141033</xdr:rowOff>
    </xdr:from>
    <xdr:to>
      <xdr:col>98</xdr:col>
      <xdr:colOff>38100</xdr:colOff>
      <xdr:row>105</xdr:row>
      <xdr:rowOff>71183</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8605500" y="179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12764</xdr:rowOff>
    </xdr:from>
    <xdr:to>
      <xdr:col>102</xdr:col>
      <xdr:colOff>114300</xdr:colOff>
      <xdr:row>105</xdr:row>
      <xdr:rowOff>20383</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8656300" y="1801501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8" name="n_1aveValue【公民館】&#10;一人当たり面積">
          <a:extLst>
            <a:ext uri="{FF2B5EF4-FFF2-40B4-BE49-F238E27FC236}">
              <a16:creationId xmlns:a16="http://schemas.microsoft.com/office/drawing/2014/main" id="{00000000-0008-0000-0E00-0000EC020000}"/>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9" name="n_2aveValue【公民館】&#10;一人当たり面積">
          <a:extLst>
            <a:ext uri="{FF2B5EF4-FFF2-40B4-BE49-F238E27FC236}">
              <a16:creationId xmlns:a16="http://schemas.microsoft.com/office/drawing/2014/main" id="{00000000-0008-0000-0E00-0000ED020000}"/>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50" name="n_3aveValue【公民館】&#10;一人当たり面積">
          <a:extLst>
            <a:ext uri="{FF2B5EF4-FFF2-40B4-BE49-F238E27FC236}">
              <a16:creationId xmlns:a16="http://schemas.microsoft.com/office/drawing/2014/main" id="{00000000-0008-0000-0E00-0000EE020000}"/>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51" name="n_4aveValue【公民館】&#10;一人当たり面積">
          <a:extLst>
            <a:ext uri="{FF2B5EF4-FFF2-40B4-BE49-F238E27FC236}">
              <a16:creationId xmlns:a16="http://schemas.microsoft.com/office/drawing/2014/main" id="{00000000-0008-0000-0E00-0000EF020000}"/>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47325</xdr:rowOff>
    </xdr:from>
    <xdr:ext cx="469744" cy="259045"/>
    <xdr:sp macro="" textlink="">
      <xdr:nvSpPr>
        <xdr:cNvPr id="752" name="n_1mainValue【公民館】&#10;一人当たり面積">
          <a:extLst>
            <a:ext uri="{FF2B5EF4-FFF2-40B4-BE49-F238E27FC236}">
              <a16:creationId xmlns:a16="http://schemas.microsoft.com/office/drawing/2014/main" id="{00000000-0008-0000-0E00-0000F0020000}"/>
            </a:ext>
          </a:extLst>
        </xdr:cNvPr>
        <xdr:cNvSpPr txBox="1"/>
      </xdr:nvSpPr>
      <xdr:spPr>
        <a:xfrm>
          <a:off x="21075727" y="1770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59135</xdr:rowOff>
    </xdr:from>
    <xdr:ext cx="469744" cy="259045"/>
    <xdr:sp macro="" textlink="">
      <xdr:nvSpPr>
        <xdr:cNvPr id="753" name="n_2mainValue【公民館】&#10;一人当たり面積">
          <a:extLst>
            <a:ext uri="{FF2B5EF4-FFF2-40B4-BE49-F238E27FC236}">
              <a16:creationId xmlns:a16="http://schemas.microsoft.com/office/drawing/2014/main" id="{00000000-0008-0000-0E00-0000F1020000}"/>
            </a:ext>
          </a:extLst>
        </xdr:cNvPr>
        <xdr:cNvSpPr txBox="1"/>
      </xdr:nvSpPr>
      <xdr:spPr>
        <a:xfrm>
          <a:off x="20199427" y="1771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80091</xdr:rowOff>
    </xdr:from>
    <xdr:ext cx="469744" cy="259045"/>
    <xdr:sp macro="" textlink="">
      <xdr:nvSpPr>
        <xdr:cNvPr id="754" name="n_3mainValue【公民館】&#10;一人当たり面積">
          <a:extLst>
            <a:ext uri="{FF2B5EF4-FFF2-40B4-BE49-F238E27FC236}">
              <a16:creationId xmlns:a16="http://schemas.microsoft.com/office/drawing/2014/main" id="{00000000-0008-0000-0E00-0000F2020000}"/>
            </a:ext>
          </a:extLst>
        </xdr:cNvPr>
        <xdr:cNvSpPr txBox="1"/>
      </xdr:nvSpPr>
      <xdr:spPr>
        <a:xfrm>
          <a:off x="19310427" y="177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87710</xdr:rowOff>
    </xdr:from>
    <xdr:ext cx="469744" cy="259045"/>
    <xdr:sp macro="" textlink="">
      <xdr:nvSpPr>
        <xdr:cNvPr id="755" name="n_4mainValue【公民館】&#10;一人当たり面積">
          <a:extLst>
            <a:ext uri="{FF2B5EF4-FFF2-40B4-BE49-F238E27FC236}">
              <a16:creationId xmlns:a16="http://schemas.microsoft.com/office/drawing/2014/main" id="{00000000-0008-0000-0E00-0000F3020000}"/>
            </a:ext>
          </a:extLst>
        </xdr:cNvPr>
        <xdr:cNvSpPr txBox="1"/>
      </xdr:nvSpPr>
      <xdr:spPr>
        <a:xfrm>
          <a:off x="18421427" y="1774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整備されてから年数が経ち、老朽化している建物が多いと思われるので有形固定資産減価償却率が類似団体平均を上回っている。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特に認定こども園・幼稚園・保育所の区分では、建屋が昭和</a:t>
          </a:r>
          <a:r>
            <a:rPr kumimoji="1" lang="en-US" altLang="ja-JP" sz="1100">
              <a:solidFill>
                <a:sysClr val="windowText" lastClr="000000"/>
              </a:solidFill>
              <a:effectLst/>
              <a:latin typeface="+mn-lt"/>
              <a:ea typeface="+mn-ea"/>
              <a:cs typeface="+mn-cs"/>
            </a:rPr>
            <a:t>55</a:t>
          </a:r>
          <a:r>
            <a:rPr kumimoji="1" lang="ja-JP" altLang="en-US" sz="1100">
              <a:solidFill>
                <a:sysClr val="windowText" lastClr="000000"/>
              </a:solidFill>
              <a:effectLst/>
              <a:latin typeface="+mn-lt"/>
              <a:ea typeface="+mn-ea"/>
              <a:cs typeface="+mn-cs"/>
            </a:rPr>
            <a:t>年に建築され約</a:t>
          </a:r>
          <a:r>
            <a:rPr kumimoji="1" lang="en-US" altLang="ja-JP" sz="1100">
              <a:solidFill>
                <a:sysClr val="windowText" lastClr="000000"/>
              </a:solidFill>
              <a:effectLst/>
              <a:latin typeface="+mn-lt"/>
              <a:ea typeface="+mn-ea"/>
              <a:cs typeface="+mn-cs"/>
            </a:rPr>
            <a:t>40</a:t>
          </a:r>
          <a:r>
            <a:rPr kumimoji="1" lang="ja-JP" altLang="en-US" sz="1100">
              <a:solidFill>
                <a:sysClr val="windowText" lastClr="000000"/>
              </a:solidFill>
              <a:effectLst/>
              <a:latin typeface="+mn-lt"/>
              <a:ea typeface="+mn-ea"/>
              <a:cs typeface="+mn-cs"/>
            </a:rPr>
            <a:t>年が経過していることもあり、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今後、公共施設等総合管理計画に基づき、施設等の点検・診断等の実施により、早期段階において予防的な修繕を実施し、大規模な改修等が必要にならないよう機能の保持、回復を図り、経費の縮減に努める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10024110"/>
          <a:ext cx="8382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122745</xdr:rowOff>
    </xdr:from>
    <xdr:to>
      <xdr:col>55</xdr:col>
      <xdr:colOff>50800</xdr:colOff>
      <xdr:row>63</xdr:row>
      <xdr:rowOff>52895</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145622</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60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134747</xdr:rowOff>
    </xdr:from>
    <xdr:to>
      <xdr:col>50</xdr:col>
      <xdr:colOff>165100</xdr:colOff>
      <xdr:row>63</xdr:row>
      <xdr:rowOff>64897</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2095</xdr:rowOff>
    </xdr:from>
    <xdr:to>
      <xdr:col>55</xdr:col>
      <xdr:colOff>0</xdr:colOff>
      <xdr:row>63</xdr:row>
      <xdr:rowOff>14097</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803445"/>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138557</xdr:rowOff>
    </xdr:from>
    <xdr:to>
      <xdr:col>46</xdr:col>
      <xdr:colOff>38100</xdr:colOff>
      <xdr:row>63</xdr:row>
      <xdr:rowOff>68707</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xdr:rowOff>
    </xdr:from>
    <xdr:to>
      <xdr:col>50</xdr:col>
      <xdr:colOff>114300</xdr:colOff>
      <xdr:row>63</xdr:row>
      <xdr:rowOff>17907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8154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17907</xdr:rowOff>
    </xdr:from>
    <xdr:to>
      <xdr:col>45</xdr:col>
      <xdr:colOff>177800</xdr:colOff>
      <xdr:row>63</xdr:row>
      <xdr:rowOff>25146</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8192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1" name="n_1aveValue【体育館・プール】&#10;一人当たり面積">
          <a:extLst>
            <a:ext uri="{FF2B5EF4-FFF2-40B4-BE49-F238E27FC236}">
              <a16:creationId xmlns:a16="http://schemas.microsoft.com/office/drawing/2014/main" id="{00000000-0008-0000-0F00-00009700000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2" name="n_2aveValue【体育館・プール】&#10;一人当たり面積">
          <a:extLst>
            <a:ext uri="{FF2B5EF4-FFF2-40B4-BE49-F238E27FC236}">
              <a16:creationId xmlns:a16="http://schemas.microsoft.com/office/drawing/2014/main" id="{00000000-0008-0000-0F00-000098000000}"/>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3" name="n_3aveValue【体育館・プール】&#10;一人当たり面積">
          <a:extLst>
            <a:ext uri="{FF2B5EF4-FFF2-40B4-BE49-F238E27FC236}">
              <a16:creationId xmlns:a16="http://schemas.microsoft.com/office/drawing/2014/main" id="{00000000-0008-0000-0F00-000099000000}"/>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4" name="n_4aveValue【体育館・プール】&#10;一人当たり面積">
          <a:extLst>
            <a:ext uri="{FF2B5EF4-FFF2-40B4-BE49-F238E27FC236}">
              <a16:creationId xmlns:a16="http://schemas.microsoft.com/office/drawing/2014/main" id="{00000000-0008-0000-0F00-00009A00000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81424</xdr:rowOff>
    </xdr:from>
    <xdr:ext cx="469744" cy="259045"/>
    <xdr:sp macro="" textlink="">
      <xdr:nvSpPr>
        <xdr:cNvPr id="155" name="n_1mainValue【体育館・プール】&#10;一人当たり面積">
          <a:extLst>
            <a:ext uri="{FF2B5EF4-FFF2-40B4-BE49-F238E27FC236}">
              <a16:creationId xmlns:a16="http://schemas.microsoft.com/office/drawing/2014/main" id="{00000000-0008-0000-0F00-00009B000000}"/>
            </a:ext>
          </a:extLst>
        </xdr:cNvPr>
        <xdr:cNvSpPr txBox="1"/>
      </xdr:nvSpPr>
      <xdr:spPr>
        <a:xfrm>
          <a:off x="93917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85234</xdr:rowOff>
    </xdr:from>
    <xdr:ext cx="469744" cy="259045"/>
    <xdr:sp macro="" textlink="">
      <xdr:nvSpPr>
        <xdr:cNvPr id="156" name="n_2mainValue【体育館・プール】&#10;一人当たり面積">
          <a:extLst>
            <a:ext uri="{FF2B5EF4-FFF2-40B4-BE49-F238E27FC236}">
              <a16:creationId xmlns:a16="http://schemas.microsoft.com/office/drawing/2014/main" id="{00000000-0008-0000-0F00-00009C000000}"/>
            </a:ext>
          </a:extLst>
        </xdr:cNvPr>
        <xdr:cNvSpPr txBox="1"/>
      </xdr:nvSpPr>
      <xdr:spPr>
        <a:xfrm>
          <a:off x="8515427" y="1054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92473</xdr:rowOff>
    </xdr:from>
    <xdr:ext cx="469744" cy="259045"/>
    <xdr:sp macro="" textlink="">
      <xdr:nvSpPr>
        <xdr:cNvPr id="157" name="n_3mainValue【体育館・プール】&#10;一人当たり面積">
          <a:extLst>
            <a:ext uri="{FF2B5EF4-FFF2-40B4-BE49-F238E27FC236}">
              <a16:creationId xmlns:a16="http://schemas.microsoft.com/office/drawing/2014/main" id="{00000000-0008-0000-0F00-00009D000000}"/>
            </a:ext>
          </a:extLst>
        </xdr:cNvPr>
        <xdr:cNvSpPr txBox="1"/>
      </xdr:nvSpPr>
      <xdr:spPr>
        <a:xfrm>
          <a:off x="7626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8" name="【市民会館】&#10;有形固定資産減価償却率グラフ枠">
          <a:extLst>
            <a:ext uri="{FF2B5EF4-FFF2-40B4-BE49-F238E27FC236}">
              <a16:creationId xmlns:a16="http://schemas.microsoft.com/office/drawing/2014/main" id="{00000000-0008-0000-0F00-0000C6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0" name="【市民会館】&#10;有形固定資産減価償却率最小値テキスト">
          <a:extLst>
            <a:ext uri="{FF2B5EF4-FFF2-40B4-BE49-F238E27FC236}">
              <a16:creationId xmlns:a16="http://schemas.microsoft.com/office/drawing/2014/main" id="{00000000-0008-0000-0F00-0000C8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02" name="【市民会館】&#10;有形固定資産減価償却率最大値テキスト">
          <a:extLst>
            <a:ext uri="{FF2B5EF4-FFF2-40B4-BE49-F238E27FC236}">
              <a16:creationId xmlns:a16="http://schemas.microsoft.com/office/drawing/2014/main" id="{00000000-0008-0000-0F00-0000CA00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04" name="【市民会館】&#10;有形固定資産減価償却率平均値テキスト">
          <a:extLst>
            <a:ext uri="{FF2B5EF4-FFF2-40B4-BE49-F238E27FC236}">
              <a16:creationId xmlns:a16="http://schemas.microsoft.com/office/drawing/2014/main" id="{00000000-0008-0000-0F00-0000CC00000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154395</xdr:rowOff>
    </xdr:from>
    <xdr:to>
      <xdr:col>24</xdr:col>
      <xdr:colOff>114300</xdr:colOff>
      <xdr:row>109</xdr:row>
      <xdr:rowOff>84545</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4584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69322</xdr:rowOff>
    </xdr:from>
    <xdr:ext cx="405111" cy="259045"/>
    <xdr:sp macro="" textlink="">
      <xdr:nvSpPr>
        <xdr:cNvPr id="216" name="【市民会館】&#10;有形固定資産減価償却率該当値テキスト">
          <a:extLst>
            <a:ext uri="{FF2B5EF4-FFF2-40B4-BE49-F238E27FC236}">
              <a16:creationId xmlns:a16="http://schemas.microsoft.com/office/drawing/2014/main" id="{00000000-0008-0000-0F00-0000D8000000}"/>
            </a:ext>
          </a:extLst>
        </xdr:cNvPr>
        <xdr:cNvSpPr txBox="1"/>
      </xdr:nvSpPr>
      <xdr:spPr>
        <a:xfrm>
          <a:off x="4673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33745</xdr:rowOff>
    </xdr:from>
    <xdr:to>
      <xdr:col>24</xdr:col>
      <xdr:colOff>63500</xdr:colOff>
      <xdr:row>109</xdr:row>
      <xdr:rowOff>35379</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3797300" y="1872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25" name="n_1aveValue【市民会館】&#10;有形固定資産減価償却率">
          <a:extLst>
            <a:ext uri="{FF2B5EF4-FFF2-40B4-BE49-F238E27FC236}">
              <a16:creationId xmlns:a16="http://schemas.microsoft.com/office/drawing/2014/main" id="{00000000-0008-0000-0F00-0000E100000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26" name="n_2aveValue【市民会館】&#10;有形固定資産減価償却率">
          <a:extLst>
            <a:ext uri="{FF2B5EF4-FFF2-40B4-BE49-F238E27FC236}">
              <a16:creationId xmlns:a16="http://schemas.microsoft.com/office/drawing/2014/main" id="{00000000-0008-0000-0F00-0000E2000000}"/>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27" name="n_3aveValue【市民会館】&#10;有形固定資産減価償却率">
          <a:extLst>
            <a:ext uri="{FF2B5EF4-FFF2-40B4-BE49-F238E27FC236}">
              <a16:creationId xmlns:a16="http://schemas.microsoft.com/office/drawing/2014/main" id="{00000000-0008-0000-0F00-0000E3000000}"/>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28" name="n_4aveValue【市民会館】&#10;有形固定資産減価償却率">
          <a:extLst>
            <a:ext uri="{FF2B5EF4-FFF2-40B4-BE49-F238E27FC236}">
              <a16:creationId xmlns:a16="http://schemas.microsoft.com/office/drawing/2014/main" id="{00000000-0008-0000-0F00-0000E4000000}"/>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229" name="n_1mainValue【市民会館】&#10;有形固定資産減価償却率">
          <a:extLst>
            <a:ext uri="{FF2B5EF4-FFF2-40B4-BE49-F238E27FC236}">
              <a16:creationId xmlns:a16="http://schemas.microsoft.com/office/drawing/2014/main" id="{00000000-0008-0000-0F00-0000E500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230" name="n_2mainValue【市民会館】&#10;有形固定資産減価償却率">
          <a:extLst>
            <a:ext uri="{FF2B5EF4-FFF2-40B4-BE49-F238E27FC236}">
              <a16:creationId xmlns:a16="http://schemas.microsoft.com/office/drawing/2014/main" id="{00000000-0008-0000-0F00-0000E600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231" name="n_3mainValue【市民会館】&#10;有形固定資産減価償却率">
          <a:extLst>
            <a:ext uri="{FF2B5EF4-FFF2-40B4-BE49-F238E27FC236}">
              <a16:creationId xmlns:a16="http://schemas.microsoft.com/office/drawing/2014/main" id="{00000000-0008-0000-0F00-0000E700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232" name="n_4mainValue【市民会館】&#10;有形固定資産減価償却率">
          <a:extLst>
            <a:ext uri="{FF2B5EF4-FFF2-40B4-BE49-F238E27FC236}">
              <a16:creationId xmlns:a16="http://schemas.microsoft.com/office/drawing/2014/main" id="{00000000-0008-0000-0F00-0000E800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1" name="【市民会館】&#10;一人当たり面積グラフ枠">
          <a:extLst>
            <a:ext uri="{FF2B5EF4-FFF2-40B4-BE49-F238E27FC236}">
              <a16:creationId xmlns:a16="http://schemas.microsoft.com/office/drawing/2014/main" id="{00000000-0008-0000-0F00-0000FB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53" name="【市民会館】&#10;一人当たり面積最小値テキスト">
          <a:extLst>
            <a:ext uri="{FF2B5EF4-FFF2-40B4-BE49-F238E27FC236}">
              <a16:creationId xmlns:a16="http://schemas.microsoft.com/office/drawing/2014/main" id="{00000000-0008-0000-0F00-0000FD0000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55" name="【市民会館】&#10;一人当たり面積最大値テキスト">
          <a:extLst>
            <a:ext uri="{FF2B5EF4-FFF2-40B4-BE49-F238E27FC236}">
              <a16:creationId xmlns:a16="http://schemas.microsoft.com/office/drawing/2014/main" id="{00000000-0008-0000-0F00-0000FF0000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257" name="【市民会館】&#10;一人当たり面積平均値テキスト">
          <a:extLst>
            <a:ext uri="{FF2B5EF4-FFF2-40B4-BE49-F238E27FC236}">
              <a16:creationId xmlns:a16="http://schemas.microsoft.com/office/drawing/2014/main" id="{00000000-0008-0000-0F00-000001010000}"/>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269" name="【市民会館】&#10;一人当たり面積該当値テキスト">
          <a:extLst>
            <a:ext uri="{FF2B5EF4-FFF2-40B4-BE49-F238E27FC236}">
              <a16:creationId xmlns:a16="http://schemas.microsoft.com/office/drawing/2014/main" id="{00000000-0008-0000-0F00-00000D010000}"/>
            </a:ext>
          </a:extLst>
        </xdr:cNvPr>
        <xdr:cNvSpPr txBox="1"/>
      </xdr:nvSpPr>
      <xdr:spPr>
        <a:xfrm>
          <a:off x="10515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4254</xdr:rowOff>
    </xdr:from>
    <xdr:to>
      <xdr:col>50</xdr:col>
      <xdr:colOff>165100</xdr:colOff>
      <xdr:row>106</xdr:row>
      <xdr:rowOff>105854</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9588500" y="181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55054</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9639300" y="18215611"/>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8699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55054</xdr:rowOff>
    </xdr:from>
    <xdr:to>
      <xdr:col>50</xdr:col>
      <xdr:colOff>114300</xdr:colOff>
      <xdr:row>106</xdr:row>
      <xdr:rowOff>59055</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8750300" y="1822875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xdr:rowOff>
    </xdr:from>
    <xdr:to>
      <xdr:col>41</xdr:col>
      <xdr:colOff>101600</xdr:colOff>
      <xdr:row>106</xdr:row>
      <xdr:rowOff>117284</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7810500" y="181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59055</xdr:rowOff>
    </xdr:from>
    <xdr:to>
      <xdr:col>45</xdr:col>
      <xdr:colOff>177800</xdr:colOff>
      <xdr:row>106</xdr:row>
      <xdr:rowOff>66484</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7861300" y="1823275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18542</xdr:rowOff>
    </xdr:from>
    <xdr:to>
      <xdr:col>36</xdr:col>
      <xdr:colOff>165100</xdr:colOff>
      <xdr:row>106</xdr:row>
      <xdr:rowOff>120142</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6921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66484</xdr:rowOff>
    </xdr:from>
    <xdr:to>
      <xdr:col>41</xdr:col>
      <xdr:colOff>50800</xdr:colOff>
      <xdr:row>106</xdr:row>
      <xdr:rowOff>69342</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6972300" y="1824018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278" name="n_1aveValue【市民会館】&#10;一人当たり面積">
          <a:extLst>
            <a:ext uri="{FF2B5EF4-FFF2-40B4-BE49-F238E27FC236}">
              <a16:creationId xmlns:a16="http://schemas.microsoft.com/office/drawing/2014/main" id="{00000000-0008-0000-0F00-000016010000}"/>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279" name="n_2aveValue【市民会館】&#10;一人当たり面積">
          <a:extLst>
            <a:ext uri="{FF2B5EF4-FFF2-40B4-BE49-F238E27FC236}">
              <a16:creationId xmlns:a16="http://schemas.microsoft.com/office/drawing/2014/main" id="{00000000-0008-0000-0F00-000017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280" name="n_3aveValue【市民会館】&#10;一人当たり面積">
          <a:extLst>
            <a:ext uri="{FF2B5EF4-FFF2-40B4-BE49-F238E27FC236}">
              <a16:creationId xmlns:a16="http://schemas.microsoft.com/office/drawing/2014/main" id="{00000000-0008-0000-0F00-000018010000}"/>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281" name="n_4aveValue【市民会館】&#10;一人当たり面積">
          <a:extLst>
            <a:ext uri="{FF2B5EF4-FFF2-40B4-BE49-F238E27FC236}">
              <a16:creationId xmlns:a16="http://schemas.microsoft.com/office/drawing/2014/main" id="{00000000-0008-0000-0F00-000019010000}"/>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96981</xdr:rowOff>
    </xdr:from>
    <xdr:ext cx="469744" cy="259045"/>
    <xdr:sp macro="" textlink="">
      <xdr:nvSpPr>
        <xdr:cNvPr id="282" name="n_1mainValue【市民会館】&#10;一人当たり面積">
          <a:extLst>
            <a:ext uri="{FF2B5EF4-FFF2-40B4-BE49-F238E27FC236}">
              <a16:creationId xmlns:a16="http://schemas.microsoft.com/office/drawing/2014/main" id="{00000000-0008-0000-0F00-00001A010000}"/>
            </a:ext>
          </a:extLst>
        </xdr:cNvPr>
        <xdr:cNvSpPr txBox="1"/>
      </xdr:nvSpPr>
      <xdr:spPr>
        <a:xfrm>
          <a:off x="9391727" y="1827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100982</xdr:rowOff>
    </xdr:from>
    <xdr:ext cx="469744" cy="259045"/>
    <xdr:sp macro="" textlink="">
      <xdr:nvSpPr>
        <xdr:cNvPr id="283" name="n_2mainValue【市民会館】&#10;一人当たり面積">
          <a:extLst>
            <a:ext uri="{FF2B5EF4-FFF2-40B4-BE49-F238E27FC236}">
              <a16:creationId xmlns:a16="http://schemas.microsoft.com/office/drawing/2014/main" id="{00000000-0008-0000-0F00-00001B010000}"/>
            </a:ext>
          </a:extLst>
        </xdr:cNvPr>
        <xdr:cNvSpPr txBox="1"/>
      </xdr:nvSpPr>
      <xdr:spPr>
        <a:xfrm>
          <a:off x="8515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108411</xdr:rowOff>
    </xdr:from>
    <xdr:ext cx="469744" cy="259045"/>
    <xdr:sp macro="" textlink="">
      <xdr:nvSpPr>
        <xdr:cNvPr id="284" name="n_3mainValue【市民会館】&#10;一人当たり面積">
          <a:extLst>
            <a:ext uri="{FF2B5EF4-FFF2-40B4-BE49-F238E27FC236}">
              <a16:creationId xmlns:a16="http://schemas.microsoft.com/office/drawing/2014/main" id="{00000000-0008-0000-0F00-00001C010000}"/>
            </a:ext>
          </a:extLst>
        </xdr:cNvPr>
        <xdr:cNvSpPr txBox="1"/>
      </xdr:nvSpPr>
      <xdr:spPr>
        <a:xfrm>
          <a:off x="7626427" y="1828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111269</xdr:rowOff>
    </xdr:from>
    <xdr:ext cx="469744" cy="259045"/>
    <xdr:sp macro="" textlink="">
      <xdr:nvSpPr>
        <xdr:cNvPr id="285" name="n_4mainValue【市民会館】&#10;一人当たり面積">
          <a:extLst>
            <a:ext uri="{FF2B5EF4-FFF2-40B4-BE49-F238E27FC236}">
              <a16:creationId xmlns:a16="http://schemas.microsoft.com/office/drawing/2014/main" id="{00000000-0008-0000-0F00-00001D010000}"/>
            </a:ext>
          </a:extLst>
        </xdr:cNvPr>
        <xdr:cNvSpPr txBox="1"/>
      </xdr:nvSpPr>
      <xdr:spPr>
        <a:xfrm>
          <a:off x="6737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1" name="【消防施設】&#10;有形固定資産減価償却率グラフ枠">
          <a:extLst>
            <a:ext uri="{FF2B5EF4-FFF2-40B4-BE49-F238E27FC236}">
              <a16:creationId xmlns:a16="http://schemas.microsoft.com/office/drawing/2014/main" id="{00000000-0008-0000-0F00-00005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43" name="【消防施設】&#10;有形固定資産減価償却率最小値テキスト">
          <a:extLst>
            <a:ext uri="{FF2B5EF4-FFF2-40B4-BE49-F238E27FC236}">
              <a16:creationId xmlns:a16="http://schemas.microsoft.com/office/drawing/2014/main" id="{00000000-0008-0000-0F00-00005701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45" name="【消防施設】&#10;有形固定資産減価償却率最大値テキスト">
          <a:extLst>
            <a:ext uri="{FF2B5EF4-FFF2-40B4-BE49-F238E27FC236}">
              <a16:creationId xmlns:a16="http://schemas.microsoft.com/office/drawing/2014/main" id="{00000000-0008-0000-0F00-00005901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47" name="【消防施設】&#10;有形固定資産減価償却率平均値テキスト">
          <a:extLst>
            <a:ext uri="{FF2B5EF4-FFF2-40B4-BE49-F238E27FC236}">
              <a16:creationId xmlns:a16="http://schemas.microsoft.com/office/drawing/2014/main" id="{00000000-0008-0000-0F00-00005B010000}"/>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55880</xdr:rowOff>
    </xdr:from>
    <xdr:to>
      <xdr:col>85</xdr:col>
      <xdr:colOff>177800</xdr:colOff>
      <xdr:row>79</xdr:row>
      <xdr:rowOff>157480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6268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78757</xdr:rowOff>
    </xdr:from>
    <xdr:ext cx="405111" cy="259045"/>
    <xdr:sp macro="" textlink="">
      <xdr:nvSpPr>
        <xdr:cNvPr id="359" name="【消防施設】&#10;有形固定資産減価償却率該当値テキスト">
          <a:extLst>
            <a:ext uri="{FF2B5EF4-FFF2-40B4-BE49-F238E27FC236}">
              <a16:creationId xmlns:a16="http://schemas.microsoft.com/office/drawing/2014/main" id="{00000000-0008-0000-0F00-000067010000}"/>
            </a:ext>
          </a:extLst>
        </xdr:cNvPr>
        <xdr:cNvSpPr txBox="1"/>
      </xdr:nvSpPr>
      <xdr:spPr>
        <a:xfrm>
          <a:off x="16357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106680</xdr:rowOff>
    </xdr:from>
    <xdr:to>
      <xdr:col>85</xdr:col>
      <xdr:colOff>127000</xdr:colOff>
      <xdr:row>79</xdr:row>
      <xdr:rowOff>106680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5481300" y="13651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34925</xdr:rowOff>
    </xdr:from>
    <xdr:to>
      <xdr:col>76</xdr:col>
      <xdr:colOff>165100</xdr:colOff>
      <xdr:row>79</xdr:row>
      <xdr:rowOff>136525</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4541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85725</xdr:rowOff>
    </xdr:from>
    <xdr:to>
      <xdr:col>81</xdr:col>
      <xdr:colOff>50800</xdr:colOff>
      <xdr:row>79</xdr:row>
      <xdr:rowOff>106680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4592300" y="13630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57786</xdr:rowOff>
    </xdr:from>
    <xdr:to>
      <xdr:col>72</xdr:col>
      <xdr:colOff>38100</xdr:colOff>
      <xdr:row>84</xdr:row>
      <xdr:rowOff>159386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3652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85725</xdr:rowOff>
    </xdr:from>
    <xdr:to>
      <xdr:col>76</xdr:col>
      <xdr:colOff>114300</xdr:colOff>
      <xdr:row>84</xdr:row>
      <xdr:rowOff>108586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3703300" y="13630275"/>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149225</xdr:rowOff>
    </xdr:from>
    <xdr:to>
      <xdr:col>67</xdr:col>
      <xdr:colOff>101600</xdr:colOff>
      <xdr:row>84</xdr:row>
      <xdr:rowOff>79375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2763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28575</xdr:rowOff>
    </xdr:from>
    <xdr:to>
      <xdr:col>71</xdr:col>
      <xdr:colOff>177800</xdr:colOff>
      <xdr:row>84</xdr:row>
      <xdr:rowOff>108586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2814300" y="144303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368" name="n_1aveValue【消防施設】&#10;有形固定資産減価償却率">
          <a:extLst>
            <a:ext uri="{FF2B5EF4-FFF2-40B4-BE49-F238E27FC236}">
              <a16:creationId xmlns:a16="http://schemas.microsoft.com/office/drawing/2014/main" id="{00000000-0008-0000-0F00-00007001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369" name="n_2aveValue【消防施設】&#10;有形固定資産減価償却率">
          <a:extLst>
            <a:ext uri="{FF2B5EF4-FFF2-40B4-BE49-F238E27FC236}">
              <a16:creationId xmlns:a16="http://schemas.microsoft.com/office/drawing/2014/main" id="{00000000-0008-0000-0F00-000071010000}"/>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370" name="n_3aveValue【消防施設】&#10;有形固定資産減価償却率">
          <a:extLst>
            <a:ext uri="{FF2B5EF4-FFF2-40B4-BE49-F238E27FC236}">
              <a16:creationId xmlns:a16="http://schemas.microsoft.com/office/drawing/2014/main" id="{00000000-0008-0000-0F00-00007201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371" name="n_4aveValue【消防施設】&#10;有形固定資産減価償却率">
          <a:extLst>
            <a:ext uri="{FF2B5EF4-FFF2-40B4-BE49-F238E27FC236}">
              <a16:creationId xmlns:a16="http://schemas.microsoft.com/office/drawing/2014/main" id="{00000000-0008-0000-0F00-00007301000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372" name="n_1mainValue【消防施設】&#10;有形固定資産減価償却率">
          <a:extLst>
            <a:ext uri="{FF2B5EF4-FFF2-40B4-BE49-F238E27FC236}">
              <a16:creationId xmlns:a16="http://schemas.microsoft.com/office/drawing/2014/main" id="{00000000-0008-0000-0F00-000074010000}"/>
            </a:ext>
          </a:extLst>
        </xdr:cNvPr>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153052</xdr:rowOff>
    </xdr:from>
    <xdr:ext cx="405111" cy="259045"/>
    <xdr:sp macro="" textlink="">
      <xdr:nvSpPr>
        <xdr:cNvPr id="373" name="n_2mainValue【消防施設】&#10;有形固定資産減価償却率">
          <a:extLst>
            <a:ext uri="{FF2B5EF4-FFF2-40B4-BE49-F238E27FC236}">
              <a16:creationId xmlns:a16="http://schemas.microsoft.com/office/drawing/2014/main" id="{00000000-0008-0000-0F00-000075010000}"/>
            </a:ext>
          </a:extLst>
        </xdr:cNvPr>
        <xdr:cNvSpPr txBox="1"/>
      </xdr:nvSpPr>
      <xdr:spPr>
        <a:xfrm>
          <a:off x="14389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150513</xdr:rowOff>
    </xdr:from>
    <xdr:ext cx="405111" cy="259045"/>
    <xdr:sp macro="" textlink="">
      <xdr:nvSpPr>
        <xdr:cNvPr id="374" name="n_3mainValue【消防施設】&#10;有形固定資産減価償却率">
          <a:extLst>
            <a:ext uri="{FF2B5EF4-FFF2-40B4-BE49-F238E27FC236}">
              <a16:creationId xmlns:a16="http://schemas.microsoft.com/office/drawing/2014/main" id="{00000000-0008-0000-0F00-000076010000}"/>
            </a:ext>
          </a:extLst>
        </xdr:cNvPr>
        <xdr:cNvSpPr txBox="1"/>
      </xdr:nvSpPr>
      <xdr:spPr>
        <a:xfrm>
          <a:off x="13500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70502</xdr:rowOff>
    </xdr:from>
    <xdr:ext cx="405111" cy="259045"/>
    <xdr:sp macro="" textlink="">
      <xdr:nvSpPr>
        <xdr:cNvPr id="375" name="n_4mainValue【消防施設】&#10;有形固定資産減価償却率">
          <a:extLst>
            <a:ext uri="{FF2B5EF4-FFF2-40B4-BE49-F238E27FC236}">
              <a16:creationId xmlns:a16="http://schemas.microsoft.com/office/drawing/2014/main" id="{00000000-0008-0000-0F00-000077010000}"/>
            </a:ext>
          </a:extLst>
        </xdr:cNvPr>
        <xdr:cNvSpPr txBox="1"/>
      </xdr:nvSpPr>
      <xdr:spPr>
        <a:xfrm>
          <a:off x="12611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a:extLst>
            <a:ext uri="{FF2B5EF4-FFF2-40B4-BE49-F238E27FC236}">
              <a16:creationId xmlns:a16="http://schemas.microsoft.com/office/drawing/2014/main" id="{00000000-0008-0000-0F00-00008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398" name="【消防施設】&#10;一人当たり面積最小値テキスト">
          <a:extLst>
            <a:ext uri="{FF2B5EF4-FFF2-40B4-BE49-F238E27FC236}">
              <a16:creationId xmlns:a16="http://schemas.microsoft.com/office/drawing/2014/main" id="{00000000-0008-0000-0F00-00008E01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00" name="【消防施設】&#10;一人当たり面積最大値テキスト">
          <a:extLst>
            <a:ext uri="{FF2B5EF4-FFF2-40B4-BE49-F238E27FC236}">
              <a16:creationId xmlns:a16="http://schemas.microsoft.com/office/drawing/2014/main" id="{00000000-0008-0000-0F00-00009001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02" name="【消防施設】&#10;一人当たり面積平均値テキスト">
          <a:extLst>
            <a:ext uri="{FF2B5EF4-FFF2-40B4-BE49-F238E27FC236}">
              <a16:creationId xmlns:a16="http://schemas.microsoft.com/office/drawing/2014/main" id="{00000000-0008-0000-0F00-00009201000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53366</xdr:rowOff>
    </xdr:from>
    <xdr:to>
      <xdr:col>116</xdr:col>
      <xdr:colOff>114300</xdr:colOff>
      <xdr:row>83</xdr:row>
      <xdr:rowOff>154966</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22110700" y="142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76243</xdr:rowOff>
    </xdr:from>
    <xdr:ext cx="469744" cy="259045"/>
    <xdr:sp macro="" textlink="">
      <xdr:nvSpPr>
        <xdr:cNvPr id="414" name="【消防施設】&#10;一人当たり面積該当値テキスト">
          <a:extLst>
            <a:ext uri="{FF2B5EF4-FFF2-40B4-BE49-F238E27FC236}">
              <a16:creationId xmlns:a16="http://schemas.microsoft.com/office/drawing/2014/main" id="{00000000-0008-0000-0F00-00009E010000}"/>
            </a:ext>
          </a:extLst>
        </xdr:cNvPr>
        <xdr:cNvSpPr txBox="1"/>
      </xdr:nvSpPr>
      <xdr:spPr>
        <a:xfrm>
          <a:off x="22199600" y="1413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75082</xdr:rowOff>
    </xdr:from>
    <xdr:to>
      <xdr:col>112</xdr:col>
      <xdr:colOff>38100</xdr:colOff>
      <xdr:row>84</xdr:row>
      <xdr:rowOff>5232</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21272500" y="143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104166</xdr:rowOff>
    </xdr:from>
    <xdr:to>
      <xdr:col>116</xdr:col>
      <xdr:colOff>63500</xdr:colOff>
      <xdr:row>83</xdr:row>
      <xdr:rowOff>125882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flipV="1">
          <a:off x="21323300" y="14334516"/>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82169</xdr:rowOff>
    </xdr:from>
    <xdr:to>
      <xdr:col>107</xdr:col>
      <xdr:colOff>101600</xdr:colOff>
      <xdr:row>84</xdr:row>
      <xdr:rowOff>12319</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0383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125882</xdr:rowOff>
    </xdr:from>
    <xdr:to>
      <xdr:col>111</xdr:col>
      <xdr:colOff>177800</xdr:colOff>
      <xdr:row>83</xdr:row>
      <xdr:rowOff>132969</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20434300" y="1435623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2845</xdr:rowOff>
    </xdr:from>
    <xdr:to>
      <xdr:col>102</xdr:col>
      <xdr:colOff>165100</xdr:colOff>
      <xdr:row>85</xdr:row>
      <xdr:rowOff>104445</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9494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132969</xdr:rowOff>
    </xdr:from>
    <xdr:to>
      <xdr:col>107</xdr:col>
      <xdr:colOff>50800</xdr:colOff>
      <xdr:row>85</xdr:row>
      <xdr:rowOff>53645</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9545300" y="14363319"/>
          <a:ext cx="8890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160350</xdr:rowOff>
    </xdr:from>
    <xdr:to>
      <xdr:col>98</xdr:col>
      <xdr:colOff>38100</xdr:colOff>
      <xdr:row>85</xdr:row>
      <xdr:rowOff>90500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8605500" y="145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39700</xdr:rowOff>
    </xdr:from>
    <xdr:to>
      <xdr:col>102</xdr:col>
      <xdr:colOff>114300</xdr:colOff>
      <xdr:row>85</xdr:row>
      <xdr:rowOff>53645</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8656300" y="1461295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23" name="n_1aveValue【消防施設】&#10;一人当たり面積">
          <a:extLst>
            <a:ext uri="{FF2B5EF4-FFF2-40B4-BE49-F238E27FC236}">
              <a16:creationId xmlns:a16="http://schemas.microsoft.com/office/drawing/2014/main" id="{00000000-0008-0000-0F00-0000A7010000}"/>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24" name="n_2aveValue【消防施設】&#10;一人当たり面積">
          <a:extLst>
            <a:ext uri="{FF2B5EF4-FFF2-40B4-BE49-F238E27FC236}">
              <a16:creationId xmlns:a16="http://schemas.microsoft.com/office/drawing/2014/main" id="{00000000-0008-0000-0F00-0000A801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425" name="n_3aveValue【消防施設】&#10;一人当たり面積">
          <a:extLst>
            <a:ext uri="{FF2B5EF4-FFF2-40B4-BE49-F238E27FC236}">
              <a16:creationId xmlns:a16="http://schemas.microsoft.com/office/drawing/2014/main" id="{00000000-0008-0000-0F00-0000A901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426" name="n_4aveValue【消防施設】&#10;一人当たり面積">
          <a:extLst>
            <a:ext uri="{FF2B5EF4-FFF2-40B4-BE49-F238E27FC236}">
              <a16:creationId xmlns:a16="http://schemas.microsoft.com/office/drawing/2014/main" id="{00000000-0008-0000-0F00-0000AA01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21759</xdr:rowOff>
    </xdr:from>
    <xdr:ext cx="469744" cy="259045"/>
    <xdr:sp macro="" textlink="">
      <xdr:nvSpPr>
        <xdr:cNvPr id="427" name="n_1mainValue【消防施設】&#10;一人当たり面積">
          <a:extLst>
            <a:ext uri="{FF2B5EF4-FFF2-40B4-BE49-F238E27FC236}">
              <a16:creationId xmlns:a16="http://schemas.microsoft.com/office/drawing/2014/main" id="{00000000-0008-0000-0F00-0000AB010000}"/>
            </a:ext>
          </a:extLst>
        </xdr:cNvPr>
        <xdr:cNvSpPr txBox="1"/>
      </xdr:nvSpPr>
      <xdr:spPr>
        <a:xfrm>
          <a:off x="21075727" y="140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28846</xdr:rowOff>
    </xdr:from>
    <xdr:ext cx="469744" cy="259045"/>
    <xdr:sp macro="" textlink="">
      <xdr:nvSpPr>
        <xdr:cNvPr id="428" name="n_2mainValue【消防施設】&#10;一人当たり面積">
          <a:extLst>
            <a:ext uri="{FF2B5EF4-FFF2-40B4-BE49-F238E27FC236}">
              <a16:creationId xmlns:a16="http://schemas.microsoft.com/office/drawing/2014/main" id="{00000000-0008-0000-0F00-0000AC010000}"/>
            </a:ext>
          </a:extLst>
        </xdr:cNvPr>
        <xdr:cNvSpPr txBox="1"/>
      </xdr:nvSpPr>
      <xdr:spPr>
        <a:xfrm>
          <a:off x="20199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120972</xdr:rowOff>
    </xdr:from>
    <xdr:ext cx="469744" cy="259045"/>
    <xdr:sp macro="" textlink="">
      <xdr:nvSpPr>
        <xdr:cNvPr id="429" name="n_3mainValue【消防施設】&#10;一人当たり面積">
          <a:extLst>
            <a:ext uri="{FF2B5EF4-FFF2-40B4-BE49-F238E27FC236}">
              <a16:creationId xmlns:a16="http://schemas.microsoft.com/office/drawing/2014/main" id="{00000000-0008-0000-0F00-0000AD010000}"/>
            </a:ext>
          </a:extLst>
        </xdr:cNvPr>
        <xdr:cNvSpPr txBox="1"/>
      </xdr:nvSpPr>
      <xdr:spPr>
        <a:xfrm>
          <a:off x="19310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107027</xdr:rowOff>
    </xdr:from>
    <xdr:ext cx="469744" cy="259045"/>
    <xdr:sp macro="" textlink="">
      <xdr:nvSpPr>
        <xdr:cNvPr id="430" name="n_4mainValue【消防施設】&#10;一人当たり面積">
          <a:extLst>
            <a:ext uri="{FF2B5EF4-FFF2-40B4-BE49-F238E27FC236}">
              <a16:creationId xmlns:a16="http://schemas.microsoft.com/office/drawing/2014/main" id="{00000000-0008-0000-0F00-0000AE010000}"/>
            </a:ext>
          </a:extLst>
        </xdr:cNvPr>
        <xdr:cNvSpPr txBox="1"/>
      </xdr:nvSpPr>
      <xdr:spPr>
        <a:xfrm>
          <a:off x="18421427" y="143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a:extLst>
            <a:ext uri="{FF2B5EF4-FFF2-40B4-BE49-F238E27FC236}">
              <a16:creationId xmlns:a16="http://schemas.microsoft.com/office/drawing/2014/main" id="{00000000-0008-0000-0F00-0000C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7" name="【庁舎】&#10;有形固定資産減価償却率最小値テキスト">
          <a:extLst>
            <a:ext uri="{FF2B5EF4-FFF2-40B4-BE49-F238E27FC236}">
              <a16:creationId xmlns:a16="http://schemas.microsoft.com/office/drawing/2014/main" id="{00000000-0008-0000-0F00-0000C9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59" name="【庁舎】&#10;有形固定資産減価償却率最大値テキスト">
          <a:extLst>
            <a:ext uri="{FF2B5EF4-FFF2-40B4-BE49-F238E27FC236}">
              <a16:creationId xmlns:a16="http://schemas.microsoft.com/office/drawing/2014/main" id="{00000000-0008-0000-0F00-0000CB01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461" name="【庁舎】&#10;有形固定資産減価償却率平均値テキスト">
          <a:extLst>
            <a:ext uri="{FF2B5EF4-FFF2-40B4-BE49-F238E27FC236}">
              <a16:creationId xmlns:a16="http://schemas.microsoft.com/office/drawing/2014/main" id="{00000000-0008-0000-0F00-0000CD010000}"/>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66239</xdr:rowOff>
    </xdr:from>
    <xdr:ext cx="405111" cy="259045"/>
    <xdr:sp macro="" textlink="">
      <xdr:nvSpPr>
        <xdr:cNvPr id="473" name="【庁舎】&#10;有形固定資産減価償却率該当値テキスト">
          <a:extLst>
            <a:ext uri="{FF2B5EF4-FFF2-40B4-BE49-F238E27FC236}">
              <a16:creationId xmlns:a16="http://schemas.microsoft.com/office/drawing/2014/main" id="{00000000-0008-0000-0F00-0000D9010000}"/>
            </a:ext>
          </a:extLst>
        </xdr:cNvPr>
        <xdr:cNvSpPr txBox="1"/>
      </xdr:nvSpPr>
      <xdr:spPr>
        <a:xfrm>
          <a:off x="16357600" y="18068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164374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5481300" y="1826786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164374</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4592300" y="1830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365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85998</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13703300" y="1830705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85998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814300" y="18398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482" name="n_1aveValue【庁舎】&#10;有形固定資産減価償却率">
          <a:extLst>
            <a:ext uri="{FF2B5EF4-FFF2-40B4-BE49-F238E27FC236}">
              <a16:creationId xmlns:a16="http://schemas.microsoft.com/office/drawing/2014/main" id="{00000000-0008-0000-0F00-0000E201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483" name="n_2aveValue【庁舎】&#10;有形固定資産減価償却率">
          <a:extLst>
            <a:ext uri="{FF2B5EF4-FFF2-40B4-BE49-F238E27FC236}">
              <a16:creationId xmlns:a16="http://schemas.microsoft.com/office/drawing/2014/main" id="{00000000-0008-0000-0F00-0000E3010000}"/>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484" name="n_3aveValue【庁舎】&#10;有形固定資産減価償却率">
          <a:extLst>
            <a:ext uri="{FF2B5EF4-FFF2-40B4-BE49-F238E27FC236}">
              <a16:creationId xmlns:a16="http://schemas.microsoft.com/office/drawing/2014/main" id="{00000000-0008-0000-0F00-0000E401000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485" name="n_4aveValue【庁舎】&#10;有形固定資産減価償却率">
          <a:extLst>
            <a:ext uri="{FF2B5EF4-FFF2-40B4-BE49-F238E27FC236}">
              <a16:creationId xmlns:a16="http://schemas.microsoft.com/office/drawing/2014/main" id="{00000000-0008-0000-0F00-0000E501000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486" name="n_1mainValue【庁舎】&#10;有形固定資産減価償却率">
          <a:extLst>
            <a:ext uri="{FF2B5EF4-FFF2-40B4-BE49-F238E27FC236}">
              <a16:creationId xmlns:a16="http://schemas.microsoft.com/office/drawing/2014/main" id="{00000000-0008-0000-0F00-0000E6010000}"/>
            </a:ext>
          </a:extLst>
        </xdr:cNvPr>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487" name="n_2mainValue【庁舎】&#10;有形固定資産減価償却率">
          <a:extLst>
            <a:ext uri="{FF2B5EF4-FFF2-40B4-BE49-F238E27FC236}">
              <a16:creationId xmlns:a16="http://schemas.microsoft.com/office/drawing/2014/main" id="{00000000-0008-0000-0F00-0000E7010000}"/>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488" name="n_3mainValue【庁舎】&#10;有形固定資産減価償却率">
          <a:extLst>
            <a:ext uri="{FF2B5EF4-FFF2-40B4-BE49-F238E27FC236}">
              <a16:creationId xmlns:a16="http://schemas.microsoft.com/office/drawing/2014/main" id="{00000000-0008-0000-0F00-0000E8010000}"/>
            </a:ext>
          </a:extLst>
        </xdr:cNvPr>
        <xdr:cNvSpPr txBox="1"/>
      </xdr:nvSpPr>
      <xdr:spPr>
        <a:xfrm>
          <a:off x="13500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489" name="n_4mainValue【庁舎】&#10;有形固定資産減価償却率">
          <a:extLst>
            <a:ext uri="{FF2B5EF4-FFF2-40B4-BE49-F238E27FC236}">
              <a16:creationId xmlns:a16="http://schemas.microsoft.com/office/drawing/2014/main" id="{00000000-0008-0000-0F00-0000E9010000}"/>
            </a:ext>
          </a:extLst>
        </xdr:cNvPr>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a:extLst>
            <a:ext uri="{FF2B5EF4-FFF2-40B4-BE49-F238E27FC236}">
              <a16:creationId xmlns:a16="http://schemas.microsoft.com/office/drawing/2014/main" id="{00000000-0008-0000-0F00-00000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14" name="【庁舎】&#10;一人当たり面積最小値テキスト">
          <a:extLst>
            <a:ext uri="{FF2B5EF4-FFF2-40B4-BE49-F238E27FC236}">
              <a16:creationId xmlns:a16="http://schemas.microsoft.com/office/drawing/2014/main" id="{00000000-0008-0000-0F00-000002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16" name="【庁舎】&#10;一人当たり面積最大値テキスト">
          <a:extLst>
            <a:ext uri="{FF2B5EF4-FFF2-40B4-BE49-F238E27FC236}">
              <a16:creationId xmlns:a16="http://schemas.microsoft.com/office/drawing/2014/main" id="{00000000-0008-0000-0F00-000004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18" name="【庁舎】&#10;一人当たり面積平均値テキスト">
          <a:extLst>
            <a:ext uri="{FF2B5EF4-FFF2-40B4-BE49-F238E27FC236}">
              <a16:creationId xmlns:a16="http://schemas.microsoft.com/office/drawing/2014/main" id="{00000000-0008-0000-0F00-00000602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115188</xdr:rowOff>
    </xdr:from>
    <xdr:to>
      <xdr:col>116</xdr:col>
      <xdr:colOff>114300</xdr:colOff>
      <xdr:row>107</xdr:row>
      <xdr:rowOff>45338</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22110700" y="182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138065</xdr:rowOff>
    </xdr:from>
    <xdr:ext cx="469744" cy="259045"/>
    <xdr:sp macro="" textlink="">
      <xdr:nvSpPr>
        <xdr:cNvPr id="530" name="【庁舎】&#10;一人当たり面積該当値テキスト">
          <a:extLst>
            <a:ext uri="{FF2B5EF4-FFF2-40B4-BE49-F238E27FC236}">
              <a16:creationId xmlns:a16="http://schemas.microsoft.com/office/drawing/2014/main" id="{00000000-0008-0000-0F00-000012020000}"/>
            </a:ext>
          </a:extLst>
        </xdr:cNvPr>
        <xdr:cNvSpPr txBox="1"/>
      </xdr:nvSpPr>
      <xdr:spPr>
        <a:xfrm>
          <a:off x="22199600" y="181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131190</xdr:rowOff>
    </xdr:from>
    <xdr:to>
      <xdr:col>112</xdr:col>
      <xdr:colOff>38100</xdr:colOff>
      <xdr:row>107</xdr:row>
      <xdr:rowOff>61340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21272500" y="18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165988</xdr:rowOff>
    </xdr:from>
    <xdr:to>
      <xdr:col>116</xdr:col>
      <xdr:colOff>63500</xdr:colOff>
      <xdr:row>107</xdr:row>
      <xdr:rowOff>10540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21323300" y="183396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136398</xdr:rowOff>
    </xdr:from>
    <xdr:to>
      <xdr:col>107</xdr:col>
      <xdr:colOff>101600</xdr:colOff>
      <xdr:row>107</xdr:row>
      <xdr:rowOff>66548</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20383500" y="183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10540</xdr:rowOff>
    </xdr:from>
    <xdr:to>
      <xdr:col>111</xdr:col>
      <xdr:colOff>177800</xdr:colOff>
      <xdr:row>107</xdr:row>
      <xdr:rowOff>15748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20434300" y="1835569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146050</xdr:rowOff>
    </xdr:from>
    <xdr:to>
      <xdr:col>102</xdr:col>
      <xdr:colOff>165100</xdr:colOff>
      <xdr:row>107</xdr:row>
      <xdr:rowOff>76200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9494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15748</xdr:rowOff>
    </xdr:from>
    <xdr:to>
      <xdr:col>107</xdr:col>
      <xdr:colOff>50800</xdr:colOff>
      <xdr:row>107</xdr:row>
      <xdr:rowOff>25400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9545300" y="183608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149606</xdr:rowOff>
    </xdr:from>
    <xdr:to>
      <xdr:col>98</xdr:col>
      <xdr:colOff>38100</xdr:colOff>
      <xdr:row>107</xdr:row>
      <xdr:rowOff>79756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8605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25400</xdr:rowOff>
    </xdr:from>
    <xdr:to>
      <xdr:col>102</xdr:col>
      <xdr:colOff>114300</xdr:colOff>
      <xdr:row>107</xdr:row>
      <xdr:rowOff>28956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8656300" y="1837055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39" name="n_1aveValue【庁舎】&#10;一人当たり面積">
          <a:extLst>
            <a:ext uri="{FF2B5EF4-FFF2-40B4-BE49-F238E27FC236}">
              <a16:creationId xmlns:a16="http://schemas.microsoft.com/office/drawing/2014/main" id="{00000000-0008-0000-0F00-00001B020000}"/>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40" name="n_2aveValue【庁舎】&#10;一人当たり面積">
          <a:extLst>
            <a:ext uri="{FF2B5EF4-FFF2-40B4-BE49-F238E27FC236}">
              <a16:creationId xmlns:a16="http://schemas.microsoft.com/office/drawing/2014/main" id="{00000000-0008-0000-0F00-00001C020000}"/>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41" name="n_3aveValue【庁舎】&#10;一人当たり面積">
          <a:extLst>
            <a:ext uri="{FF2B5EF4-FFF2-40B4-BE49-F238E27FC236}">
              <a16:creationId xmlns:a16="http://schemas.microsoft.com/office/drawing/2014/main" id="{00000000-0008-0000-0F00-00001D02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42" name="n_4aveValue【庁舎】&#10;一人当たり面積">
          <a:extLst>
            <a:ext uri="{FF2B5EF4-FFF2-40B4-BE49-F238E27FC236}">
              <a16:creationId xmlns:a16="http://schemas.microsoft.com/office/drawing/2014/main" id="{00000000-0008-0000-0F00-00001E02000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77867</xdr:rowOff>
    </xdr:from>
    <xdr:ext cx="469744" cy="259045"/>
    <xdr:sp macro="" textlink="">
      <xdr:nvSpPr>
        <xdr:cNvPr id="543" name="n_1mainValue【庁舎】&#10;一人当たり面積">
          <a:extLst>
            <a:ext uri="{FF2B5EF4-FFF2-40B4-BE49-F238E27FC236}">
              <a16:creationId xmlns:a16="http://schemas.microsoft.com/office/drawing/2014/main" id="{00000000-0008-0000-0F00-00001F020000}"/>
            </a:ext>
          </a:extLst>
        </xdr:cNvPr>
        <xdr:cNvSpPr txBox="1"/>
      </xdr:nvSpPr>
      <xdr:spPr>
        <a:xfrm>
          <a:off x="21075727" y="180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83075</xdr:rowOff>
    </xdr:from>
    <xdr:ext cx="469744" cy="259045"/>
    <xdr:sp macro="" textlink="">
      <xdr:nvSpPr>
        <xdr:cNvPr id="544" name="n_2mainValue【庁舎】&#10;一人当たり面積">
          <a:extLst>
            <a:ext uri="{FF2B5EF4-FFF2-40B4-BE49-F238E27FC236}">
              <a16:creationId xmlns:a16="http://schemas.microsoft.com/office/drawing/2014/main" id="{00000000-0008-0000-0F00-000020020000}"/>
            </a:ext>
          </a:extLst>
        </xdr:cNvPr>
        <xdr:cNvSpPr txBox="1"/>
      </xdr:nvSpPr>
      <xdr:spPr>
        <a:xfrm>
          <a:off x="20199427" y="180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92727</xdr:rowOff>
    </xdr:from>
    <xdr:ext cx="469744" cy="259045"/>
    <xdr:sp macro="" textlink="">
      <xdr:nvSpPr>
        <xdr:cNvPr id="545" name="n_3mainValue【庁舎】&#10;一人当たり面積">
          <a:extLst>
            <a:ext uri="{FF2B5EF4-FFF2-40B4-BE49-F238E27FC236}">
              <a16:creationId xmlns:a16="http://schemas.microsoft.com/office/drawing/2014/main" id="{00000000-0008-0000-0F00-000021020000}"/>
            </a:ext>
          </a:extLst>
        </xdr:cNvPr>
        <xdr:cNvSpPr txBox="1"/>
      </xdr:nvSpPr>
      <xdr:spPr>
        <a:xfrm>
          <a:off x="19310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96283</xdr:rowOff>
    </xdr:from>
    <xdr:ext cx="469744" cy="259045"/>
    <xdr:sp macro="" textlink="">
      <xdr:nvSpPr>
        <xdr:cNvPr id="546" name="n_4mainValue【庁舎】&#10;一人当たり面積">
          <a:extLst>
            <a:ext uri="{FF2B5EF4-FFF2-40B4-BE49-F238E27FC236}">
              <a16:creationId xmlns:a16="http://schemas.microsoft.com/office/drawing/2014/main" id="{00000000-0008-0000-0F00-000022020000}"/>
            </a:ext>
          </a:extLst>
        </xdr:cNvPr>
        <xdr:cNvSpPr txBox="1"/>
      </xdr:nvSpPr>
      <xdr:spPr>
        <a:xfrm>
          <a:off x="18421427" y="180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年度と令和元年度を比較して、体育館・プールの区分の有形固定資産減価償却率は</a:t>
          </a:r>
          <a:r>
            <a:rPr kumimoji="1" lang="en-US" altLang="ja-JP" sz="1100">
              <a:solidFill>
                <a:sysClr val="windowText" lastClr="000000"/>
              </a:solidFill>
              <a:effectLst/>
              <a:latin typeface="+mn-lt"/>
              <a:ea typeface="+mn-ea"/>
              <a:cs typeface="+mn-cs"/>
            </a:rPr>
            <a:t>53.8</a:t>
          </a:r>
          <a:r>
            <a:rPr kumimoji="1" lang="ja-JP" altLang="en-US" sz="1100">
              <a:solidFill>
                <a:sysClr val="windowText" lastClr="000000"/>
              </a:solidFill>
              <a:effectLst/>
              <a:latin typeface="+mn-lt"/>
              <a:ea typeface="+mn-ea"/>
              <a:cs typeface="+mn-cs"/>
            </a:rPr>
            <a:t>％減少している。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にトレーニングセンターの多目的トイレ設置工事を行ったことにより改善している。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その他の区分についての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ほぼ横ばいで推移となっており、</a:t>
          </a:r>
          <a:r>
            <a:rPr kumimoji="1" lang="ja-JP" altLang="ja-JP" sz="1100">
              <a:solidFill>
                <a:schemeClr val="dk1"/>
              </a:solidFill>
              <a:effectLst/>
              <a:latin typeface="+mn-lt"/>
              <a:ea typeface="+mn-ea"/>
              <a:cs typeface="+mn-cs"/>
            </a:rPr>
            <a:t>市民会館の区分では有形固定資産減価償却率が類似団体平均を上回っている。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整備されてから年数が経ち、老朽化している建物が</a:t>
          </a:r>
          <a:r>
            <a:rPr kumimoji="1" lang="ja-JP" altLang="en-US" sz="1100">
              <a:solidFill>
                <a:sysClr val="windowText" lastClr="000000"/>
              </a:solidFill>
              <a:effectLst/>
              <a:latin typeface="+mn-lt"/>
              <a:ea typeface="+mn-ea"/>
              <a:cs typeface="+mn-cs"/>
            </a:rPr>
            <a:t>多いため、</a:t>
          </a:r>
          <a:r>
            <a:rPr kumimoji="1" lang="ja-JP" altLang="ja-JP" sz="1100">
              <a:solidFill>
                <a:sysClr val="windowText" lastClr="000000"/>
              </a:solidFill>
              <a:effectLst/>
              <a:latin typeface="+mn-lt"/>
              <a:ea typeface="+mn-ea"/>
              <a:cs typeface="+mn-cs"/>
            </a:rPr>
            <a:t>今後、公共施設等総合管理計画に基づき、施設等の点検・診断等の実施により、早期段階において予防的な修繕を実施し、大規模な改修等が必要にならないよう機能の保持、回復を図り、経費の縮減に努める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税収基盤が元々弱く、さらに人口減少や少子高齢化に加え、村の主産業である林業が低迷していることから類似団体の平均を下回っている。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村税は口座振替の推進と徴収体制の強化を行っているが、決算額に対する村税構成は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％であり、歳入は地方交付税に頼らざるを得ないのが現状である。令和２年における地方交付税の構成比は</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a:t>
          </a:r>
          <a:r>
            <a:rPr kumimoji="1" lang="en-US" altLang="ja-JP" sz="1300">
              <a:latin typeface="ＭＳ Ｐゴシック" panose="020B0600070205080204" pitchFamily="50" charset="-128"/>
              <a:ea typeface="ＭＳ Ｐゴシック" panose="020B0600070205080204" pitchFamily="50" charset="-128"/>
            </a:rPr>
            <a:t>104.0%</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改善したが、依然として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経常収支比率悪化の要因としては、人件費（</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）や補助費等（</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）が大きいことが挙げられる。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改善策として、令和２年度に行財政改革を実施し、職員の定数管理や各種団体への補助金の在り方を見直しした。</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133350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105427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133350</xdr:rowOff>
    </xdr:from>
    <xdr:to>
      <xdr:col>24</xdr:col>
      <xdr:colOff>12700</xdr:colOff>
      <xdr:row>65</xdr:row>
      <xdr:rowOff>133350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77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169545</xdr:rowOff>
    </xdr:from>
    <xdr:to>
      <xdr:col>19</xdr:col>
      <xdr:colOff>133350</xdr:colOff>
      <xdr:row>66</xdr:row>
      <xdr:rowOff>106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137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66</xdr:row>
      <xdr:rowOff>106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112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107738</xdr:rowOff>
    </xdr:from>
    <xdr:to>
      <xdr:col>15</xdr:col>
      <xdr:colOff>133350</xdr:colOff>
      <xdr:row>64</xdr:row>
      <xdr:rowOff>37888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48065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10689</xdr:rowOff>
    </xdr:from>
    <xdr:to>
      <xdr:col>11</xdr:col>
      <xdr:colOff>31750</xdr:colOff>
      <xdr:row>65</xdr:row>
      <xdr:rowOff>66993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549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101706</xdr:rowOff>
    </xdr:from>
    <xdr:to>
      <xdr:col>11</xdr:col>
      <xdr:colOff>82550</xdr:colOff>
      <xdr:row>64</xdr:row>
      <xdr:rowOff>31856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42033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120756</xdr:rowOff>
    </xdr:from>
    <xdr:to>
      <xdr:col>15</xdr:col>
      <xdr:colOff>133350</xdr:colOff>
      <xdr:row>66</xdr:row>
      <xdr:rowOff>50906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35683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16193</xdr:rowOff>
    </xdr:from>
    <xdr:to>
      <xdr:col>11</xdr:col>
      <xdr:colOff>82550</xdr:colOff>
      <xdr:row>65</xdr:row>
      <xdr:rowOff>117793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102570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131339</xdr:rowOff>
    </xdr:from>
    <xdr:to>
      <xdr:col>7</xdr:col>
      <xdr:colOff>31750</xdr:colOff>
      <xdr:row>65</xdr:row>
      <xdr:rowOff>61489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46266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人口は年々減少していくなかで、年数経過による職員一人あたりの職員給の増加や、電子計算機関連の経費が増加傾向にある。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今後は退職者に対する職員の非補充など、村の規模に見合った財政運営に務める。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57556</xdr:rowOff>
    </xdr:from>
    <xdr:to>
      <xdr:col>23</xdr:col>
      <xdr:colOff>133350</xdr:colOff>
      <xdr:row>83</xdr:row>
      <xdr:rowOff>60620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87906"/>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54499</xdr:rowOff>
    </xdr:from>
    <xdr:to>
      <xdr:col>19</xdr:col>
      <xdr:colOff>133350</xdr:colOff>
      <xdr:row>83</xdr:row>
      <xdr:rowOff>57556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84849"/>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37574</xdr:rowOff>
    </xdr:from>
    <xdr:to>
      <xdr:col>15</xdr:col>
      <xdr:colOff>82550</xdr:colOff>
      <xdr:row>83</xdr:row>
      <xdr:rowOff>54499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6792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37574</xdr:rowOff>
    </xdr:from>
    <xdr:to>
      <xdr:col>11</xdr:col>
      <xdr:colOff>31750</xdr:colOff>
      <xdr:row>83</xdr:row>
      <xdr:rowOff>45603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26792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9820</xdr:rowOff>
    </xdr:from>
    <xdr:to>
      <xdr:col>23</xdr:col>
      <xdr:colOff>184150</xdr:colOff>
      <xdr:row>83</xdr:row>
      <xdr:rowOff>111420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153347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1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6756</xdr:rowOff>
    </xdr:from>
    <xdr:to>
      <xdr:col>19</xdr:col>
      <xdr:colOff>184150</xdr:colOff>
      <xdr:row>83</xdr:row>
      <xdr:rowOff>108356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93133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2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3699</xdr:rowOff>
    </xdr:from>
    <xdr:to>
      <xdr:col>15</xdr:col>
      <xdr:colOff>133350</xdr:colOff>
      <xdr:row>83</xdr:row>
      <xdr:rowOff>105299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90076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158224</xdr:rowOff>
    </xdr:from>
    <xdr:to>
      <xdr:col>11</xdr:col>
      <xdr:colOff>82550</xdr:colOff>
      <xdr:row>83</xdr:row>
      <xdr:rowOff>88374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73151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166253</xdr:rowOff>
    </xdr:from>
    <xdr:to>
      <xdr:col>7</xdr:col>
      <xdr:colOff>31750</xdr:colOff>
      <xdr:row>83</xdr:row>
      <xdr:rowOff>96403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81180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1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と国家公務員給与よりも抑制はされているが、類似団体平均を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上回った。今後も財政事情等を勘案し、より一層の給与適正化に努める。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68898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91265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86</xdr:row>
      <xdr:rowOff>167957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131763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8161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71438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7980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32084</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94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人（一般職）となっている。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退職者に対する職員の非補充など、職員数の削減を実施する。令和１３年までに現在の職員数に対して４名削減する計画を検討している。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63996</xdr:rowOff>
    </xdr:from>
    <xdr:to>
      <xdr:col>81</xdr:col>
      <xdr:colOff>44450</xdr:colOff>
      <xdr:row>61</xdr:row>
      <xdr:rowOff>111222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22446"/>
          <a:ext cx="838200" cy="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54114</xdr:rowOff>
    </xdr:from>
    <xdr:to>
      <xdr:col>77</xdr:col>
      <xdr:colOff>44450</xdr:colOff>
      <xdr:row>61</xdr:row>
      <xdr:rowOff>63996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12564"/>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20447</xdr:rowOff>
    </xdr:from>
    <xdr:to>
      <xdr:col>72</xdr:col>
      <xdr:colOff>203200</xdr:colOff>
      <xdr:row>61</xdr:row>
      <xdr:rowOff>54114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78897"/>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169950</xdr:rowOff>
    </xdr:from>
    <xdr:to>
      <xdr:col>68</xdr:col>
      <xdr:colOff>152400</xdr:colOff>
      <xdr:row>61</xdr:row>
      <xdr:rowOff>20447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56950"/>
          <a:ext cx="889000" cy="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60422</xdr:rowOff>
    </xdr:from>
    <xdr:to>
      <xdr:col>81</xdr:col>
      <xdr:colOff>95250</xdr:colOff>
      <xdr:row>61</xdr:row>
      <xdr:rowOff>162022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32499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13196</xdr:rowOff>
    </xdr:from>
    <xdr:to>
      <xdr:col>77</xdr:col>
      <xdr:colOff>95250</xdr:colOff>
      <xdr:row>61</xdr:row>
      <xdr:rowOff>114796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99573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5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3314</xdr:rowOff>
    </xdr:from>
    <xdr:to>
      <xdr:col>73</xdr:col>
      <xdr:colOff>44450</xdr:colOff>
      <xdr:row>61</xdr:row>
      <xdr:rowOff>104914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89691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5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141097</xdr:rowOff>
    </xdr:from>
    <xdr:to>
      <xdr:col>68</xdr:col>
      <xdr:colOff>203200</xdr:colOff>
      <xdr:row>61</xdr:row>
      <xdr:rowOff>71247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56024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119150</xdr:rowOff>
    </xdr:from>
    <xdr:to>
      <xdr:col>64</xdr:col>
      <xdr:colOff>152400</xdr:colOff>
      <xdr:row>61</xdr:row>
      <xdr:rowOff>49300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34077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類似団体平均を下回っているが、今後は地方債残高が増えていくことや基準財政規模が縮小していくことから、令和１０年ごろには１０％近くまで上昇する見込みをたてている。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財政状況を考慮しながら利率の高い地方債については繰上償還の検討や、地方債の対象となる事業については必要性を慎重に検討し、地方債発行の抑制に努めたい。</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40</xdr:row>
      <xdr:rowOff>170434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98982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131826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753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117348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512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さくら広域環境衛生組合が行うごみ処理施設整備事業や、令和２年から令和１０年にかけて行う簡易水道改良事業などで、地方債残高が増えることから、基金残高を増やすことで０％を上回らないよう務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勤続年数の長い職員の割合が年々増加しているため、職員一人あたりの人件費が増加傾向にある。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今後は管理職手当制度の見直し、時間外勤務手当の抑制、退職者に対する職員非補充などで人件費の削減に務める。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87812</xdr:rowOff>
    </xdr:from>
    <xdr:to>
      <xdr:col>24</xdr:col>
      <xdr:colOff>25400</xdr:colOff>
      <xdr:row>38</xdr:row>
      <xdr:rowOff>166188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029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146594</xdr:rowOff>
    </xdr:from>
    <xdr:to>
      <xdr:col>19</xdr:col>
      <xdr:colOff>187325</xdr:colOff>
      <xdr:row>38</xdr:row>
      <xdr:rowOff>166188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61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74749</xdr:rowOff>
    </xdr:from>
    <xdr:to>
      <xdr:col>15</xdr:col>
      <xdr:colOff>98425</xdr:colOff>
      <xdr:row>38</xdr:row>
      <xdr:rowOff>146594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898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74749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506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37012</xdr:rowOff>
    </xdr:from>
    <xdr:to>
      <xdr:col>24</xdr:col>
      <xdr:colOff>76200</xdr:colOff>
      <xdr:row>38</xdr:row>
      <xdr:rowOff>138612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9089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115388</xdr:rowOff>
    </xdr:from>
    <xdr:to>
      <xdr:col>20</xdr:col>
      <xdr:colOff>38100</xdr:colOff>
      <xdr:row>39</xdr:row>
      <xdr:rowOff>45538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30315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95794</xdr:rowOff>
    </xdr:from>
    <xdr:to>
      <xdr:col>15</xdr:col>
      <xdr:colOff>149225</xdr:colOff>
      <xdr:row>39</xdr:row>
      <xdr:rowOff>25944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10721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23949</xdr:rowOff>
    </xdr:from>
    <xdr:to>
      <xdr:col>11</xdr:col>
      <xdr:colOff>60325</xdr:colOff>
      <xdr:row>38</xdr:row>
      <xdr:rowOff>125549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110326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経費の削減に務めているが、様々な業務での電算化が進み、システムリース料などの運営経費が年々増加している。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今後は、各種委託業務等の契約見直しや、他市町村との共同調達などにより経費の削減に務める。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18</xdr:row>
      <xdr:rowOff>90424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165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18</xdr:row>
      <xdr:rowOff>113284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76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113284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49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18</xdr:row>
      <xdr:rowOff>62992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62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39624</xdr:rowOff>
    </xdr:from>
    <xdr:to>
      <xdr:col>78</xdr:col>
      <xdr:colOff>120650</xdr:colOff>
      <xdr:row>18</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126001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今後、少子高齢化施策、障害者福祉施策の充実や利用者（対象者）の増加に伴う増額も見込まれる。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公共施設の老朽化が著しく、維持補修に要する経費がかさんだ。令和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年度に公共施設総合管理計画の見直しを実施し、公共施設の長期的な修繕計画を立てることで、維持補修費の削減を図る。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繰出金は約</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今後も簡易水道改良事業に伴う償還金に対する繰出金の増加が見込まれる。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8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20320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8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決算額では約</a:t>
          </a:r>
          <a:r>
            <a:rPr kumimoji="1" lang="en-US" altLang="ja-JP" sz="1300">
              <a:latin typeface="ＭＳ Ｐゴシック" panose="020B0600070205080204" pitchFamily="50" charset="-128"/>
              <a:ea typeface="ＭＳ Ｐゴシック" panose="020B0600070205080204" pitchFamily="50" charset="-128"/>
            </a:rPr>
            <a:t>33.6</a:t>
          </a:r>
          <a:r>
            <a:rPr kumimoji="1" lang="ja-JP" altLang="en-US" sz="1300">
              <a:latin typeface="ＭＳ Ｐゴシック" panose="020B0600070205080204" pitchFamily="50" charset="-128"/>
              <a:ea typeface="ＭＳ Ｐゴシック" panose="020B0600070205080204" pitchFamily="50" charset="-128"/>
            </a:rPr>
            <a:t>百万円増加した。主な要因は一部事務組合に対する負担金である。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行財政改革において、各種団体への補助金の在り方を見直し、令和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年度より補助金の削減を実施する。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38</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1807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主な増加の要因としては、平成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年度に実施した防災行政無線</a:t>
          </a:r>
          <a:r>
            <a:rPr kumimoji="1" lang="en-US" altLang="ja-JP" sz="1300">
              <a:latin typeface="ＭＳ Ｐゴシック" panose="020B0600070205080204" pitchFamily="50" charset="-128"/>
              <a:ea typeface="ＭＳ Ｐゴシック" panose="020B0600070205080204" pitchFamily="50" charset="-128"/>
            </a:rPr>
            <a:t>FM</a:t>
          </a:r>
          <a:r>
            <a:rPr kumimoji="1" lang="ja-JP" altLang="en-US" sz="1300">
              <a:latin typeface="ＭＳ Ｐゴシック" panose="020B0600070205080204" pitchFamily="50" charset="-128"/>
              <a:ea typeface="ＭＳ Ｐゴシック" panose="020B0600070205080204" pitchFamily="50" charset="-128"/>
            </a:rPr>
            <a:t>告知機整備事業（緊急防災・減災事業債）などが挙げられる。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今後も、大規模事業である、わかすぎふれあいセンター改修事業（過疎対策債）やさくら広域環境衛生組合が行うごみ処理施設整備事業（過疎対策債）の償還も控えており、増加する見込みである。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00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16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85089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162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47007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令和２年度の経常一般財源において、普通交付税の構成比は</a:t>
          </a:r>
          <a:r>
            <a:rPr kumimoji="1" lang="en-US" altLang="ja-JP" sz="1300">
              <a:latin typeface="ＭＳ Ｐゴシック" panose="020B0600070205080204" pitchFamily="50" charset="-128"/>
              <a:ea typeface="ＭＳ Ｐゴシック" panose="020B0600070205080204" pitchFamily="50" charset="-128"/>
            </a:rPr>
            <a:t>82.0%</a:t>
          </a:r>
          <a:r>
            <a:rPr kumimoji="1" lang="ja-JP" altLang="en-US" sz="1300">
              <a:latin typeface="ＭＳ Ｐゴシック" panose="020B0600070205080204" pitchFamily="50" charset="-128"/>
              <a:ea typeface="ＭＳ Ｐゴシック" panose="020B0600070205080204" pitchFamily="50" charset="-128"/>
            </a:rPr>
            <a:t>であり、普通交付税額の増減が大きく経常収支比率に影響を与える。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高齢化による医療費負担、電算化経費など、様々な増加要因が存在しているため、その抑制に向けて今後も引き続き経費の削減に務める。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80</xdr:row>
      <xdr:rowOff>17272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9441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17272</xdr:rowOff>
    </xdr:from>
    <xdr:to>
      <xdr:col>78</xdr:col>
      <xdr:colOff>69850</xdr:colOff>
      <xdr:row>80</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7332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6926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99061</xdr:rowOff>
    </xdr:from>
    <xdr:to>
      <xdr:col>82</xdr:col>
      <xdr:colOff>158750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7638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163068</xdr:rowOff>
    </xdr:from>
    <xdr:to>
      <xdr:col>74</xdr:col>
      <xdr:colOff>31750</xdr:colOff>
      <xdr:row>80</xdr:row>
      <xdr:rowOff>93218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77995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9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90170</xdr:rowOff>
    </xdr:from>
    <xdr:to>
      <xdr:col>29</xdr:col>
      <xdr:colOff>127000</xdr:colOff>
      <xdr:row>15</xdr:row>
      <xdr:rowOff>34787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538095"/>
          <a:ext cx="647700" cy="1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34787</xdr:rowOff>
    </xdr:from>
    <xdr:to>
      <xdr:col>26</xdr:col>
      <xdr:colOff>50800</xdr:colOff>
      <xdr:row>15</xdr:row>
      <xdr:rowOff>78830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54162"/>
          <a:ext cx="6985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78830</xdr:rowOff>
    </xdr:from>
    <xdr:to>
      <xdr:col>22</xdr:col>
      <xdr:colOff>114300</xdr:colOff>
      <xdr:row>15</xdr:row>
      <xdr:rowOff>116432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98205"/>
          <a:ext cx="698500" cy="3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116432</xdr:rowOff>
    </xdr:from>
    <xdr:to>
      <xdr:col>18</xdr:col>
      <xdr:colOff>177800</xdr:colOff>
      <xdr:row>15</xdr:row>
      <xdr:rowOff>126480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735807"/>
          <a:ext cx="698500" cy="1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39370</xdr:rowOff>
    </xdr:from>
    <xdr:to>
      <xdr:col>29</xdr:col>
      <xdr:colOff>177800</xdr:colOff>
      <xdr:row>14</xdr:row>
      <xdr:rowOff>140970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48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55897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3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155437</xdr:rowOff>
    </xdr:from>
    <xdr:to>
      <xdr:col>26</xdr:col>
      <xdr:colOff>101600</xdr:colOff>
      <xdr:row>15</xdr:row>
      <xdr:rowOff>85587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0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95764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7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28030</xdr:rowOff>
    </xdr:from>
    <xdr:to>
      <xdr:col>22</xdr:col>
      <xdr:colOff>165100</xdr:colOff>
      <xdr:row>15</xdr:row>
      <xdr:rowOff>129630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139807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1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65632</xdr:rowOff>
    </xdr:from>
    <xdr:to>
      <xdr:col>19</xdr:col>
      <xdr:colOff>38100</xdr:colOff>
      <xdr:row>15</xdr:row>
      <xdr:rowOff>167232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75680</xdr:rowOff>
    </xdr:from>
    <xdr:to>
      <xdr:col>15</xdr:col>
      <xdr:colOff>101600</xdr:colOff>
      <xdr:row>16</xdr:row>
      <xdr:rowOff>5830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28851</xdr:rowOff>
    </xdr:from>
    <xdr:to>
      <xdr:col>29</xdr:col>
      <xdr:colOff>127000</xdr:colOff>
      <xdr:row>36</xdr:row>
      <xdr:rowOff>142470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82101"/>
          <a:ext cx="647700" cy="1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142470</xdr:rowOff>
    </xdr:from>
    <xdr:to>
      <xdr:col>26</xdr:col>
      <xdr:colOff>50800</xdr:colOff>
      <xdr:row>36</xdr:row>
      <xdr:rowOff>146728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95720"/>
          <a:ext cx="698500" cy="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146728</xdr:rowOff>
    </xdr:from>
    <xdr:to>
      <xdr:col>22</xdr:col>
      <xdr:colOff>114300</xdr:colOff>
      <xdr:row>37</xdr:row>
      <xdr:rowOff>25696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9978"/>
          <a:ext cx="698500" cy="5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6151</xdr:rowOff>
    </xdr:from>
    <xdr:to>
      <xdr:col>18</xdr:col>
      <xdr:colOff>177800</xdr:colOff>
      <xdr:row>37</xdr:row>
      <xdr:rowOff>25696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30851"/>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320951</xdr:rowOff>
    </xdr:from>
    <xdr:to>
      <xdr:col>29</xdr:col>
      <xdr:colOff>177800</xdr:colOff>
      <xdr:row>36</xdr:row>
      <xdr:rowOff>79651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166028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7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91670</xdr:rowOff>
    </xdr:from>
    <xdr:to>
      <xdr:col>26</xdr:col>
      <xdr:colOff>101600</xdr:colOff>
      <xdr:row>37</xdr:row>
      <xdr:rowOff>21820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203447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95928</xdr:rowOff>
    </xdr:from>
    <xdr:to>
      <xdr:col>22</xdr:col>
      <xdr:colOff>165100</xdr:colOff>
      <xdr:row>37</xdr:row>
      <xdr:rowOff>26078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207705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146346</xdr:rowOff>
    </xdr:from>
    <xdr:to>
      <xdr:col>19</xdr:col>
      <xdr:colOff>38100</xdr:colOff>
      <xdr:row>37</xdr:row>
      <xdr:rowOff>76496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61273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126801</xdr:rowOff>
    </xdr:from>
    <xdr:to>
      <xdr:col>15</xdr:col>
      <xdr:colOff>101600</xdr:colOff>
      <xdr:row>37</xdr:row>
      <xdr:rowOff>56951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8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41728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6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4673</xdr:rowOff>
    </xdr:from>
    <xdr:to>
      <xdr:col>24</xdr:col>
      <xdr:colOff>63500</xdr:colOff>
      <xdr:row>35</xdr:row>
      <xdr:rowOff>157452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005423"/>
          <a:ext cx="838200" cy="1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157452</xdr:rowOff>
    </xdr:from>
    <xdr:to>
      <xdr:col>19</xdr:col>
      <xdr:colOff>177800</xdr:colOff>
      <xdr:row>36</xdr:row>
      <xdr:rowOff>29692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158202"/>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29692</xdr:rowOff>
    </xdr:from>
    <xdr:to>
      <xdr:col>15</xdr:col>
      <xdr:colOff>50800</xdr:colOff>
      <xdr:row>36</xdr:row>
      <xdr:rowOff>51873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201892"/>
          <a:ext cx="889000" cy="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34153</xdr:rowOff>
    </xdr:from>
    <xdr:to>
      <xdr:col>10</xdr:col>
      <xdr:colOff>114300</xdr:colOff>
      <xdr:row>36</xdr:row>
      <xdr:rowOff>51873</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206353"/>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125323</xdr:rowOff>
    </xdr:from>
    <xdr:to>
      <xdr:col>24</xdr:col>
      <xdr:colOff>114300</xdr:colOff>
      <xdr:row>35</xdr:row>
      <xdr:rowOff>55473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9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148200</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80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106652</xdr:rowOff>
    </xdr:from>
    <xdr:to>
      <xdr:col>20</xdr:col>
      <xdr:colOff>38100</xdr:colOff>
      <xdr:row>36</xdr:row>
      <xdr:rowOff>36802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1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53329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8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150342</xdr:rowOff>
    </xdr:from>
    <xdr:to>
      <xdr:col>15</xdr:col>
      <xdr:colOff>101600</xdr:colOff>
      <xdr:row>36</xdr:row>
      <xdr:rowOff>80492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97019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9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1073</xdr:rowOff>
    </xdr:from>
    <xdr:to>
      <xdr:col>10</xdr:col>
      <xdr:colOff>165100</xdr:colOff>
      <xdr:row>36</xdr:row>
      <xdr:rowOff>102673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17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119200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94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154803</xdr:rowOff>
    </xdr:from>
    <xdr:to>
      <xdr:col>6</xdr:col>
      <xdr:colOff>38100</xdr:colOff>
      <xdr:row>36</xdr:row>
      <xdr:rowOff>84953</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1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101480</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93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9280</xdr:rowOff>
    </xdr:from>
    <xdr:to>
      <xdr:col>24</xdr:col>
      <xdr:colOff>63500</xdr:colOff>
      <xdr:row>57</xdr:row>
      <xdr:rowOff>119447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81930"/>
          <a:ext cx="838200" cy="1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167877</xdr:rowOff>
    </xdr:from>
    <xdr:to>
      <xdr:col>19</xdr:col>
      <xdr:colOff>177800</xdr:colOff>
      <xdr:row>57</xdr:row>
      <xdr:rowOff>9280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9077"/>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167877</xdr:rowOff>
    </xdr:from>
    <xdr:to>
      <xdr:col>15</xdr:col>
      <xdr:colOff>50800</xdr:colOff>
      <xdr:row>57</xdr:row>
      <xdr:rowOff>12773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9077"/>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168440</xdr:rowOff>
    </xdr:from>
    <xdr:to>
      <xdr:col>10</xdr:col>
      <xdr:colOff>114300</xdr:colOff>
      <xdr:row>57</xdr:row>
      <xdr:rowOff>12773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69640"/>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68647</xdr:rowOff>
    </xdr:from>
    <xdr:to>
      <xdr:col>24</xdr:col>
      <xdr:colOff>114300</xdr:colOff>
      <xdr:row>57</xdr:row>
      <xdr:rowOff>170247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91524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129930</xdr:rowOff>
    </xdr:from>
    <xdr:to>
      <xdr:col>20</xdr:col>
      <xdr:colOff>38100</xdr:colOff>
      <xdr:row>57</xdr:row>
      <xdr:rowOff>60080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76607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50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117077</xdr:rowOff>
    </xdr:from>
    <xdr:to>
      <xdr:col>15</xdr:col>
      <xdr:colOff>101600</xdr:colOff>
      <xdr:row>57</xdr:row>
      <xdr:rowOff>47227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63754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49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133423</xdr:rowOff>
    </xdr:from>
    <xdr:to>
      <xdr:col>10</xdr:col>
      <xdr:colOff>165100</xdr:colOff>
      <xdr:row>57</xdr:row>
      <xdr:rowOff>63573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80100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117640</xdr:rowOff>
    </xdr:from>
    <xdr:to>
      <xdr:col>6</xdr:col>
      <xdr:colOff>38100</xdr:colOff>
      <xdr:row>57</xdr:row>
      <xdr:rowOff>47790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64317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4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147503</xdr:rowOff>
    </xdr:from>
    <xdr:to>
      <xdr:col>24</xdr:col>
      <xdr:colOff>63500</xdr:colOff>
      <xdr:row>78</xdr:row>
      <xdr:rowOff>154246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0603"/>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149701</xdr:rowOff>
    </xdr:from>
    <xdr:to>
      <xdr:col>19</xdr:col>
      <xdr:colOff>177800</xdr:colOff>
      <xdr:row>78</xdr:row>
      <xdr:rowOff>154246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22801"/>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149701</xdr:rowOff>
    </xdr:from>
    <xdr:to>
      <xdr:col>15</xdr:col>
      <xdr:colOff>50800</xdr:colOff>
      <xdr:row>78</xdr:row>
      <xdr:rowOff>151881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22801"/>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147332</xdr:rowOff>
    </xdr:from>
    <xdr:to>
      <xdr:col>10</xdr:col>
      <xdr:colOff>114300</xdr:colOff>
      <xdr:row>78</xdr:row>
      <xdr:rowOff>151881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0432"/>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96703</xdr:rowOff>
    </xdr:from>
    <xdr:to>
      <xdr:col>24</xdr:col>
      <xdr:colOff>114300</xdr:colOff>
      <xdr:row>79</xdr:row>
      <xdr:rowOff>26853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103446</xdr:rowOff>
    </xdr:from>
    <xdr:to>
      <xdr:col>20</xdr:col>
      <xdr:colOff>38100</xdr:colOff>
      <xdr:row>79</xdr:row>
      <xdr:rowOff>33596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24723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98901</xdr:rowOff>
    </xdr:from>
    <xdr:to>
      <xdr:col>15</xdr:col>
      <xdr:colOff>101600</xdr:colOff>
      <xdr:row>79</xdr:row>
      <xdr:rowOff>29051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20178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101081</xdr:rowOff>
    </xdr:from>
    <xdr:to>
      <xdr:col>10</xdr:col>
      <xdr:colOff>165100</xdr:colOff>
      <xdr:row>79</xdr:row>
      <xdr:rowOff>31231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22358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96532</xdr:rowOff>
    </xdr:from>
    <xdr:to>
      <xdr:col>6</xdr:col>
      <xdr:colOff>38100</xdr:colOff>
      <xdr:row>79</xdr:row>
      <xdr:rowOff>26682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17809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132809</xdr:rowOff>
    </xdr:from>
    <xdr:to>
      <xdr:col>24</xdr:col>
      <xdr:colOff>63500</xdr:colOff>
      <xdr:row>96</xdr:row>
      <xdr:rowOff>32998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420559"/>
          <a:ext cx="8382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32998</xdr:rowOff>
    </xdr:from>
    <xdr:to>
      <xdr:col>19</xdr:col>
      <xdr:colOff>177800</xdr:colOff>
      <xdr:row>96</xdr:row>
      <xdr:rowOff>83018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92198"/>
          <a:ext cx="889000" cy="5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36776</xdr:rowOff>
    </xdr:from>
    <xdr:to>
      <xdr:col>15</xdr:col>
      <xdr:colOff>50800</xdr:colOff>
      <xdr:row>96</xdr:row>
      <xdr:rowOff>83018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95976"/>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20720</xdr:rowOff>
    </xdr:from>
    <xdr:to>
      <xdr:col>10</xdr:col>
      <xdr:colOff>114300</xdr:colOff>
      <xdr:row>96</xdr:row>
      <xdr:rowOff>36776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7992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82009</xdr:rowOff>
    </xdr:from>
    <xdr:to>
      <xdr:col>24</xdr:col>
      <xdr:colOff>114300</xdr:colOff>
      <xdr:row>96</xdr:row>
      <xdr:rowOff>12159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60436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153648</xdr:rowOff>
    </xdr:from>
    <xdr:to>
      <xdr:col>20</xdr:col>
      <xdr:colOff>38100</xdr:colOff>
      <xdr:row>96</xdr:row>
      <xdr:rowOff>83798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74925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3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32218</xdr:rowOff>
    </xdr:from>
    <xdr:to>
      <xdr:col>15</xdr:col>
      <xdr:colOff>101600</xdr:colOff>
      <xdr:row>96</xdr:row>
      <xdr:rowOff>133818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124945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157426</xdr:rowOff>
    </xdr:from>
    <xdr:to>
      <xdr:col>10</xdr:col>
      <xdr:colOff>165100</xdr:colOff>
      <xdr:row>96</xdr:row>
      <xdr:rowOff>87576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78703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141370</xdr:rowOff>
    </xdr:from>
    <xdr:to>
      <xdr:col>6</xdr:col>
      <xdr:colOff>38100</xdr:colOff>
      <xdr:row>96</xdr:row>
      <xdr:rowOff>71520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62647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140774</xdr:rowOff>
    </xdr:from>
    <xdr:to>
      <xdr:col>55</xdr:col>
      <xdr:colOff>0</xdr:colOff>
      <xdr:row>38</xdr:row>
      <xdr:rowOff>17079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41524"/>
          <a:ext cx="838200" cy="39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13732</xdr:rowOff>
    </xdr:from>
    <xdr:to>
      <xdr:col>50</xdr:col>
      <xdr:colOff>114300</xdr:colOff>
      <xdr:row>38</xdr:row>
      <xdr:rowOff>17079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28832"/>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13732</xdr:rowOff>
    </xdr:from>
    <xdr:to>
      <xdr:col>45</xdr:col>
      <xdr:colOff>177800</xdr:colOff>
      <xdr:row>38</xdr:row>
      <xdr:rowOff>104969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28832"/>
          <a:ext cx="889000" cy="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106562</xdr:rowOff>
    </xdr:from>
    <xdr:to>
      <xdr:col>41</xdr:col>
      <xdr:colOff>50800</xdr:colOff>
      <xdr:row>38</xdr:row>
      <xdr:rowOff>104969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0212"/>
          <a:ext cx="889000" cy="1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89974</xdr:rowOff>
    </xdr:from>
    <xdr:to>
      <xdr:col>55</xdr:col>
      <xdr:colOff>50800</xdr:colOff>
      <xdr:row>36</xdr:row>
      <xdr:rowOff>20124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112851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137729</xdr:rowOff>
    </xdr:from>
    <xdr:to>
      <xdr:col>50</xdr:col>
      <xdr:colOff>165100</xdr:colOff>
      <xdr:row>38</xdr:row>
      <xdr:rowOff>67879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84406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134382</xdr:rowOff>
    </xdr:from>
    <xdr:to>
      <xdr:col>46</xdr:col>
      <xdr:colOff>38100</xdr:colOff>
      <xdr:row>38</xdr:row>
      <xdr:rowOff>64532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81059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54169</xdr:rowOff>
    </xdr:from>
    <xdr:to>
      <xdr:col>41</xdr:col>
      <xdr:colOff>101600</xdr:colOff>
      <xdr:row>38</xdr:row>
      <xdr:rowOff>155769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846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4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55762</xdr:rowOff>
    </xdr:from>
    <xdr:to>
      <xdr:col>36</xdr:col>
      <xdr:colOff>165100</xdr:colOff>
      <xdr:row>37</xdr:row>
      <xdr:rowOff>157362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2439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7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51949</xdr:rowOff>
    </xdr:from>
    <xdr:to>
      <xdr:col>55</xdr:col>
      <xdr:colOff>0</xdr:colOff>
      <xdr:row>57</xdr:row>
      <xdr:rowOff>49015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53149"/>
          <a:ext cx="838200" cy="1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103856</xdr:rowOff>
    </xdr:from>
    <xdr:to>
      <xdr:col>50</xdr:col>
      <xdr:colOff>114300</xdr:colOff>
      <xdr:row>57</xdr:row>
      <xdr:rowOff>49015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05056"/>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103856</xdr:rowOff>
    </xdr:from>
    <xdr:to>
      <xdr:col>45</xdr:col>
      <xdr:colOff>177800</xdr:colOff>
      <xdr:row>56</xdr:row>
      <xdr:rowOff>166597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05056"/>
          <a:ext cx="889000" cy="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166597</xdr:rowOff>
    </xdr:from>
    <xdr:to>
      <xdr:col>41</xdr:col>
      <xdr:colOff>50800</xdr:colOff>
      <xdr:row>57</xdr:row>
      <xdr:rowOff>29752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67797"/>
          <a:ext cx="8890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1149</xdr:rowOff>
    </xdr:from>
    <xdr:to>
      <xdr:col>55</xdr:col>
      <xdr:colOff>50800</xdr:colOff>
      <xdr:row>56</xdr:row>
      <xdr:rowOff>102749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24026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169665</xdr:rowOff>
    </xdr:from>
    <xdr:to>
      <xdr:col>50</xdr:col>
      <xdr:colOff>165100</xdr:colOff>
      <xdr:row>57</xdr:row>
      <xdr:rowOff>99815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90942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86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53056</xdr:rowOff>
    </xdr:from>
    <xdr:to>
      <xdr:col>46</xdr:col>
      <xdr:colOff>38100</xdr:colOff>
      <xdr:row>56</xdr:row>
      <xdr:rowOff>154656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171183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2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115797</xdr:rowOff>
    </xdr:from>
    <xdr:to>
      <xdr:col>41</xdr:col>
      <xdr:colOff>101600</xdr:colOff>
      <xdr:row>57</xdr:row>
      <xdr:rowOff>45947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62474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9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150402</xdr:rowOff>
    </xdr:from>
    <xdr:to>
      <xdr:col>36</xdr:col>
      <xdr:colOff>165100</xdr:colOff>
      <xdr:row>57</xdr:row>
      <xdr:rowOff>80552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71679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100363</xdr:rowOff>
    </xdr:from>
    <xdr:to>
      <xdr:col>55</xdr:col>
      <xdr:colOff>0</xdr:colOff>
      <xdr:row>78</xdr:row>
      <xdr:rowOff>161654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73463"/>
          <a:ext cx="8382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112885</xdr:rowOff>
    </xdr:from>
    <xdr:to>
      <xdr:col>50</xdr:col>
      <xdr:colOff>114300</xdr:colOff>
      <xdr:row>78</xdr:row>
      <xdr:rowOff>161654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85985"/>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85609</xdr:rowOff>
    </xdr:from>
    <xdr:to>
      <xdr:col>45</xdr:col>
      <xdr:colOff>177800</xdr:colOff>
      <xdr:row>78</xdr:row>
      <xdr:rowOff>112885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8709"/>
          <a:ext cx="889000" cy="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73068</xdr:rowOff>
    </xdr:from>
    <xdr:to>
      <xdr:col>41</xdr:col>
      <xdr:colOff>50800</xdr:colOff>
      <xdr:row>78</xdr:row>
      <xdr:rowOff>85609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6168"/>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49563</xdr:rowOff>
    </xdr:from>
    <xdr:to>
      <xdr:col>55</xdr:col>
      <xdr:colOff>50800</xdr:colOff>
      <xdr:row>78</xdr:row>
      <xdr:rowOff>151163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8940</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1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110854</xdr:rowOff>
    </xdr:from>
    <xdr:to>
      <xdr:col>50</xdr:col>
      <xdr:colOff>165100</xdr:colOff>
      <xdr:row>79</xdr:row>
      <xdr:rowOff>41004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32131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62085</xdr:rowOff>
    </xdr:from>
    <xdr:to>
      <xdr:col>46</xdr:col>
      <xdr:colOff>38100</xdr:colOff>
      <xdr:row>78</xdr:row>
      <xdr:rowOff>163685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8762</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2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34809</xdr:rowOff>
    </xdr:from>
    <xdr:to>
      <xdr:col>41</xdr:col>
      <xdr:colOff>101600</xdr:colOff>
      <xdr:row>78</xdr:row>
      <xdr:rowOff>136409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152936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18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22268</xdr:rowOff>
    </xdr:from>
    <xdr:to>
      <xdr:col>36</xdr:col>
      <xdr:colOff>165100</xdr:colOff>
      <xdr:row>78</xdr:row>
      <xdr:rowOff>123868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140395</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17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9585</xdr:rowOff>
    </xdr:from>
    <xdr:to>
      <xdr:col>55</xdr:col>
      <xdr:colOff>0</xdr:colOff>
      <xdr:row>98</xdr:row>
      <xdr:rowOff>10951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40235"/>
          <a:ext cx="838200" cy="17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53600</xdr:rowOff>
    </xdr:from>
    <xdr:to>
      <xdr:col>50</xdr:col>
      <xdr:colOff>114300</xdr:colOff>
      <xdr:row>98</xdr:row>
      <xdr:rowOff>10951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684250"/>
          <a:ext cx="889000" cy="12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53600</xdr:rowOff>
    </xdr:from>
    <xdr:to>
      <xdr:col>45</xdr:col>
      <xdr:colOff>177800</xdr:colOff>
      <xdr:row>98</xdr:row>
      <xdr:rowOff>68616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84250"/>
          <a:ext cx="889000" cy="1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68616</xdr:rowOff>
    </xdr:from>
    <xdr:to>
      <xdr:col>41</xdr:col>
      <xdr:colOff>50800</xdr:colOff>
      <xdr:row>98</xdr:row>
      <xdr:rowOff>78429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0716"/>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130235</xdr:rowOff>
    </xdr:from>
    <xdr:to>
      <xdr:col>55</xdr:col>
      <xdr:colOff>50800</xdr:colOff>
      <xdr:row>97</xdr:row>
      <xdr:rowOff>60385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153112</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4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131601</xdr:rowOff>
    </xdr:from>
    <xdr:to>
      <xdr:col>50</xdr:col>
      <xdr:colOff>165100</xdr:colOff>
      <xdr:row>98</xdr:row>
      <xdr:rowOff>61751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52878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85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2800</xdr:rowOff>
    </xdr:from>
    <xdr:to>
      <xdr:col>46</xdr:col>
      <xdr:colOff>38100</xdr:colOff>
      <xdr:row>97</xdr:row>
      <xdr:rowOff>104400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120927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17816</xdr:rowOff>
    </xdr:from>
    <xdr:to>
      <xdr:col>41</xdr:col>
      <xdr:colOff>101600</xdr:colOff>
      <xdr:row>98</xdr:row>
      <xdr:rowOff>119416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110543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27629</xdr:rowOff>
    </xdr:from>
    <xdr:to>
      <xdr:col>36</xdr:col>
      <xdr:colOff>165100</xdr:colOff>
      <xdr:row>98</xdr:row>
      <xdr:rowOff>129229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120356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112692</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27792"/>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112692</xdr:rowOff>
    </xdr:from>
    <xdr:to>
      <xdr:col>76</xdr:col>
      <xdr:colOff>114300</xdr:colOff>
      <xdr:row>38</xdr:row>
      <xdr:rowOff>148723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27792"/>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143518</xdr:rowOff>
    </xdr:from>
    <xdr:to>
      <xdr:col>71</xdr:col>
      <xdr:colOff>177800</xdr:colOff>
      <xdr:row>38</xdr:row>
      <xdr:rowOff>148723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8618"/>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61892</xdr:rowOff>
    </xdr:from>
    <xdr:to>
      <xdr:col>76</xdr:col>
      <xdr:colOff>165100</xdr:colOff>
      <xdr:row>38</xdr:row>
      <xdr:rowOff>163492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8570</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97923</xdr:rowOff>
    </xdr:from>
    <xdr:to>
      <xdr:col>72</xdr:col>
      <xdr:colOff>38100</xdr:colOff>
      <xdr:row>39</xdr:row>
      <xdr:rowOff>28073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44600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92718</xdr:rowOff>
    </xdr:from>
    <xdr:to>
      <xdr:col>67</xdr:col>
      <xdr:colOff>101600</xdr:colOff>
      <xdr:row>39</xdr:row>
      <xdr:rowOff>22868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39395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3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36940</xdr:rowOff>
    </xdr:from>
    <xdr:to>
      <xdr:col>85</xdr:col>
      <xdr:colOff>127000</xdr:colOff>
      <xdr:row>77</xdr:row>
      <xdr:rowOff>72744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38590"/>
          <a:ext cx="8382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72744</xdr:rowOff>
    </xdr:from>
    <xdr:to>
      <xdr:col>81</xdr:col>
      <xdr:colOff>50800</xdr:colOff>
      <xdr:row>77</xdr:row>
      <xdr:rowOff>103284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74394"/>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103284</xdr:rowOff>
    </xdr:from>
    <xdr:to>
      <xdr:col>76</xdr:col>
      <xdr:colOff>114300</xdr:colOff>
      <xdr:row>77</xdr:row>
      <xdr:rowOff>126609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04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63201</xdr:rowOff>
    </xdr:from>
    <xdr:to>
      <xdr:col>71</xdr:col>
      <xdr:colOff>177800</xdr:colOff>
      <xdr:row>77</xdr:row>
      <xdr:rowOff>126609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4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157590</xdr:rowOff>
    </xdr:from>
    <xdr:to>
      <xdr:col>85</xdr:col>
      <xdr:colOff>177800</xdr:colOff>
      <xdr:row>77</xdr:row>
      <xdr:rowOff>87740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9017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21944</xdr:rowOff>
    </xdr:from>
    <xdr:to>
      <xdr:col>81</xdr:col>
      <xdr:colOff>101600</xdr:colOff>
      <xdr:row>77</xdr:row>
      <xdr:rowOff>123544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114671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52484</xdr:rowOff>
    </xdr:from>
    <xdr:to>
      <xdr:col>76</xdr:col>
      <xdr:colOff>165100</xdr:colOff>
      <xdr:row>77</xdr:row>
      <xdr:rowOff>154084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145211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34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75809</xdr:rowOff>
    </xdr:from>
    <xdr:to>
      <xdr:col>72</xdr:col>
      <xdr:colOff>38100</xdr:colOff>
      <xdr:row>78</xdr:row>
      <xdr:rowOff>5959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168536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3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12401</xdr:rowOff>
    </xdr:from>
    <xdr:to>
      <xdr:col>67</xdr:col>
      <xdr:colOff>101600</xdr:colOff>
      <xdr:row>77</xdr:row>
      <xdr:rowOff>114001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130528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26081</xdr:rowOff>
    </xdr:from>
    <xdr:to>
      <xdr:col>85</xdr:col>
      <xdr:colOff>127000</xdr:colOff>
      <xdr:row>99</xdr:row>
      <xdr:rowOff>32251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99631"/>
          <a:ext cx="8382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32251</xdr:rowOff>
    </xdr:from>
    <xdr:to>
      <xdr:col>81</xdr:col>
      <xdr:colOff>50800</xdr:colOff>
      <xdr:row>99</xdr:row>
      <xdr:rowOff>36785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0580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36785</xdr:rowOff>
    </xdr:from>
    <xdr:to>
      <xdr:col>76</xdr:col>
      <xdr:colOff>114300</xdr:colOff>
      <xdr:row>99</xdr:row>
      <xdr:rowOff>40111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0335"/>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34849</xdr:rowOff>
    </xdr:from>
    <xdr:to>
      <xdr:col>71</xdr:col>
      <xdr:colOff>177800</xdr:colOff>
      <xdr:row>99</xdr:row>
      <xdr:rowOff>40111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08399"/>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146731</xdr:rowOff>
    </xdr:from>
    <xdr:to>
      <xdr:col>85</xdr:col>
      <xdr:colOff>177800</xdr:colOff>
      <xdr:row>99</xdr:row>
      <xdr:rowOff>76881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152901</xdr:rowOff>
    </xdr:from>
    <xdr:to>
      <xdr:col>81</xdr:col>
      <xdr:colOff>101600</xdr:colOff>
      <xdr:row>99</xdr:row>
      <xdr:rowOff>83051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74178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157435</xdr:rowOff>
    </xdr:from>
    <xdr:to>
      <xdr:col>76</xdr:col>
      <xdr:colOff>165100</xdr:colOff>
      <xdr:row>99</xdr:row>
      <xdr:rowOff>87585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78712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160761</xdr:rowOff>
    </xdr:from>
    <xdr:to>
      <xdr:col>72</xdr:col>
      <xdr:colOff>38100</xdr:colOff>
      <xdr:row>99</xdr:row>
      <xdr:rowOff>90911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82038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155499</xdr:rowOff>
    </xdr:from>
    <xdr:to>
      <xdr:col>67</xdr:col>
      <xdr:colOff>101600</xdr:colOff>
      <xdr:row>99</xdr:row>
      <xdr:rowOff>85649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76776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36461</xdr:rowOff>
    </xdr:from>
    <xdr:to>
      <xdr:col>116</xdr:col>
      <xdr:colOff>63500</xdr:colOff>
      <xdr:row>59</xdr:row>
      <xdr:rowOff>36855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2011"/>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36855</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52405"/>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157111</xdr:rowOff>
    </xdr:from>
    <xdr:to>
      <xdr:col>116</xdr:col>
      <xdr:colOff>114300</xdr:colOff>
      <xdr:row>59</xdr:row>
      <xdr:rowOff>87261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72038</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157505</xdr:rowOff>
    </xdr:from>
    <xdr:to>
      <xdr:col>112</xdr:col>
      <xdr:colOff>38100</xdr:colOff>
      <xdr:row>59</xdr:row>
      <xdr:rowOff>87655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78782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110468</xdr:rowOff>
    </xdr:from>
    <xdr:to>
      <xdr:col>116</xdr:col>
      <xdr:colOff>63500</xdr:colOff>
      <xdr:row>75</xdr:row>
      <xdr:rowOff>142263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69218"/>
          <a:ext cx="8382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142263</xdr:rowOff>
    </xdr:from>
    <xdr:to>
      <xdr:col>111</xdr:col>
      <xdr:colOff>177800</xdr:colOff>
      <xdr:row>75</xdr:row>
      <xdr:rowOff>165867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01013"/>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165867</xdr:rowOff>
    </xdr:from>
    <xdr:to>
      <xdr:col>107</xdr:col>
      <xdr:colOff>50800</xdr:colOff>
      <xdr:row>76</xdr:row>
      <xdr:rowOff>66701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24617"/>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43923</xdr:rowOff>
    </xdr:from>
    <xdr:to>
      <xdr:col>102</xdr:col>
      <xdr:colOff>114300</xdr:colOff>
      <xdr:row>76</xdr:row>
      <xdr:rowOff>66701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74123"/>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59668</xdr:rowOff>
    </xdr:from>
    <xdr:to>
      <xdr:col>116</xdr:col>
      <xdr:colOff>114300</xdr:colOff>
      <xdr:row>75</xdr:row>
      <xdr:rowOff>161268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82545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91463</xdr:rowOff>
    </xdr:from>
    <xdr:to>
      <xdr:col>112</xdr:col>
      <xdr:colOff>38100</xdr:colOff>
      <xdr:row>76</xdr:row>
      <xdr:rowOff>21614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50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38140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7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115068</xdr:rowOff>
    </xdr:from>
    <xdr:to>
      <xdr:col>107</xdr:col>
      <xdr:colOff>101600</xdr:colOff>
      <xdr:row>76</xdr:row>
      <xdr:rowOff>45219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61745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7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15901</xdr:rowOff>
    </xdr:from>
    <xdr:to>
      <xdr:col>102</xdr:col>
      <xdr:colOff>165100</xdr:colOff>
      <xdr:row>76</xdr:row>
      <xdr:rowOff>117501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134028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8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164573</xdr:rowOff>
    </xdr:from>
    <xdr:to>
      <xdr:col>98</xdr:col>
      <xdr:colOff>38100</xdr:colOff>
      <xdr:row>76</xdr:row>
      <xdr:rowOff>94723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111250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2,341,651</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516,494</a:t>
          </a:r>
          <a:r>
            <a:rPr kumimoji="1" lang="ja-JP" altLang="en-US" sz="1300">
              <a:latin typeface="ＭＳ Ｐゴシック" panose="020B0600070205080204" pitchFamily="50" charset="-128"/>
              <a:ea typeface="ＭＳ Ｐゴシック" panose="020B0600070205080204" pitchFamily="50" charset="-128"/>
            </a:rPr>
            <a:t>円の増加。主な要因は、特別定額給付金事業</a:t>
          </a:r>
          <a:r>
            <a:rPr kumimoji="1" lang="en-US" altLang="ja-JP" sz="1300">
              <a:latin typeface="ＭＳ Ｐゴシック" panose="020B0600070205080204" pitchFamily="50" charset="-128"/>
              <a:ea typeface="ＭＳ Ｐゴシック" panose="020B0600070205080204" pitchFamily="50" charset="-128"/>
            </a:rPr>
            <a:t>69,933</a:t>
          </a:r>
          <a:r>
            <a:rPr kumimoji="1" lang="ja-JP" altLang="en-US" sz="1300">
              <a:latin typeface="ＭＳ Ｐゴシック" panose="020B0600070205080204" pitchFamily="50" charset="-128"/>
              <a:ea typeface="ＭＳ Ｐゴシック" panose="020B0600070205080204" pitchFamily="50" charset="-128"/>
            </a:rPr>
            <a:t>千円や新型コロナウイルス感染症対策関連事業</a:t>
          </a:r>
          <a:r>
            <a:rPr kumimoji="1" lang="en-US" altLang="ja-JP" sz="1300">
              <a:latin typeface="ＭＳ Ｐゴシック" panose="020B0600070205080204" pitchFamily="50" charset="-128"/>
              <a:ea typeface="ＭＳ Ｐゴシック" panose="020B0600070205080204" pitchFamily="50" charset="-128"/>
            </a:rPr>
            <a:t>80,076</a:t>
          </a:r>
          <a:r>
            <a:rPr kumimoji="1" lang="ja-JP" altLang="en-US" sz="1300">
              <a:latin typeface="ＭＳ Ｐゴシック" panose="020B0600070205080204" pitchFamily="50" charset="-128"/>
              <a:ea typeface="ＭＳ Ｐゴシック" panose="020B0600070205080204" pitchFamily="50" charset="-128"/>
            </a:rPr>
            <a:t>千円であり、補助費等と普通建設事業費が著しく増加した。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人件費は類似団体と比較しても極めて高く、定員管理を見直す必要がある。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今後も人口減少は避けられないことから、村の規模に見合った行政運営に務める。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663
47.70
1,599,592
1,564,223
35,362
775,738
1,408,721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167361</xdr:rowOff>
    </xdr:from>
    <xdr:to>
      <xdr:col>24</xdr:col>
      <xdr:colOff>63500</xdr:colOff>
      <xdr:row>35</xdr:row>
      <xdr:rowOff>14737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996661"/>
          <a:ext cx="8382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167361</xdr:rowOff>
    </xdr:from>
    <xdr:to>
      <xdr:col>19</xdr:col>
      <xdr:colOff>177800</xdr:colOff>
      <xdr:row>35</xdr:row>
      <xdr:rowOff>7684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99666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7684</xdr:rowOff>
    </xdr:from>
    <xdr:to>
      <xdr:col>15</xdr:col>
      <xdr:colOff>50800</xdr:colOff>
      <xdr:row>35</xdr:row>
      <xdr:rowOff>14493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0843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14493</xdr:rowOff>
    </xdr:from>
    <xdr:to>
      <xdr:col>10</xdr:col>
      <xdr:colOff>114300</xdr:colOff>
      <xdr:row>35</xdr:row>
      <xdr:rowOff>70075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015243"/>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135387</xdr:rowOff>
    </xdr:from>
    <xdr:to>
      <xdr:col>24</xdr:col>
      <xdr:colOff>114300</xdr:colOff>
      <xdr:row>35</xdr:row>
      <xdr:rowOff>65537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9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158264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116561</xdr:rowOff>
    </xdr:from>
    <xdr:to>
      <xdr:col>20</xdr:col>
      <xdr:colOff>38100</xdr:colOff>
      <xdr:row>35</xdr:row>
      <xdr:rowOff>46711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63238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7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128334</xdr:rowOff>
    </xdr:from>
    <xdr:to>
      <xdr:col>15</xdr:col>
      <xdr:colOff>101600</xdr:colOff>
      <xdr:row>35</xdr:row>
      <xdr:rowOff>58484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75011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3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135143</xdr:rowOff>
    </xdr:from>
    <xdr:to>
      <xdr:col>10</xdr:col>
      <xdr:colOff>165100</xdr:colOff>
      <xdr:row>35</xdr:row>
      <xdr:rowOff>65293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81820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19275</xdr:rowOff>
    </xdr:from>
    <xdr:to>
      <xdr:col>6</xdr:col>
      <xdr:colOff>38100</xdr:colOff>
      <xdr:row>35</xdr:row>
      <xdr:rowOff>120875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137402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29502</xdr:rowOff>
    </xdr:from>
    <xdr:to>
      <xdr:col>24</xdr:col>
      <xdr:colOff>63500</xdr:colOff>
      <xdr:row>58</xdr:row>
      <xdr:rowOff>56772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73602"/>
          <a:ext cx="8382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159379</xdr:rowOff>
    </xdr:from>
    <xdr:to>
      <xdr:col>19</xdr:col>
      <xdr:colOff>177800</xdr:colOff>
      <xdr:row>58</xdr:row>
      <xdr:rowOff>56772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2029"/>
          <a:ext cx="889000" cy="6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159379</xdr:rowOff>
    </xdr:from>
    <xdr:to>
      <xdr:col>15</xdr:col>
      <xdr:colOff>50800</xdr:colOff>
      <xdr:row>58</xdr:row>
      <xdr:rowOff>72037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2029"/>
          <a:ext cx="889000" cy="8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54670</xdr:rowOff>
    </xdr:from>
    <xdr:to>
      <xdr:col>10</xdr:col>
      <xdr:colOff>114300</xdr:colOff>
      <xdr:row>58</xdr:row>
      <xdr:rowOff>72037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98770"/>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150152</xdr:rowOff>
    </xdr:from>
    <xdr:to>
      <xdr:col>24</xdr:col>
      <xdr:colOff>114300</xdr:colOff>
      <xdr:row>58</xdr:row>
      <xdr:rowOff>80302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109529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5972</xdr:rowOff>
    </xdr:from>
    <xdr:to>
      <xdr:col>20</xdr:col>
      <xdr:colOff>38100</xdr:colOff>
      <xdr:row>58</xdr:row>
      <xdr:rowOff>107572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108579</xdr:rowOff>
    </xdr:from>
    <xdr:to>
      <xdr:col>15</xdr:col>
      <xdr:colOff>101600</xdr:colOff>
      <xdr:row>58</xdr:row>
      <xdr:rowOff>38729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55256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5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21237</xdr:rowOff>
    </xdr:from>
    <xdr:to>
      <xdr:col>10</xdr:col>
      <xdr:colOff>165100</xdr:colOff>
      <xdr:row>58</xdr:row>
      <xdr:rowOff>122837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4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3870</xdr:rowOff>
    </xdr:from>
    <xdr:to>
      <xdr:col>6</xdr:col>
      <xdr:colOff>38100</xdr:colOff>
      <xdr:row>58</xdr:row>
      <xdr:rowOff>105470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121997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67702</xdr:rowOff>
    </xdr:from>
    <xdr:to>
      <xdr:col>24</xdr:col>
      <xdr:colOff>63500</xdr:colOff>
      <xdr:row>74</xdr:row>
      <xdr:rowOff>111723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83552"/>
          <a:ext cx="838200" cy="2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111723</xdr:rowOff>
    </xdr:from>
    <xdr:to>
      <xdr:col>19</xdr:col>
      <xdr:colOff>177800</xdr:colOff>
      <xdr:row>74</xdr:row>
      <xdr:rowOff>128552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99023"/>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128552</xdr:rowOff>
    </xdr:from>
    <xdr:to>
      <xdr:col>15</xdr:col>
      <xdr:colOff>50800</xdr:colOff>
      <xdr:row>75</xdr:row>
      <xdr:rowOff>3679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15852"/>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3679</xdr:rowOff>
    </xdr:from>
    <xdr:to>
      <xdr:col>10</xdr:col>
      <xdr:colOff>114300</xdr:colOff>
      <xdr:row>75</xdr:row>
      <xdr:rowOff>29431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62429"/>
          <a:ext cx="889000" cy="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16902</xdr:rowOff>
    </xdr:from>
    <xdr:to>
      <xdr:col>24</xdr:col>
      <xdr:colOff>114300</xdr:colOff>
      <xdr:row>73</xdr:row>
      <xdr:rowOff>118502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39779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8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60923</xdr:rowOff>
    </xdr:from>
    <xdr:to>
      <xdr:col>20</xdr:col>
      <xdr:colOff>38100</xdr:colOff>
      <xdr:row>74</xdr:row>
      <xdr:rowOff>162523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77752</xdr:rowOff>
    </xdr:from>
    <xdr:to>
      <xdr:col>15</xdr:col>
      <xdr:colOff>101600</xdr:colOff>
      <xdr:row>75</xdr:row>
      <xdr:rowOff>7902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24429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4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124329</xdr:rowOff>
    </xdr:from>
    <xdr:to>
      <xdr:col>10</xdr:col>
      <xdr:colOff>165100</xdr:colOff>
      <xdr:row>75</xdr:row>
      <xdr:rowOff>54479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8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150081</xdr:rowOff>
    </xdr:from>
    <xdr:to>
      <xdr:col>6</xdr:col>
      <xdr:colOff>38100</xdr:colOff>
      <xdr:row>75</xdr:row>
      <xdr:rowOff>80231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96758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1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75899</xdr:rowOff>
    </xdr:from>
    <xdr:to>
      <xdr:col>24</xdr:col>
      <xdr:colOff>63500</xdr:colOff>
      <xdr:row>97</xdr:row>
      <xdr:rowOff>11426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35099"/>
          <a:ext cx="838200" cy="1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11426</xdr:rowOff>
    </xdr:from>
    <xdr:to>
      <xdr:col>19</xdr:col>
      <xdr:colOff>177800</xdr:colOff>
      <xdr:row>97</xdr:row>
      <xdr:rowOff>22510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2076"/>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22510</xdr:rowOff>
    </xdr:from>
    <xdr:to>
      <xdr:col>15</xdr:col>
      <xdr:colOff>50800</xdr:colOff>
      <xdr:row>97</xdr:row>
      <xdr:rowOff>62240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53160"/>
          <a:ext cx="889000" cy="3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122515</xdr:rowOff>
    </xdr:from>
    <xdr:to>
      <xdr:col>10</xdr:col>
      <xdr:colOff>114300</xdr:colOff>
      <xdr:row>97</xdr:row>
      <xdr:rowOff>62240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81715"/>
          <a:ext cx="889000" cy="1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25099</xdr:rowOff>
    </xdr:from>
    <xdr:to>
      <xdr:col>24</xdr:col>
      <xdr:colOff>114300</xdr:colOff>
      <xdr:row>96</xdr:row>
      <xdr:rowOff>126699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47976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132076</xdr:rowOff>
    </xdr:from>
    <xdr:to>
      <xdr:col>20</xdr:col>
      <xdr:colOff>38100</xdr:colOff>
      <xdr:row>97</xdr:row>
      <xdr:rowOff>62226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78753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143160</xdr:rowOff>
    </xdr:from>
    <xdr:to>
      <xdr:col>15</xdr:col>
      <xdr:colOff>101600</xdr:colOff>
      <xdr:row>97</xdr:row>
      <xdr:rowOff>73310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89837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7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11440</xdr:rowOff>
    </xdr:from>
    <xdr:to>
      <xdr:col>10</xdr:col>
      <xdr:colOff>165100</xdr:colOff>
      <xdr:row>97</xdr:row>
      <xdr:rowOff>113040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129567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71715</xdr:rowOff>
    </xdr:from>
    <xdr:to>
      <xdr:col>6</xdr:col>
      <xdr:colOff>38100</xdr:colOff>
      <xdr:row>97</xdr:row>
      <xdr:rowOff>1865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18392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0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7277</xdr:rowOff>
    </xdr:from>
    <xdr:to>
      <xdr:col>55</xdr:col>
      <xdr:colOff>0</xdr:colOff>
      <xdr:row>39</xdr:row>
      <xdr:rowOff>10896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9382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10896</xdr:rowOff>
    </xdr:from>
    <xdr:to>
      <xdr:col>50</xdr:col>
      <xdr:colOff>114300</xdr:colOff>
      <xdr:row>39</xdr:row>
      <xdr:rowOff>13601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9744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13601</xdr:rowOff>
    </xdr:from>
    <xdr:to>
      <xdr:col>45</xdr:col>
      <xdr:colOff>177800</xdr:colOff>
      <xdr:row>39</xdr:row>
      <xdr:rowOff>14795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015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9106</xdr:rowOff>
    </xdr:from>
    <xdr:to>
      <xdr:col>41</xdr:col>
      <xdr:colOff>50800</xdr:colOff>
      <xdr:row>39</xdr:row>
      <xdr:rowOff>14795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565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127927</xdr:rowOff>
    </xdr:from>
    <xdr:to>
      <xdr:col>55</xdr:col>
      <xdr:colOff>50800</xdr:colOff>
      <xdr:row>39</xdr:row>
      <xdr:rowOff>58077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131546</xdr:rowOff>
    </xdr:from>
    <xdr:to>
      <xdr:col>50</xdr:col>
      <xdr:colOff>165100</xdr:colOff>
      <xdr:row>39</xdr:row>
      <xdr:rowOff>61696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52823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134251</xdr:rowOff>
    </xdr:from>
    <xdr:to>
      <xdr:col>46</xdr:col>
      <xdr:colOff>38100</xdr:colOff>
      <xdr:row>39</xdr:row>
      <xdr:rowOff>64401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55528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135445</xdr:rowOff>
    </xdr:from>
    <xdr:to>
      <xdr:col>41</xdr:col>
      <xdr:colOff>101600</xdr:colOff>
      <xdr:row>39</xdr:row>
      <xdr:rowOff>65595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82123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2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129756</xdr:rowOff>
    </xdr:from>
    <xdr:to>
      <xdr:col>36</xdr:col>
      <xdr:colOff>165100</xdr:colOff>
      <xdr:row>39</xdr:row>
      <xdr:rowOff>59906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76433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44145</xdr:rowOff>
    </xdr:from>
    <xdr:to>
      <xdr:col>55</xdr:col>
      <xdr:colOff>0</xdr:colOff>
      <xdr:row>57</xdr:row>
      <xdr:rowOff>122138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16795"/>
          <a:ext cx="838200" cy="7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122138</xdr:rowOff>
    </xdr:from>
    <xdr:to>
      <xdr:col>50</xdr:col>
      <xdr:colOff>114300</xdr:colOff>
      <xdr:row>57</xdr:row>
      <xdr:rowOff>131954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94788"/>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131954</xdr:rowOff>
    </xdr:from>
    <xdr:to>
      <xdr:col>45</xdr:col>
      <xdr:colOff>177800</xdr:colOff>
      <xdr:row>58</xdr:row>
      <xdr:rowOff>18881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04604"/>
          <a:ext cx="889000" cy="5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12709</xdr:rowOff>
    </xdr:from>
    <xdr:to>
      <xdr:col>41</xdr:col>
      <xdr:colOff>50800</xdr:colOff>
      <xdr:row>58</xdr:row>
      <xdr:rowOff>18881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5680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164795</xdr:rowOff>
    </xdr:from>
    <xdr:to>
      <xdr:col>55</xdr:col>
      <xdr:colOff>50800</xdr:colOff>
      <xdr:row>57</xdr:row>
      <xdr:rowOff>94945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71338</xdr:rowOff>
    </xdr:from>
    <xdr:to>
      <xdr:col>50</xdr:col>
      <xdr:colOff>165100</xdr:colOff>
      <xdr:row>58</xdr:row>
      <xdr:rowOff>1488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18015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81154</xdr:rowOff>
    </xdr:from>
    <xdr:to>
      <xdr:col>46</xdr:col>
      <xdr:colOff>38100</xdr:colOff>
      <xdr:row>58</xdr:row>
      <xdr:rowOff>11304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27831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139531</xdr:rowOff>
    </xdr:from>
    <xdr:to>
      <xdr:col>41</xdr:col>
      <xdr:colOff>101600</xdr:colOff>
      <xdr:row>58</xdr:row>
      <xdr:rowOff>69681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86208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8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133359</xdr:rowOff>
    </xdr:from>
    <xdr:to>
      <xdr:col>36</xdr:col>
      <xdr:colOff>165100</xdr:colOff>
      <xdr:row>58</xdr:row>
      <xdr:rowOff>63509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80036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8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88598</xdr:rowOff>
    </xdr:from>
    <xdr:to>
      <xdr:col>55</xdr:col>
      <xdr:colOff>0</xdr:colOff>
      <xdr:row>78</xdr:row>
      <xdr:rowOff>122980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61698"/>
          <a:ext cx="8382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88598</xdr:rowOff>
    </xdr:from>
    <xdr:to>
      <xdr:col>50</xdr:col>
      <xdr:colOff>114300</xdr:colOff>
      <xdr:row>78</xdr:row>
      <xdr:rowOff>112314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61698"/>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112314</xdr:rowOff>
    </xdr:from>
    <xdr:to>
      <xdr:col>45</xdr:col>
      <xdr:colOff>177800</xdr:colOff>
      <xdr:row>78</xdr:row>
      <xdr:rowOff>131364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54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95197</xdr:rowOff>
    </xdr:from>
    <xdr:to>
      <xdr:col>41</xdr:col>
      <xdr:colOff>50800</xdr:colOff>
      <xdr:row>78</xdr:row>
      <xdr:rowOff>131364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8297"/>
          <a:ext cx="889000" cy="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72180</xdr:rowOff>
    </xdr:from>
    <xdr:to>
      <xdr:col>55</xdr:col>
      <xdr:colOff>50800</xdr:colOff>
      <xdr:row>79</xdr:row>
      <xdr:rowOff>2330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37798</xdr:rowOff>
    </xdr:from>
    <xdr:to>
      <xdr:col>50</xdr:col>
      <xdr:colOff>165100</xdr:colOff>
      <xdr:row>78</xdr:row>
      <xdr:rowOff>139398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155925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61514</xdr:rowOff>
    </xdr:from>
    <xdr:to>
      <xdr:col>46</xdr:col>
      <xdr:colOff>38100</xdr:colOff>
      <xdr:row>78</xdr:row>
      <xdr:rowOff>163114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80564</xdr:rowOff>
    </xdr:from>
    <xdr:to>
      <xdr:col>41</xdr:col>
      <xdr:colOff>101600</xdr:colOff>
      <xdr:row>79</xdr:row>
      <xdr:rowOff>10714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44397</xdr:rowOff>
    </xdr:from>
    <xdr:to>
      <xdr:col>36</xdr:col>
      <xdr:colOff>165100</xdr:colOff>
      <xdr:row>78</xdr:row>
      <xdr:rowOff>145997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162524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92225</xdr:rowOff>
    </xdr:from>
    <xdr:to>
      <xdr:col>55</xdr:col>
      <xdr:colOff>0</xdr:colOff>
      <xdr:row>98</xdr:row>
      <xdr:rowOff>112785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94325"/>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112785</xdr:rowOff>
    </xdr:from>
    <xdr:to>
      <xdr:col>50</xdr:col>
      <xdr:colOff>114300</xdr:colOff>
      <xdr:row>98</xdr:row>
      <xdr:rowOff>115956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14885"/>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156166</xdr:rowOff>
    </xdr:from>
    <xdr:to>
      <xdr:col>45</xdr:col>
      <xdr:colOff>177800</xdr:colOff>
      <xdr:row>98</xdr:row>
      <xdr:rowOff>115956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86816"/>
          <a:ext cx="889000" cy="1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156166</xdr:rowOff>
    </xdr:from>
    <xdr:to>
      <xdr:col>41</xdr:col>
      <xdr:colOff>50800</xdr:colOff>
      <xdr:row>98</xdr:row>
      <xdr:rowOff>30981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8681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41425</xdr:rowOff>
    </xdr:from>
    <xdr:to>
      <xdr:col>55</xdr:col>
      <xdr:colOff>50800</xdr:colOff>
      <xdr:row>98</xdr:row>
      <xdr:rowOff>143025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127802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61985</xdr:rowOff>
    </xdr:from>
    <xdr:to>
      <xdr:col>50</xdr:col>
      <xdr:colOff>165100</xdr:colOff>
      <xdr:row>98</xdr:row>
      <xdr:rowOff>163585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65156</xdr:rowOff>
    </xdr:from>
    <xdr:to>
      <xdr:col>46</xdr:col>
      <xdr:colOff>38100</xdr:colOff>
      <xdr:row>98</xdr:row>
      <xdr:rowOff>166756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6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157883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5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105366</xdr:rowOff>
    </xdr:from>
    <xdr:to>
      <xdr:col>41</xdr:col>
      <xdr:colOff>101600</xdr:colOff>
      <xdr:row>98</xdr:row>
      <xdr:rowOff>35516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52043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1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151631</xdr:rowOff>
    </xdr:from>
    <xdr:to>
      <xdr:col>36</xdr:col>
      <xdr:colOff>165100</xdr:colOff>
      <xdr:row>98</xdr:row>
      <xdr:rowOff>81781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72908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7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137249</xdr:rowOff>
    </xdr:from>
    <xdr:to>
      <xdr:col>85</xdr:col>
      <xdr:colOff>127000</xdr:colOff>
      <xdr:row>37</xdr:row>
      <xdr:rowOff>139423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37999"/>
          <a:ext cx="838200" cy="34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122955</xdr:rowOff>
    </xdr:from>
    <xdr:to>
      <xdr:col>81</xdr:col>
      <xdr:colOff>50800</xdr:colOff>
      <xdr:row>37</xdr:row>
      <xdr:rowOff>139423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95155"/>
          <a:ext cx="889000" cy="18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31597</xdr:rowOff>
    </xdr:from>
    <xdr:to>
      <xdr:col>76</xdr:col>
      <xdr:colOff>114300</xdr:colOff>
      <xdr:row>36</xdr:row>
      <xdr:rowOff>122955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03797"/>
          <a:ext cx="889000" cy="9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31597</xdr:rowOff>
    </xdr:from>
    <xdr:to>
      <xdr:col>71</xdr:col>
      <xdr:colOff>177800</xdr:colOff>
      <xdr:row>36</xdr:row>
      <xdr:rowOff>119252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03797"/>
          <a:ext cx="8890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86449</xdr:rowOff>
    </xdr:from>
    <xdr:to>
      <xdr:col>85</xdr:col>
      <xdr:colOff>177800</xdr:colOff>
      <xdr:row>36</xdr:row>
      <xdr:rowOff>16599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109326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88623</xdr:rowOff>
    </xdr:from>
    <xdr:to>
      <xdr:col>81</xdr:col>
      <xdr:colOff>101600</xdr:colOff>
      <xdr:row>38</xdr:row>
      <xdr:rowOff>18773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72155</xdr:rowOff>
    </xdr:from>
    <xdr:to>
      <xdr:col>76</xdr:col>
      <xdr:colOff>165100</xdr:colOff>
      <xdr:row>37</xdr:row>
      <xdr:rowOff>2305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18832</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1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152247</xdr:rowOff>
    </xdr:from>
    <xdr:to>
      <xdr:col>72</xdr:col>
      <xdr:colOff>38100</xdr:colOff>
      <xdr:row>36</xdr:row>
      <xdr:rowOff>82397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98924</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592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68452</xdr:rowOff>
    </xdr:from>
    <xdr:to>
      <xdr:col>67</xdr:col>
      <xdr:colOff>101600</xdr:colOff>
      <xdr:row>36</xdr:row>
      <xdr:rowOff>170052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15129</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149278</xdr:rowOff>
    </xdr:from>
    <xdr:to>
      <xdr:col>85</xdr:col>
      <xdr:colOff>127000</xdr:colOff>
      <xdr:row>57</xdr:row>
      <xdr:rowOff>125663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50478"/>
          <a:ext cx="838200" cy="14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125663</xdr:rowOff>
    </xdr:from>
    <xdr:to>
      <xdr:col>81</xdr:col>
      <xdr:colOff>50800</xdr:colOff>
      <xdr:row>58</xdr:row>
      <xdr:rowOff>22575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8313"/>
          <a:ext cx="889000" cy="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22575</xdr:rowOff>
    </xdr:from>
    <xdr:to>
      <xdr:col>76</xdr:col>
      <xdr:colOff>114300</xdr:colOff>
      <xdr:row>58</xdr:row>
      <xdr:rowOff>32837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6675"/>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32837</xdr:rowOff>
    </xdr:from>
    <xdr:to>
      <xdr:col>71</xdr:col>
      <xdr:colOff>177800</xdr:colOff>
      <xdr:row>58</xdr:row>
      <xdr:rowOff>37519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76937"/>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98478</xdr:rowOff>
    </xdr:from>
    <xdr:to>
      <xdr:col>85</xdr:col>
      <xdr:colOff>177800</xdr:colOff>
      <xdr:row>57</xdr:row>
      <xdr:rowOff>28628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121355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5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74863</xdr:rowOff>
    </xdr:from>
    <xdr:to>
      <xdr:col>81</xdr:col>
      <xdr:colOff>101600</xdr:colOff>
      <xdr:row>58</xdr:row>
      <xdr:rowOff>5013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21540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143225</xdr:rowOff>
    </xdr:from>
    <xdr:to>
      <xdr:col>76</xdr:col>
      <xdr:colOff>165100</xdr:colOff>
      <xdr:row>58</xdr:row>
      <xdr:rowOff>73375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89902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9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153487</xdr:rowOff>
    </xdr:from>
    <xdr:to>
      <xdr:col>72</xdr:col>
      <xdr:colOff>38100</xdr:colOff>
      <xdr:row>58</xdr:row>
      <xdr:rowOff>83637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100164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158169</xdr:rowOff>
    </xdr:from>
    <xdr:to>
      <xdr:col>67</xdr:col>
      <xdr:colOff>101600</xdr:colOff>
      <xdr:row>58</xdr:row>
      <xdr:rowOff>88319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79446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2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112692</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485792"/>
          <a:ext cx="889000" cy="15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112692</xdr:rowOff>
    </xdr:from>
    <xdr:to>
      <xdr:col>76</xdr:col>
      <xdr:colOff>114300</xdr:colOff>
      <xdr:row>78</xdr:row>
      <xdr:rowOff>148723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485792"/>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143518</xdr:rowOff>
    </xdr:from>
    <xdr:to>
      <xdr:col>71</xdr:col>
      <xdr:colOff>177800</xdr:colOff>
      <xdr:row>78</xdr:row>
      <xdr:rowOff>148723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6618"/>
          <a:ext cx="8890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61892</xdr:rowOff>
    </xdr:from>
    <xdr:to>
      <xdr:col>76</xdr:col>
      <xdr:colOff>165100</xdr:colOff>
      <xdr:row>78</xdr:row>
      <xdr:rowOff>163492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8569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97923</xdr:rowOff>
    </xdr:from>
    <xdr:to>
      <xdr:col>72</xdr:col>
      <xdr:colOff>38100</xdr:colOff>
      <xdr:row>79</xdr:row>
      <xdr:rowOff>28073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44600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92718</xdr:rowOff>
    </xdr:from>
    <xdr:to>
      <xdr:col>67</xdr:col>
      <xdr:colOff>101600</xdr:colOff>
      <xdr:row>79</xdr:row>
      <xdr:rowOff>22868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39395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36940</xdr:rowOff>
    </xdr:from>
    <xdr:to>
      <xdr:col>85</xdr:col>
      <xdr:colOff>127000</xdr:colOff>
      <xdr:row>97</xdr:row>
      <xdr:rowOff>72744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67590"/>
          <a:ext cx="8382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72744</xdr:rowOff>
    </xdr:from>
    <xdr:to>
      <xdr:col>81</xdr:col>
      <xdr:colOff>50800</xdr:colOff>
      <xdr:row>97</xdr:row>
      <xdr:rowOff>103284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03394"/>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103284</xdr:rowOff>
    </xdr:from>
    <xdr:to>
      <xdr:col>76</xdr:col>
      <xdr:colOff>114300</xdr:colOff>
      <xdr:row>97</xdr:row>
      <xdr:rowOff>126609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33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63201</xdr:rowOff>
    </xdr:from>
    <xdr:to>
      <xdr:col>71</xdr:col>
      <xdr:colOff>177800</xdr:colOff>
      <xdr:row>97</xdr:row>
      <xdr:rowOff>126609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93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157590</xdr:rowOff>
    </xdr:from>
    <xdr:to>
      <xdr:col>85</xdr:col>
      <xdr:colOff>177800</xdr:colOff>
      <xdr:row>97</xdr:row>
      <xdr:rowOff>87740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9017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21944</xdr:rowOff>
    </xdr:from>
    <xdr:to>
      <xdr:col>81</xdr:col>
      <xdr:colOff>101600</xdr:colOff>
      <xdr:row>97</xdr:row>
      <xdr:rowOff>123544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114671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52484</xdr:rowOff>
    </xdr:from>
    <xdr:to>
      <xdr:col>76</xdr:col>
      <xdr:colOff>165100</xdr:colOff>
      <xdr:row>97</xdr:row>
      <xdr:rowOff>154084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145211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7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75809</xdr:rowOff>
    </xdr:from>
    <xdr:to>
      <xdr:col>72</xdr:col>
      <xdr:colOff>38100</xdr:colOff>
      <xdr:row>98</xdr:row>
      <xdr:rowOff>5959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168536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12401</xdr:rowOff>
    </xdr:from>
    <xdr:to>
      <xdr:col>67</xdr:col>
      <xdr:colOff>101600</xdr:colOff>
      <xdr:row>97</xdr:row>
      <xdr:rowOff>114001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130528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人口の減少に伴い、多くの分類において住民一人当たりコストは増加している。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議会費が類似団体平均を大きく上回っているのは、類似団体と比べて人口千人当たりの議員数が多いためである。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民生費</a:t>
          </a:r>
          <a:r>
            <a:rPr kumimoji="1" lang="ja-JP" altLang="ja-JP" sz="1100" b="0" i="0" u="none" strike="noStrike" kern="0" cap="none" spc="0" normalizeH="0" baseline="0" noProof="0">
              <a:ln>
                <a:noFill/>
              </a:ln>
              <a:solidFill>
                <a:prstClr val="black"/>
              </a:solidFill>
              <a:effectLst/>
              <a:uLnTx/>
              <a:uFillTx/>
              <a:latin typeface="+mn-lt"/>
              <a:ea typeface="+mn-ea"/>
              <a:cs typeface="+mn-cs"/>
            </a:rPr>
            <a:t>の増加の要因は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新型コロナウイルス感染症対策に係る施設改修</a:t>
          </a:r>
          <a:r>
            <a:rPr kumimoji="1" lang="ja-JP" altLang="ja-JP" sz="1100" b="0" i="0" u="none" strike="noStrike" kern="0" cap="none" spc="0" normalizeH="0" baseline="0" noProof="0">
              <a:ln>
                <a:noFill/>
              </a:ln>
              <a:solidFill>
                <a:prstClr val="black"/>
              </a:solidFill>
              <a:effectLst/>
              <a:uLnTx/>
              <a:uFillTx/>
              <a:latin typeface="+mn-lt"/>
              <a:ea typeface="+mn-ea"/>
              <a:cs typeface="+mn-cs"/>
            </a:rPr>
            <a:t>の実施</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衛生費と教育費</a:t>
          </a:r>
          <a:r>
            <a:rPr kumimoji="1" lang="ja-JP" altLang="ja-JP" sz="1100" b="0" i="0" u="none" strike="noStrike" kern="0" cap="none" spc="0" normalizeH="0" baseline="0" noProof="0">
              <a:ln>
                <a:noFill/>
              </a:ln>
              <a:solidFill>
                <a:prstClr val="black"/>
              </a:solidFill>
              <a:effectLst/>
              <a:uLnTx/>
              <a:uFillTx/>
              <a:latin typeface="+mn-lt"/>
              <a:ea typeface="+mn-ea"/>
              <a:cs typeface="+mn-cs"/>
            </a:rPr>
            <a:t>の増加の要因は</a:t>
          </a: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新型コロナウイルス感染症対策関連事業の</a:t>
          </a:r>
          <a:r>
            <a:rPr kumimoji="1" lang="ja-JP" altLang="ja-JP" sz="1100" b="0" i="0" u="none" strike="noStrike" kern="0" cap="none" spc="0" normalizeH="0" baseline="0" noProof="0">
              <a:ln>
                <a:noFill/>
              </a:ln>
              <a:solidFill>
                <a:prstClr val="black"/>
              </a:solidFill>
              <a:effectLst/>
              <a:uLnTx/>
              <a:uFillTx/>
              <a:latin typeface="+mn-lt"/>
              <a:ea typeface="+mn-ea"/>
              <a:cs typeface="+mn-cs"/>
            </a:rPr>
            <a:t>実施</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消防費の増加の要因は、一部事務組合負担金の増加、防災行政</a:t>
          </a:r>
          <a:r>
            <a:rPr kumimoji="1" lang="en-US" altLang="ja-JP" sz="1100" b="0" i="0" u="none" strike="noStrike" kern="0" cap="none" spc="0" normalizeH="0" baseline="0" noProof="0">
              <a:ln>
                <a:noFill/>
              </a:ln>
              <a:solidFill>
                <a:prstClr val="black"/>
              </a:solidFill>
              <a:effectLst/>
              <a:uLnTx/>
              <a:uFillTx/>
              <a:latin typeface="+mn-lt"/>
              <a:ea typeface="+mn-ea"/>
              <a:cs typeface="+mn-cs"/>
            </a:rPr>
            <a:t>FM</a:t>
          </a:r>
          <a:r>
            <a:rPr kumimoji="1" lang="ja-JP" altLang="en-US" sz="1100" b="0" i="0" u="none" strike="noStrike" kern="0" cap="none" spc="0" normalizeH="0" baseline="0" noProof="0">
              <a:ln>
                <a:noFill/>
              </a:ln>
              <a:solidFill>
                <a:prstClr val="black"/>
              </a:solidFill>
              <a:effectLst/>
              <a:uLnTx/>
              <a:uFillTx/>
              <a:latin typeface="+mn-lt"/>
              <a:ea typeface="+mn-ea"/>
              <a:cs typeface="+mn-cs"/>
            </a:rPr>
            <a:t>告知屋外拡声設備整備の実施、防災拠点施設非常用発電機設置事業の実施による。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年度から令和元年度にかけて実質単年度収支が赤字となったが、令和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年度は普通交付税が想定よりも大きかったこともあり黒字決算となった。令和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年度以降についても、行財政改革による歳出見直しなどの効果もあり、黒字決算となる見込み。</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村内各種団体に対する補助金や職員手当の削減をはじめ、行政経費の節減を実現し、黒字を維持している。特別会計でも赤字額が存在せず、連結実質赤字比率も黒字となっている。</a:t>
          </a:r>
          <a:endParaRPr lang="ja-JP" altLang="ja-JP" sz="1400">
            <a:effectLst/>
          </a:endParaRPr>
        </a:p>
        <a:p>
          <a:r>
            <a:rPr kumimoji="1" lang="ja-JP" altLang="ja-JP" sz="1100">
              <a:solidFill>
                <a:schemeClr val="dk1"/>
              </a:solidFill>
              <a:effectLst/>
              <a:latin typeface="+mn-lt"/>
              <a:ea typeface="+mn-ea"/>
              <a:cs typeface="+mn-cs"/>
            </a:rPr>
            <a:t>　しかしながら、交付税をはじめとする歳入が年々減少の一途を辿っているため、今後赤字額を発生させないよう、これまで以上に行政経費の削減に努めなければならない。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1599592</v>
      </c>
      <c r="BO4" s="433"/>
      <c r="BP4" s="433"/>
      <c r="BQ4" s="433"/>
      <c r="BR4" s="433"/>
      <c r="BS4" s="433"/>
      <c r="BT4" s="433"/>
      <c r="BU4" s="434"/>
      <c r="BV4" s="432">
        <v>1323652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4.5999999999999996</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1564223</v>
      </c>
      <c r="BO5" s="470"/>
      <c r="BP5" s="470"/>
      <c r="BQ5" s="470"/>
      <c r="BR5" s="470"/>
      <c r="BS5" s="470"/>
      <c r="BT5" s="470"/>
      <c r="BU5" s="471"/>
      <c r="BV5" s="469">
        <v>1281260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104</v>
      </c>
      <c r="CU5" s="467"/>
      <c r="CV5" s="467"/>
      <c r="CW5" s="467"/>
      <c r="CX5" s="467"/>
      <c r="CY5" s="467"/>
      <c r="CZ5" s="467"/>
      <c r="DA5" s="468"/>
      <c r="DB5" s="466">
        <v>105.8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35369</v>
      </c>
      <c r="BO6" s="470"/>
      <c r="BP6" s="470"/>
      <c r="BQ6" s="470"/>
      <c r="BR6" s="470"/>
      <c r="BS6" s="470"/>
      <c r="BT6" s="470"/>
      <c r="BU6" s="471"/>
      <c r="BV6" s="469">
        <v>42392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106.5</v>
      </c>
      <c r="CU6" s="507"/>
      <c r="CV6" s="507"/>
      <c r="CW6" s="507"/>
      <c r="CX6" s="507"/>
      <c r="CY6" s="507"/>
      <c r="CZ6" s="507"/>
      <c r="DA6" s="508"/>
      <c r="DB6" s="506">
        <v>108.5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v>
      </c>
      <c r="BO7" s="470"/>
      <c r="BP7" s="470"/>
      <c r="BQ7" s="470"/>
      <c r="BR7" s="470"/>
      <c r="BS7" s="470"/>
      <c r="BT7" s="470"/>
      <c r="BU7" s="471"/>
      <c r="BV7" s="469">
        <v>25088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775738</v>
      </c>
      <c r="CU7" s="470"/>
      <c r="CV7" s="470"/>
      <c r="CW7" s="470"/>
      <c r="CX7" s="470"/>
      <c r="CY7" s="470"/>
      <c r="CZ7" s="470"/>
      <c r="DA7" s="471"/>
      <c r="DB7" s="469">
        <v>712168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35362</v>
      </c>
      <c r="BO8" s="470"/>
      <c r="BP8" s="470"/>
      <c r="BQ8" s="470"/>
      <c r="BR8" s="470"/>
      <c r="BS8" s="470"/>
      <c r="BT8" s="470"/>
      <c r="BU8" s="471"/>
      <c r="BV8" s="469">
        <v>17304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623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18058</v>
      </c>
      <c r="BO9" s="470"/>
      <c r="BP9" s="470"/>
      <c r="BQ9" s="470"/>
      <c r="BR9" s="470"/>
      <c r="BS9" s="470"/>
      <c r="BT9" s="470"/>
      <c r="BU9" s="471"/>
      <c r="BV9" s="469">
        <v>14494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10.6</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660</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100</v>
      </c>
      <c r="BO10" s="470"/>
      <c r="BP10" s="470"/>
      <c r="BQ10" s="470"/>
      <c r="BR10" s="470"/>
      <c r="BS10" s="470"/>
      <c r="BT10" s="470"/>
      <c r="BU10" s="471"/>
      <c r="BV10" s="469">
        <v>100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668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114300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663</v>
      </c>
      <c r="S13" s="554"/>
      <c r="T13" s="554"/>
      <c r="U13" s="554"/>
      <c r="V13" s="555"/>
      <c r="W13" s="485" t="s">
        <v>141</v>
      </c>
      <c r="X13" s="486"/>
      <c r="Y13" s="486"/>
      <c r="Z13" s="486"/>
      <c r="AA13" s="486"/>
      <c r="AB13" s="476"/>
      <c r="AC13" s="520">
        <v>35</v>
      </c>
      <c r="AD13" s="521"/>
      <c r="AE13" s="521"/>
      <c r="AF13" s="521"/>
      <c r="AG13" s="563"/>
      <c r="AH13" s="520">
        <v>32</v>
      </c>
      <c r="AI13" s="521"/>
      <c r="AJ13" s="521"/>
      <c r="AK13" s="521"/>
      <c r="AL13" s="522"/>
      <c r="AM13" s="498" t="s">
        <v>142</v>
      </c>
      <c r="AN13" s="499"/>
      <c r="AO13" s="499"/>
      <c r="AP13" s="499"/>
      <c r="AQ13" s="499"/>
      <c r="AR13" s="499"/>
      <c r="AS13" s="499"/>
      <c r="AT13" s="500"/>
      <c r="AU13" s="501" t="s">
        <v>106</v>
      </c>
      <c r="AV13" s="502"/>
      <c r="AW13" s="502"/>
      <c r="AX13" s="502"/>
      <c r="AY13" s="503" t="s">
        <v>143</v>
      </c>
      <c r="AZ13" s="504"/>
      <c r="BA13" s="504"/>
      <c r="BB13" s="504"/>
      <c r="BC13" s="504"/>
      <c r="BD13" s="504"/>
      <c r="BE13" s="504"/>
      <c r="BF13" s="504"/>
      <c r="BG13" s="504"/>
      <c r="BH13" s="504"/>
      <c r="BI13" s="504"/>
      <c r="BJ13" s="504"/>
      <c r="BK13" s="504"/>
      <c r="BL13" s="504"/>
      <c r="BM13" s="505"/>
      <c r="BN13" s="469">
        <v>18158</v>
      </c>
      <c r="BO13" s="470"/>
      <c r="BP13" s="470"/>
      <c r="BQ13" s="470"/>
      <c r="BR13" s="470"/>
      <c r="BS13" s="470"/>
      <c r="BT13" s="470"/>
      <c r="BU13" s="471"/>
      <c r="BV13" s="469">
        <v>-99706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702</v>
      </c>
      <c r="S14" s="554"/>
      <c r="T14" s="554"/>
      <c r="U14" s="554"/>
      <c r="V14" s="555"/>
      <c r="W14" s="459"/>
      <c r="X14" s="460"/>
      <c r="Y14" s="460"/>
      <c r="Z14" s="460"/>
      <c r="AA14" s="460"/>
      <c r="AB14" s="449"/>
      <c r="AC14" s="556">
        <v>12.6</v>
      </c>
      <c r="AD14" s="557"/>
      <c r="AE14" s="557"/>
      <c r="AF14" s="557"/>
      <c r="AG14" s="558"/>
      <c r="AH14" s="556">
        <v>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696</v>
      </c>
      <c r="S15" s="554"/>
      <c r="T15" s="554"/>
      <c r="U15" s="554"/>
      <c r="V15" s="555"/>
      <c r="W15" s="485" t="s">
        <v>147</v>
      </c>
      <c r="X15" s="486"/>
      <c r="Y15" s="486"/>
      <c r="Z15" s="486"/>
      <c r="AA15" s="486"/>
      <c r="AB15" s="476"/>
      <c r="AC15" s="520">
        <v>63</v>
      </c>
      <c r="AD15" s="521"/>
      <c r="AE15" s="521"/>
      <c r="AF15" s="521"/>
      <c r="AG15" s="563"/>
      <c r="AH15" s="520">
        <v>84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110435</v>
      </c>
      <c r="BO15" s="433"/>
      <c r="BP15" s="433"/>
      <c r="BQ15" s="433"/>
      <c r="BR15" s="433"/>
      <c r="BS15" s="433"/>
      <c r="BT15" s="433"/>
      <c r="BU15" s="434"/>
      <c r="BV15" s="432">
        <v>85159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22.7</v>
      </c>
      <c r="AD16" s="557"/>
      <c r="AE16" s="557"/>
      <c r="AF16" s="557"/>
      <c r="AG16" s="558"/>
      <c r="AH16" s="556">
        <v>25.1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734592</v>
      </c>
      <c r="BO16" s="470"/>
      <c r="BP16" s="470"/>
      <c r="BQ16" s="470"/>
      <c r="BR16" s="470"/>
      <c r="BS16" s="470"/>
      <c r="BT16" s="470"/>
      <c r="BU16" s="471"/>
      <c r="BV16" s="469">
        <v>677074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179</v>
      </c>
      <c r="AD17" s="521"/>
      <c r="AE17" s="521"/>
      <c r="AF17" s="521"/>
      <c r="AG17" s="563"/>
      <c r="AH17" s="520">
        <v>218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133838</v>
      </c>
      <c r="BO17" s="470"/>
      <c r="BP17" s="470"/>
      <c r="BQ17" s="470"/>
      <c r="BR17" s="470"/>
      <c r="BS17" s="470"/>
      <c r="BT17" s="470"/>
      <c r="BU17" s="471"/>
      <c r="BV17" s="469">
        <v>103094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47.7</v>
      </c>
      <c r="M18" s="585"/>
      <c r="N18" s="585"/>
      <c r="O18" s="585"/>
      <c r="P18" s="585"/>
      <c r="Q18" s="585"/>
      <c r="R18" s="586"/>
      <c r="S18" s="586"/>
      <c r="T18" s="586"/>
      <c r="U18" s="586"/>
      <c r="V18" s="587"/>
      <c r="W18" s="487"/>
      <c r="X18" s="488"/>
      <c r="Y18" s="488"/>
      <c r="Z18" s="488"/>
      <c r="AA18" s="488"/>
      <c r="AB18" s="479"/>
      <c r="AC18" s="588">
        <v>64.599999999999994</v>
      </c>
      <c r="AD18" s="589"/>
      <c r="AE18" s="589"/>
      <c r="AF18" s="589"/>
      <c r="AG18" s="590"/>
      <c r="AH18" s="588">
        <v>65.3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790818</v>
      </c>
      <c r="BO18" s="470"/>
      <c r="BP18" s="470"/>
      <c r="BQ18" s="470"/>
      <c r="BR18" s="470"/>
      <c r="BS18" s="470"/>
      <c r="BT18" s="470"/>
      <c r="BU18" s="471"/>
      <c r="BV18" s="469">
        <v>758107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1107397</v>
      </c>
      <c r="BO19" s="470"/>
      <c r="BP19" s="470"/>
      <c r="BQ19" s="470"/>
      <c r="BR19" s="470"/>
      <c r="BS19" s="470"/>
      <c r="BT19" s="470"/>
      <c r="BU19" s="471"/>
      <c r="BV19" s="469">
        <v>1051894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1408721</v>
      </c>
      <c r="BO23" s="470"/>
      <c r="BP23" s="470"/>
      <c r="BQ23" s="470"/>
      <c r="BR23" s="470"/>
      <c r="BS23" s="470"/>
      <c r="BT23" s="470"/>
      <c r="BU23" s="471"/>
      <c r="BV23" s="469">
        <v>1305256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5000</v>
      </c>
      <c r="R24" s="521"/>
      <c r="S24" s="521"/>
      <c r="T24" s="521"/>
      <c r="U24" s="521"/>
      <c r="V24" s="563"/>
      <c r="W24" s="622"/>
      <c r="X24" s="610"/>
      <c r="Y24" s="611"/>
      <c r="Z24" s="519" t="s">
        <v>171</v>
      </c>
      <c r="AA24" s="499"/>
      <c r="AB24" s="499"/>
      <c r="AC24" s="499"/>
      <c r="AD24" s="499"/>
      <c r="AE24" s="499"/>
      <c r="AF24" s="499"/>
      <c r="AG24" s="500"/>
      <c r="AH24" s="520">
        <v>31</v>
      </c>
      <c r="AI24" s="521"/>
      <c r="AJ24" s="521"/>
      <c r="AK24" s="521"/>
      <c r="AL24" s="563"/>
      <c r="AM24" s="520">
        <v>93558</v>
      </c>
      <c r="AN24" s="521"/>
      <c r="AO24" s="521"/>
      <c r="AP24" s="521"/>
      <c r="AQ24" s="521"/>
      <c r="AR24" s="563"/>
      <c r="AS24" s="520">
        <v>3018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1339255</v>
      </c>
      <c r="BO24" s="470"/>
      <c r="BP24" s="470"/>
      <c r="BQ24" s="470"/>
      <c r="BR24" s="470"/>
      <c r="BS24" s="470"/>
      <c r="BT24" s="470"/>
      <c r="BU24" s="471"/>
      <c r="BV24" s="469">
        <v>1274594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4600</v>
      </c>
      <c r="R25" s="521"/>
      <c r="S25" s="521"/>
      <c r="T25" s="521"/>
      <c r="U25" s="521"/>
      <c r="V25" s="563"/>
      <c r="W25" s="622"/>
      <c r="X25" s="610"/>
      <c r="Y25" s="611"/>
      <c r="Z25" s="519" t="s">
        <v>174</v>
      </c>
      <c r="AA25" s="499"/>
      <c r="AB25" s="499"/>
      <c r="AC25" s="499"/>
      <c r="AD25" s="499"/>
      <c r="AE25" s="499"/>
      <c r="AF25" s="499"/>
      <c r="AG25" s="500"/>
      <c r="AH25" s="520" t="s">
        <v>139</v>
      </c>
      <c r="AI25" s="521"/>
      <c r="AJ25" s="521"/>
      <c r="AK25" s="521"/>
      <c r="AL25" s="563"/>
      <c r="AM25" s="520" t="s">
        <v>175</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13656</v>
      </c>
      <c r="BO25" s="433"/>
      <c r="BP25" s="433"/>
      <c r="BQ25" s="433"/>
      <c r="BR25" s="433"/>
      <c r="BS25" s="433"/>
      <c r="BT25" s="433"/>
      <c r="BU25" s="434"/>
      <c r="BV25" s="432" t="s">
        <v>175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4200</v>
      </c>
      <c r="R26" s="521"/>
      <c r="S26" s="521"/>
      <c r="T26" s="521"/>
      <c r="U26" s="521"/>
      <c r="V26" s="563"/>
      <c r="W26" s="622"/>
      <c r="X26" s="610"/>
      <c r="Y26" s="611"/>
      <c r="Z26" s="519" t="s">
        <v>178</v>
      </c>
      <c r="AA26" s="632"/>
      <c r="AB26" s="632"/>
      <c r="AC26" s="632"/>
      <c r="AD26" s="632"/>
      <c r="AE26" s="632"/>
      <c r="AF26" s="632"/>
      <c r="AG26" s="633"/>
      <c r="AH26" s="520">
        <v>3</v>
      </c>
      <c r="AI26" s="521"/>
      <c r="AJ26" s="521"/>
      <c r="AK26" s="521"/>
      <c r="AL26" s="563"/>
      <c r="AM26" s="520">
        <v>8034</v>
      </c>
      <c r="AN26" s="521"/>
      <c r="AO26" s="521"/>
      <c r="AP26" s="521"/>
      <c r="AQ26" s="521"/>
      <c r="AR26" s="563"/>
      <c r="AS26" s="520">
        <v>2678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2400</v>
      </c>
      <c r="R27" s="521"/>
      <c r="S27" s="521"/>
      <c r="T27" s="521"/>
      <c r="U27" s="521"/>
      <c r="V27" s="563"/>
      <c r="W27" s="622"/>
      <c r="X27" s="610"/>
      <c r="Y27" s="611"/>
      <c r="Z27" s="519" t="s">
        <v>181</v>
      </c>
      <c r="AA27" s="499"/>
      <c r="AB27" s="499"/>
      <c r="AC27" s="499"/>
      <c r="AD27" s="499"/>
      <c r="AE27" s="499"/>
      <c r="AF27" s="499"/>
      <c r="AG27" s="500"/>
      <c r="AH27" s="520">
        <v>6</v>
      </c>
      <c r="AI27" s="521"/>
      <c r="AJ27" s="521"/>
      <c r="AK27" s="521"/>
      <c r="AL27" s="563"/>
      <c r="AM27" s="520">
        <v>18816</v>
      </c>
      <c r="AN27" s="521"/>
      <c r="AO27" s="521"/>
      <c r="AP27" s="521"/>
      <c r="AQ27" s="521"/>
      <c r="AR27" s="563"/>
      <c r="AS27" s="520">
        <v>3136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11973</v>
      </c>
      <c r="BO27" s="646"/>
      <c r="BP27" s="646"/>
      <c r="BQ27" s="646"/>
      <c r="BR27" s="646"/>
      <c r="BS27" s="646"/>
      <c r="BT27" s="646"/>
      <c r="BU27" s="647"/>
      <c r="BV27" s="645">
        <v>11973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1800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506538</v>
      </c>
      <c r="BO28" s="433"/>
      <c r="BP28" s="433"/>
      <c r="BQ28" s="433"/>
      <c r="BR28" s="433"/>
      <c r="BS28" s="433"/>
      <c r="BT28" s="433"/>
      <c r="BU28" s="434"/>
      <c r="BV28" s="432">
        <v>506438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4</v>
      </c>
      <c r="M29" s="521"/>
      <c r="N29" s="521"/>
      <c r="O29" s="521"/>
      <c r="P29" s="563"/>
      <c r="Q29" s="520">
        <v>1700</v>
      </c>
      <c r="R29" s="521"/>
      <c r="S29" s="521"/>
      <c r="T29" s="521"/>
      <c r="U29" s="521"/>
      <c r="V29" s="563"/>
      <c r="W29" s="623"/>
      <c r="X29" s="624"/>
      <c r="Y29" s="625"/>
      <c r="Z29" s="519" t="s">
        <v>187</v>
      </c>
      <c r="AA29" s="499"/>
      <c r="AB29" s="499"/>
      <c r="AC29" s="499"/>
      <c r="AD29" s="499"/>
      <c r="AE29" s="499"/>
      <c r="AF29" s="499"/>
      <c r="AG29" s="500"/>
      <c r="AH29" s="520">
        <v>37</v>
      </c>
      <c r="AI29" s="521"/>
      <c r="AJ29" s="521"/>
      <c r="AK29" s="521"/>
      <c r="AL29" s="563"/>
      <c r="AM29" s="520">
        <v>112374</v>
      </c>
      <c r="AN29" s="521"/>
      <c r="AO29" s="521"/>
      <c r="AP29" s="521"/>
      <c r="AQ29" s="521"/>
      <c r="AR29" s="563"/>
      <c r="AS29" s="520">
        <v>3037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1270</v>
      </c>
      <c r="BO29" s="470"/>
      <c r="BP29" s="470"/>
      <c r="BQ29" s="470"/>
      <c r="BR29" s="470"/>
      <c r="BS29" s="470"/>
      <c r="BT29" s="470"/>
      <c r="BU29" s="471"/>
      <c r="BV29" s="469">
        <v>1260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323686</v>
      </c>
      <c r="BO30" s="646"/>
      <c r="BP30" s="646"/>
      <c r="BQ30" s="646"/>
      <c r="BR30" s="646"/>
      <c r="BS30" s="646"/>
      <c r="BT30" s="646"/>
      <c r="BU30" s="647"/>
      <c r="BV30" s="645">
        <v>308883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株式会社　黒滝森物語村</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国民健康保険（診療施設勘定）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南和広域衛生組合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奈良広域水質検査センター組合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奈良県広域消防組合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さくら広域環境衛生組合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南和広域医療企業団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xC+hSF7Y6QsXv9nucpJps6sE7/AfZzZ2mA33po9KdDTKA1YEyfS0xSVhX8KEJ8WdbU+r4qbttytEjJNuZ816bA==" saltValue="t9xhfCe77N7S/NFCxolj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10.63</v>
      </c>
      <c r="G34" s="33">
        <v>6.73</v>
      </c>
      <c r="H34" s="33">
        <v>0.4</v>
      </c>
      <c r="I34" s="33">
        <v>2.42</v>
      </c>
      <c r="J34" s="34">
        <v>4.55</v>
      </c>
      <c r="K34" s="22"/>
      <c r="L34" s="22"/>
      <c r="M34" s="22"/>
      <c r="N34" s="22"/>
      <c r="O34" s="22"/>
      <c r="P34" s="22"/>
    </row>
    <row r="35" spans="1:16" ht="39" customHeight="1" x14ac:dyDescent="0.15">
      <c r="A35" s="22"/>
      <c r="B35" s="35"/>
      <c r="C35" s="1244" t="s">
        <v>560</v>
      </c>
      <c r="D35" s="1245"/>
      <c r="E35" s="1246"/>
      <c r="F35" s="36">
        <v>0.7</v>
      </c>
      <c r="G35" s="37">
        <v>0.88</v>
      </c>
      <c r="H35" s="37">
        <v>1.43</v>
      </c>
      <c r="I35" s="37">
        <v>2.57</v>
      </c>
      <c r="J35" s="38">
        <v>4.01</v>
      </c>
      <c r="K35" s="22"/>
      <c r="L35" s="22"/>
      <c r="M35" s="22"/>
      <c r="N35" s="22"/>
      <c r="O35" s="22"/>
      <c r="P35" s="22"/>
    </row>
    <row r="36" spans="1:16" ht="39" customHeight="1" x14ac:dyDescent="0.15">
      <c r="A36" s="22"/>
      <c r="B36" s="35"/>
      <c r="C36" s="1244" t="s">
        <v>561</v>
      </c>
      <c r="D36" s="1245"/>
      <c r="E36" s="1246"/>
      <c r="F36" s="36">
        <v>0.8</v>
      </c>
      <c r="G36" s="37">
        <v>1.6</v>
      </c>
      <c r="H36" s="37">
        <v>2.95</v>
      </c>
      <c r="I36" s="37">
        <v>0.96</v>
      </c>
      <c r="J36" s="38">
        <v>1.06</v>
      </c>
      <c r="K36" s="22"/>
      <c r="L36" s="22"/>
      <c r="M36" s="22"/>
      <c r="N36" s="22"/>
      <c r="O36" s="22"/>
      <c r="P36" s="22"/>
    </row>
    <row r="37" spans="1:16" ht="39" customHeight="1" x14ac:dyDescent="0.15">
      <c r="A37" s="22"/>
      <c r="B37" s="35"/>
      <c r="C37" s="1244" t="s">
        <v>562</v>
      </c>
      <c r="D37" s="1245"/>
      <c r="E37" s="1246"/>
      <c r="F37" s="36">
        <v>0.01</v>
      </c>
      <c r="G37" s="37">
        <v>0</v>
      </c>
      <c r="H37" s="37">
        <v>0.01</v>
      </c>
      <c r="I37" s="37">
        <v>0.02</v>
      </c>
      <c r="J37" s="38">
        <v>0.04</v>
      </c>
      <c r="K37" s="22"/>
      <c r="L37" s="22"/>
      <c r="M37" s="22"/>
      <c r="N37" s="22"/>
      <c r="O37" s="22"/>
      <c r="P37" s="22"/>
    </row>
    <row r="38" spans="1:16" ht="39" customHeight="1" x14ac:dyDescent="0.15">
      <c r="A38" s="22"/>
      <c r="B38" s="35"/>
      <c r="C38" s="1244" t="s">
        <v>563</v>
      </c>
      <c r="D38" s="1245"/>
      <c r="E38" s="1246"/>
      <c r="F38" s="36">
        <v>0</v>
      </c>
      <c r="G38" s="37">
        <v>0.05</v>
      </c>
      <c r="H38" s="37">
        <v>0.01</v>
      </c>
      <c r="I38" s="37">
        <v>0.04</v>
      </c>
      <c r="J38" s="38">
        <v>0.03</v>
      </c>
      <c r="K38" s="22"/>
      <c r="L38" s="22"/>
      <c r="M38" s="22"/>
      <c r="N38" s="22"/>
      <c r="O38" s="22"/>
      <c r="P38" s="22"/>
    </row>
    <row r="39" spans="1:16" ht="39" customHeight="1" x14ac:dyDescent="0.15">
      <c r="A39" s="22"/>
      <c r="B39" s="35"/>
      <c r="C39" s="1244" t="s">
        <v>564</v>
      </c>
      <c r="D39" s="1245"/>
      <c r="E39" s="1246"/>
      <c r="F39" s="36">
        <v>0.03</v>
      </c>
      <c r="G39" s="37">
        <v>0.03</v>
      </c>
      <c r="H39" s="37">
        <v>0.04</v>
      </c>
      <c r="I39" s="37">
        <v>0.04</v>
      </c>
      <c r="J39" s="38">
        <v>0.03</v>
      </c>
      <c r="K39" s="22"/>
      <c r="L39" s="22"/>
      <c r="M39" s="22"/>
      <c r="N39" s="22"/>
      <c r="O39" s="22"/>
      <c r="P39" s="22"/>
    </row>
    <row r="40" spans="1:16" ht="39" customHeight="1" x14ac:dyDescent="0.15">
      <c r="A40" s="22"/>
      <c r="B40" s="35"/>
      <c r="C40" s="1244" t="s">
        <v>565</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567</v>
      </c>
      <c r="D43" s="1248"/>
      <c r="E43" s="124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CelySsYVmxuNCXfkqtG1AiEXa2wioNay5V5RsjrW9ajWIgmwYfQs0KFcyymACDhNoP6MpZet8/lebmCEdv8Q==" saltValue="KwJPeVb8sCW2qsJitrky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127</v>
      </c>
      <c r="L45" s="60">
        <v>101</v>
      </c>
      <c r="M45" s="60">
        <v>106</v>
      </c>
      <c r="N45" s="60">
        <v>116</v>
      </c>
      <c r="O45" s="61">
        <v>123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18</v>
      </c>
      <c r="L48" s="64">
        <v>11</v>
      </c>
      <c r="M48" s="64">
        <v>12</v>
      </c>
      <c r="N48" s="64">
        <v>12</v>
      </c>
      <c r="O48" s="65">
        <v>21</v>
      </c>
      <c r="P48" s="48"/>
      <c r="Q48" s="48"/>
      <c r="R48" s="48"/>
      <c r="S48" s="48"/>
      <c r="T48" s="48"/>
      <c r="U48" s="48"/>
    </row>
    <row r="49" spans="1:21" ht="30.75" customHeight="1" x14ac:dyDescent="0.15">
      <c r="A49" s="48"/>
      <c r="B49" s="1254"/>
      <c r="C49" s="1255"/>
      <c r="D49" s="62"/>
      <c r="E49" s="1260" t="s">
        <v>16</v>
      </c>
      <c r="F49" s="1260"/>
      <c r="G49" s="1260"/>
      <c r="H49" s="1260"/>
      <c r="I49" s="1260"/>
      <c r="J49" s="1261"/>
      <c r="K49" s="63">
        <v>6</v>
      </c>
      <c r="L49" s="64">
        <v>18</v>
      </c>
      <c r="M49" s="64">
        <v>23</v>
      </c>
      <c r="N49" s="64">
        <v>21</v>
      </c>
      <c r="O49" s="65">
        <v>26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509</v>
      </c>
      <c r="L50" s="64" t="s">
        <v>509</v>
      </c>
      <c r="M50" s="64" t="s">
        <v>509</v>
      </c>
      <c r="N50" s="64" t="s">
        <v>509</v>
      </c>
      <c r="O50" s="65" t="s">
        <v>509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509</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119</v>
      </c>
      <c r="L52" s="64">
        <v>102</v>
      </c>
      <c r="M52" s="64">
        <v>108</v>
      </c>
      <c r="N52" s="64">
        <v>116</v>
      </c>
      <c r="O52" s="65">
        <v>125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32</v>
      </c>
      <c r="L53" s="69">
        <v>28</v>
      </c>
      <c r="M53" s="69">
        <v>33</v>
      </c>
      <c r="N53" s="69">
        <v>33</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mnnFnz07OgbAoqgDVAg20OW1ST95okS+wNTMJKD87mdN7QbmaubpQ4ld4FJifSmht9Yl3x4p85GPY0uPOINg==" saltValue="Qzc1yxR5DuruZ5+nTEu0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8" t="s">
        <v>30</v>
      </c>
      <c r="C41" s="1279"/>
      <c r="D41" s="102"/>
      <c r="E41" s="1284" t="s">
        <v>31</v>
      </c>
      <c r="F41" s="1284"/>
      <c r="G41" s="1284"/>
      <c r="H41" s="1285"/>
      <c r="I41" s="103">
        <v>1158</v>
      </c>
      <c r="J41" s="104">
        <v>1221</v>
      </c>
      <c r="K41" s="104">
        <v>1295</v>
      </c>
      <c r="L41" s="104">
        <v>1305</v>
      </c>
      <c r="M41" s="105">
        <v>1409</v>
      </c>
    </row>
    <row r="42" spans="2:13" ht="27.75" customHeight="1" x14ac:dyDescent="0.15">
      <c r="B42" s="1280"/>
      <c r="C42" s="1281"/>
      <c r="D42" s="106"/>
      <c r="E42" s="1286" t="s">
        <v>32</v>
      </c>
      <c r="F42" s="1286"/>
      <c r="G42" s="1286"/>
      <c r="H42" s="1287"/>
      <c r="I42" s="107">
        <v>93</v>
      </c>
      <c r="J42" s="108">
        <v>7</v>
      </c>
      <c r="K42" s="108" t="s">
        <v>509</v>
      </c>
      <c r="L42" s="108" t="s">
        <v>509</v>
      </c>
      <c r="M42" s="109" t="s">
        <v>509</v>
      </c>
    </row>
    <row r="43" spans="2:13" ht="27.75" customHeight="1" x14ac:dyDescent="0.15">
      <c r="B43" s="1280"/>
      <c r="C43" s="1281"/>
      <c r="D43" s="106"/>
      <c r="E43" s="1286" t="s">
        <v>33</v>
      </c>
      <c r="F43" s="1286"/>
      <c r="G43" s="1286"/>
      <c r="H43" s="1287"/>
      <c r="I43" s="107">
        <v>284</v>
      </c>
      <c r="J43" s="108">
        <v>209</v>
      </c>
      <c r="K43" s="108">
        <v>246</v>
      </c>
      <c r="L43" s="108">
        <v>278</v>
      </c>
      <c r="M43" s="109">
        <v>311</v>
      </c>
    </row>
    <row r="44" spans="2:13" ht="27.75" customHeight="1" x14ac:dyDescent="0.15">
      <c r="B44" s="1280"/>
      <c r="C44" s="1281"/>
      <c r="D44" s="106"/>
      <c r="E44" s="1286" t="s">
        <v>34</v>
      </c>
      <c r="F44" s="1286"/>
      <c r="G44" s="1286"/>
      <c r="H44" s="1287"/>
      <c r="I44" s="107">
        <v>228</v>
      </c>
      <c r="J44" s="108">
        <v>227</v>
      </c>
      <c r="K44" s="108">
        <v>226</v>
      </c>
      <c r="L44" s="108">
        <v>178</v>
      </c>
      <c r="M44" s="109">
        <v>156</v>
      </c>
    </row>
    <row r="45" spans="2:13" ht="27.75" customHeight="1" x14ac:dyDescent="0.15">
      <c r="B45" s="1280"/>
      <c r="C45" s="1281"/>
      <c r="D45" s="106"/>
      <c r="E45" s="1286" t="s">
        <v>35</v>
      </c>
      <c r="F45" s="1286"/>
      <c r="G45" s="1286"/>
      <c r="H45" s="1287"/>
      <c r="I45" s="107">
        <v>391</v>
      </c>
      <c r="J45" s="108">
        <v>380</v>
      </c>
      <c r="K45" s="108">
        <v>308</v>
      </c>
      <c r="L45" s="108">
        <v>350</v>
      </c>
      <c r="M45" s="109">
        <v>328</v>
      </c>
    </row>
    <row r="46" spans="2:13" ht="27.75" customHeight="1" x14ac:dyDescent="0.15">
      <c r="B46" s="1280"/>
      <c r="C46" s="1281"/>
      <c r="D46" s="110"/>
      <c r="E46" s="1286" t="s">
        <v>36</v>
      </c>
      <c r="F46" s="1286"/>
      <c r="G46" s="1286"/>
      <c r="H46" s="1287"/>
      <c r="I46" s="107" t="s">
        <v>509</v>
      </c>
      <c r="J46" s="108" t="s">
        <v>509</v>
      </c>
      <c r="K46" s="108" t="s">
        <v>509</v>
      </c>
      <c r="L46" s="108" t="s">
        <v>509</v>
      </c>
      <c r="M46" s="109" t="s">
        <v>509</v>
      </c>
    </row>
    <row r="47" spans="2:13" ht="27.75" customHeight="1" x14ac:dyDescent="0.15">
      <c r="B47" s="1280"/>
      <c r="C47" s="1281"/>
      <c r="D47" s="111"/>
      <c r="E47" s="1288" t="s">
        <v>37</v>
      </c>
      <c r="F47" s="1289"/>
      <c r="G47" s="1289"/>
      <c r="H47" s="1290"/>
      <c r="I47" s="107" t="s">
        <v>509</v>
      </c>
      <c r="J47" s="108" t="s">
        <v>509</v>
      </c>
      <c r="K47" s="108" t="s">
        <v>509</v>
      </c>
      <c r="L47" s="108" t="s">
        <v>509</v>
      </c>
      <c r="M47" s="109" t="s">
        <v>509</v>
      </c>
    </row>
    <row r="48" spans="2:13" ht="27.75" customHeight="1" x14ac:dyDescent="0.15">
      <c r="B48" s="1280"/>
      <c r="C48" s="1281"/>
      <c r="D48" s="106"/>
      <c r="E48" s="1286" t="s">
        <v>38</v>
      </c>
      <c r="F48" s="1286"/>
      <c r="G48" s="1286"/>
      <c r="H48" s="1287"/>
      <c r="I48" s="107" t="s">
        <v>509</v>
      </c>
      <c r="J48" s="108" t="s">
        <v>509</v>
      </c>
      <c r="K48" s="108" t="s">
        <v>509</v>
      </c>
      <c r="L48" s="108" t="s">
        <v>509</v>
      </c>
      <c r="M48" s="109" t="s">
        <v>509</v>
      </c>
    </row>
    <row r="49" spans="2:13" ht="27.75" customHeight="1" x14ac:dyDescent="0.15">
      <c r="B49" s="1282"/>
      <c r="C49" s="1283"/>
      <c r="D49" s="106"/>
      <c r="E49" s="1286" t="s">
        <v>39</v>
      </c>
      <c r="F49" s="1286"/>
      <c r="G49" s="1286"/>
      <c r="H49" s="1287"/>
      <c r="I49" s="107" t="s">
        <v>509</v>
      </c>
      <c r="J49" s="108" t="s">
        <v>509</v>
      </c>
      <c r="K49" s="108" t="s">
        <v>509</v>
      </c>
      <c r="L49" s="108" t="s">
        <v>509</v>
      </c>
      <c r="M49" s="109" t="s">
        <v>509</v>
      </c>
    </row>
    <row r="50" spans="2:13" ht="27.75" customHeight="1" x14ac:dyDescent="0.15">
      <c r="B50" s="1291" t="s">
        <v>40</v>
      </c>
      <c r="C50" s="1292"/>
      <c r="D50" s="112"/>
      <c r="E50" s="1286" t="s">
        <v>41</v>
      </c>
      <c r="F50" s="1286"/>
      <c r="G50" s="1286"/>
      <c r="H50" s="1287"/>
      <c r="I50" s="107">
        <v>1064</v>
      </c>
      <c r="J50" s="108">
        <v>1037</v>
      </c>
      <c r="K50" s="108">
        <v>943</v>
      </c>
      <c r="L50" s="108">
        <v>852</v>
      </c>
      <c r="M50" s="109">
        <v>836</v>
      </c>
    </row>
    <row r="51" spans="2:13" ht="27.75" customHeight="1" x14ac:dyDescent="0.15">
      <c r="B51" s="1280"/>
      <c r="C51" s="1281"/>
      <c r="D51" s="106"/>
      <c r="E51" s="1286" t="s">
        <v>42</v>
      </c>
      <c r="F51" s="1286"/>
      <c r="G51" s="1286"/>
      <c r="H51" s="1287"/>
      <c r="I51" s="107">
        <v>126</v>
      </c>
      <c r="J51" s="108">
        <v>80</v>
      </c>
      <c r="K51" s="108">
        <v>57</v>
      </c>
      <c r="L51" s="108">
        <v>53</v>
      </c>
      <c r="M51" s="109">
        <v>50</v>
      </c>
    </row>
    <row r="52" spans="2:13" ht="27.75" customHeight="1" x14ac:dyDescent="0.15">
      <c r="B52" s="1282"/>
      <c r="C52" s="1283"/>
      <c r="D52" s="106"/>
      <c r="E52" s="1286" t="s">
        <v>43</v>
      </c>
      <c r="F52" s="1286"/>
      <c r="G52" s="1286"/>
      <c r="H52" s="1287"/>
      <c r="I52" s="107">
        <v>1256</v>
      </c>
      <c r="J52" s="108">
        <v>1291</v>
      </c>
      <c r="K52" s="108">
        <v>1344</v>
      </c>
      <c r="L52" s="108">
        <v>1357</v>
      </c>
      <c r="M52" s="109">
        <v>1353</v>
      </c>
    </row>
    <row r="53" spans="2:13" ht="27.75" customHeight="1" thickBot="1" x14ac:dyDescent="0.2">
      <c r="B53" s="1293" t="s">
        <v>44</v>
      </c>
      <c r="C53" s="1294"/>
      <c r="D53" s="113"/>
      <c r="E53" s="1295" t="s">
        <v>45</v>
      </c>
      <c r="F53" s="1295"/>
      <c r="G53" s="1295"/>
      <c r="H53" s="1296"/>
      <c r="I53" s="114">
        <v>-292</v>
      </c>
      <c r="J53" s="115">
        <v>-365</v>
      </c>
      <c r="K53" s="115">
        <v>-269</v>
      </c>
      <c r="L53" s="115">
        <v>-150</v>
      </c>
      <c r="M53" s="116">
        <v>-35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K0lziIOSnEi31eBQJlyG2nHa9jmpbzilFu/ic/wsj25Fh4dUqthwrAfecFZCKzhKRlYUbswFJm5oe63hL78mA==" saltValue="ZiIxAIZ59/sjQ/THDtRJ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621</v>
      </c>
      <c r="G55" s="128">
        <v>506</v>
      </c>
      <c r="H55" s="129">
        <v>507</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298</v>
      </c>
      <c r="G57" s="133">
        <v>309</v>
      </c>
      <c r="H57" s="134">
        <v>324</v>
      </c>
    </row>
    <row r="58" spans="2:8" ht="45.75" customHeight="1" x14ac:dyDescent="0.15">
      <c r="B58" s="135"/>
      <c r="C58" s="1297" t="s">
        <v>574</v>
      </c>
      <c r="D58" s="1298"/>
      <c r="E58" s="1299"/>
      <c r="F58" s="136">
        <v>108</v>
      </c>
      <c r="G58" s="136">
        <v>108</v>
      </c>
      <c r="H58" s="137">
        <v>108</v>
      </c>
    </row>
    <row r="59" spans="2:8" ht="45.75" customHeight="1" x14ac:dyDescent="0.15">
      <c r="B59" s="135"/>
      <c r="C59" s="1297" t="s">
        <v>575</v>
      </c>
      <c r="D59" s="1298"/>
      <c r="E59" s="1299"/>
      <c r="F59" s="136">
        <v>73</v>
      </c>
      <c r="G59" s="136">
        <v>73</v>
      </c>
      <c r="H59" s="137">
        <v>74</v>
      </c>
    </row>
    <row r="60" spans="2:8" ht="45.75" customHeight="1" x14ac:dyDescent="0.15">
      <c r="B60" s="135"/>
      <c r="C60" s="1297" t="s">
        <v>576</v>
      </c>
      <c r="D60" s="1298"/>
      <c r="E60" s="1299"/>
      <c r="F60" s="136">
        <v>34</v>
      </c>
      <c r="G60" s="136">
        <v>34</v>
      </c>
      <c r="H60" s="137">
        <v>34</v>
      </c>
    </row>
    <row r="61" spans="2:8" ht="45.75" customHeight="1" x14ac:dyDescent="0.15">
      <c r="B61" s="135"/>
      <c r="C61" s="1297" t="s">
        <v>578</v>
      </c>
      <c r="D61" s="1298"/>
      <c r="E61" s="1299"/>
      <c r="F61" s="136">
        <v>19</v>
      </c>
      <c r="G61" s="136">
        <v>22</v>
      </c>
      <c r="H61" s="137">
        <v>27</v>
      </c>
    </row>
    <row r="62" spans="2:8" ht="45.75" customHeight="1" thickBot="1" x14ac:dyDescent="0.2">
      <c r="B62" s="138"/>
      <c r="C62" s="1300" t="s">
        <v>577</v>
      </c>
      <c r="D62" s="1301"/>
      <c r="E62" s="1302"/>
      <c r="F62" s="139">
        <v>24</v>
      </c>
      <c r="G62" s="139">
        <v>24</v>
      </c>
      <c r="H62" s="140">
        <v>24</v>
      </c>
    </row>
    <row r="63" spans="2:8" ht="52.5" customHeight="1" thickBot="1" x14ac:dyDescent="0.2">
      <c r="B63" s="141"/>
      <c r="C63" s="1303" t="s">
        <v>51</v>
      </c>
      <c r="D63" s="1303"/>
      <c r="E63" s="1304"/>
      <c r="F63" s="142">
        <v>920</v>
      </c>
      <c r="G63" s="142">
        <v>817</v>
      </c>
      <c r="H63" s="143">
        <v>831</v>
      </c>
    </row>
    <row r="64" spans="2:8" ht="15" customHeight="1" x14ac:dyDescent="0.15"/>
  </sheetData>
  <sheetProtection algorithmName="SHA-512" hashValue="yWJZCDzoOJFW0r4IPzZfjbDGSuJZBFWppfggIsWSWxmQtgZkb/XSfXRiFRLP6ywLZx355EzdPZv/brQ2I0IOIw==" saltValue="XMTTQSUKhvZoPpwJoVgM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591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11">
        <v>71.5</v>
      </c>
      <c r="BQ53" s="1311"/>
      <c r="BR53" s="1311"/>
      <c r="BS53" s="1311"/>
      <c r="BT53" s="1311"/>
      <c r="BU53" s="1311"/>
      <c r="BV53" s="1311"/>
      <c r="BW53" s="1311"/>
      <c r="BX53" s="1311">
        <v>71.7</v>
      </c>
      <c r="BY53" s="1311"/>
      <c r="BZ53" s="1311"/>
      <c r="CA53" s="1311"/>
      <c r="CB53" s="1311"/>
      <c r="CC53" s="1311"/>
      <c r="CD53" s="1311"/>
      <c r="CE53" s="1311"/>
      <c r="CF53" s="1311">
        <v>72.099999999999994</v>
      </c>
      <c r="CG53" s="1311"/>
      <c r="CH53" s="1311"/>
      <c r="CI53" s="1311"/>
      <c r="CJ53" s="1311"/>
      <c r="CK53" s="1311"/>
      <c r="CL53" s="1311"/>
      <c r="CM53" s="1311"/>
      <c r="CN53" s="1311">
        <v>73.3</v>
      </c>
      <c r="CO53" s="1311"/>
      <c r="CP53" s="1311"/>
      <c r="CQ53" s="1311"/>
      <c r="CR53" s="1311"/>
      <c r="CS53" s="1311"/>
      <c r="CT53" s="1311"/>
      <c r="CU53" s="1311"/>
      <c r="CV53" s="1311">
        <v>73.7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596</v>
      </c>
      <c r="AO55" s="1316"/>
      <c r="AP55" s="1316"/>
      <c r="AQ55" s="1316"/>
      <c r="AR55" s="1316"/>
      <c r="AS55" s="1316"/>
      <c r="AT55" s="1316"/>
      <c r="AU55" s="1316"/>
      <c r="AV55" s="1316"/>
      <c r="AW55" s="1316"/>
      <c r="AX55" s="1316"/>
      <c r="AY55" s="1316"/>
      <c r="AZ55" s="1316"/>
      <c r="BA55" s="1316"/>
      <c r="BB55" s="1314" t="s">
        <v>594</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595</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5.2</v>
      </c>
      <c r="BQ75" s="1311"/>
      <c r="BR75" s="1311"/>
      <c r="BS75" s="1311"/>
      <c r="BT75" s="1311"/>
      <c r="BU75" s="1311"/>
      <c r="BV75" s="1311"/>
      <c r="BW75" s="1311"/>
      <c r="BX75" s="1311">
        <v>4.3</v>
      </c>
      <c r="BY75" s="1311"/>
      <c r="BZ75" s="1311"/>
      <c r="CA75" s="1311"/>
      <c r="CB75" s="1311"/>
      <c r="CC75" s="1311"/>
      <c r="CD75" s="1311"/>
      <c r="CE75" s="1311"/>
      <c r="CF75" s="1311">
        <v>4.8</v>
      </c>
      <c r="CG75" s="1311"/>
      <c r="CH75" s="1311"/>
      <c r="CI75" s="1311"/>
      <c r="CJ75" s="1311"/>
      <c r="CK75" s="1311"/>
      <c r="CL75" s="1311"/>
      <c r="CM75" s="1311"/>
      <c r="CN75" s="1311">
        <v>5.0999999999999996</v>
      </c>
      <c r="CO75" s="1311"/>
      <c r="CP75" s="1311"/>
      <c r="CQ75" s="1311"/>
      <c r="CR75" s="1311"/>
      <c r="CS75" s="1311"/>
      <c r="CT75" s="1311"/>
      <c r="CU75" s="1311"/>
      <c r="CV75" s="1311">
        <v>5.9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596</v>
      </c>
      <c r="AO77" s="1316"/>
      <c r="AP77" s="1316"/>
      <c r="AQ77" s="1316"/>
      <c r="AR77" s="1316"/>
      <c r="AS77" s="1316"/>
      <c r="AT77" s="1316"/>
      <c r="AU77" s="1316"/>
      <c r="AV77" s="1316"/>
      <c r="AW77" s="1316"/>
      <c r="AX77" s="1316"/>
      <c r="AY77" s="1316"/>
      <c r="AZ77" s="1316"/>
      <c r="BA77" s="1316"/>
      <c r="BB77" s="1314" t="s">
        <v>594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B8T48WDOhR+jP/bJYbo9MbllZrNOeBzeiOvk/H5WuQqQoesXRIEhwLMsG3s9IMtk1V3rM90IR5QFFnkBp1XKQ==" saltValue="KGzkU5DwaLlH0ZiLdq/G1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E3yZ0fiv67r7bIAoBeYxEDICeQocJj4iOwgB3aWzV4QfO/SnFPeFGdliorTXOSCDEeLCJCwuXJhMfQI6Esu6jQ==" saltValue="jHjbmp10OpzCcOYwCqvj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YZWdETw8rXttbaER8qf+6t1vmq95gf08rOKZdB9UrDRAihVa2hy4f5YwHkatF4EPGvg5gMG1A4RJQlfyOG4SKA==" saltValue="GL+y6n0raxRr7P6nC/pb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292385</v>
      </c>
      <c r="E3" s="162"/>
      <c r="F3" s="163">
        <v>310300</v>
      </c>
      <c r="G3" s="164"/>
      <c r="H3" s="165"/>
    </row>
    <row r="4" spans="1:8" x14ac:dyDescent="0.15">
      <c r="A4" s="166"/>
      <c r="B4" s="167"/>
      <c r="C4" s="168"/>
      <c r="D4" s="169">
        <v>82457</v>
      </c>
      <c r="E4" s="170"/>
      <c r="F4" s="171">
        <v>157576</v>
      </c>
      <c r="G4" s="172"/>
      <c r="H4" s="173"/>
    </row>
    <row r="5" spans="1:8" x14ac:dyDescent="0.15">
      <c r="A5" s="154" t="s">
        <v>543</v>
      </c>
      <c r="B5" s="159"/>
      <c r="C5" s="160"/>
      <c r="D5" s="161">
        <v>352936</v>
      </c>
      <c r="E5" s="162"/>
      <c r="F5" s="163">
        <v>317319</v>
      </c>
      <c r="G5" s="164"/>
      <c r="H5" s="165"/>
    </row>
    <row r="6" spans="1:8" x14ac:dyDescent="0.15">
      <c r="A6" s="166"/>
      <c r="B6" s="167"/>
      <c r="C6" s="168"/>
      <c r="D6" s="169">
        <v>201351</v>
      </c>
      <c r="E6" s="170"/>
      <c r="F6" s="171">
        <v>164214</v>
      </c>
      <c r="G6" s="172"/>
      <c r="H6" s="173"/>
    </row>
    <row r="7" spans="1:8" x14ac:dyDescent="0.15">
      <c r="A7" s="154" t="s">
        <v>544</v>
      </c>
      <c r="B7" s="159"/>
      <c r="C7" s="160"/>
      <c r="D7" s="161">
        <v>462718</v>
      </c>
      <c r="E7" s="162"/>
      <c r="F7" s="163">
        <v>289738</v>
      </c>
      <c r="G7" s="164"/>
      <c r="H7" s="165"/>
    </row>
    <row r="8" spans="1:8" x14ac:dyDescent="0.15">
      <c r="A8" s="166"/>
      <c r="B8" s="167"/>
      <c r="C8" s="168"/>
      <c r="D8" s="169">
        <v>167629</v>
      </c>
      <c r="E8" s="170"/>
      <c r="F8" s="171">
        <v>156238</v>
      </c>
      <c r="G8" s="172"/>
      <c r="H8" s="173"/>
    </row>
    <row r="9" spans="1:8" x14ac:dyDescent="0.15">
      <c r="A9" s="154" t="s">
        <v>545</v>
      </c>
      <c r="B9" s="159"/>
      <c r="C9" s="160"/>
      <c r="D9" s="161">
        <v>258679</v>
      </c>
      <c r="E9" s="162"/>
      <c r="F9" s="163">
        <v>316937</v>
      </c>
      <c r="G9" s="164"/>
      <c r="H9" s="165"/>
    </row>
    <row r="10" spans="1:8" x14ac:dyDescent="0.15">
      <c r="A10" s="166"/>
      <c r="B10" s="167"/>
      <c r="C10" s="168"/>
      <c r="D10" s="169">
        <v>167242</v>
      </c>
      <c r="E10" s="170"/>
      <c r="F10" s="171">
        <v>199150</v>
      </c>
      <c r="G10" s="172"/>
      <c r="H10" s="173"/>
    </row>
    <row r="11" spans="1:8" x14ac:dyDescent="0.15">
      <c r="A11" s="154" t="s">
        <v>546</v>
      </c>
      <c r="B11" s="159"/>
      <c r="C11" s="160"/>
      <c r="D11" s="161">
        <v>553546</v>
      </c>
      <c r="E11" s="162"/>
      <c r="F11" s="163">
        <v>332350</v>
      </c>
      <c r="G11" s="164"/>
      <c r="H11" s="165"/>
    </row>
    <row r="12" spans="1:8" x14ac:dyDescent="0.15">
      <c r="A12" s="166"/>
      <c r="B12" s="167"/>
      <c r="C12" s="174"/>
      <c r="D12" s="169">
        <v>422479</v>
      </c>
      <c r="E12" s="170"/>
      <c r="F12" s="171">
        <v>200453</v>
      </c>
      <c r="G12" s="172"/>
      <c r="H12" s="173"/>
    </row>
    <row r="13" spans="1:8" x14ac:dyDescent="0.15">
      <c r="A13" s="154"/>
      <c r="B13" s="159"/>
      <c r="C13" s="175"/>
      <c r="D13" s="176">
        <v>384053</v>
      </c>
      <c r="E13" s="177"/>
      <c r="F13" s="178">
        <v>313329</v>
      </c>
      <c r="G13" s="179"/>
      <c r="H13" s="165"/>
    </row>
    <row r="14" spans="1:8" x14ac:dyDescent="0.15">
      <c r="A14" s="166"/>
      <c r="B14" s="167"/>
      <c r="C14" s="168"/>
      <c r="D14" s="169">
        <v>208232</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10.64</v>
      </c>
      <c r="C19" s="180">
        <f>ROUND(VALUE(SUBSTITUTE(実質収支比率等に係る経年分析!G$48,"▲","-")),2)</f>
        <v>6.74</v>
      </c>
      <c r="D19" s="180">
        <f>ROUND(VALUE(SUBSTITUTE(実質収支比率等に係る経年分析!H$48,"▲","-")),2)</f>
        <v>0.4</v>
      </c>
      <c r="E19" s="180">
        <f>ROUND(VALUE(SUBSTITUTE(実質収支比率等に係る経年分析!I$48,"▲","-")),2)</f>
        <v>2.4300000000000002</v>
      </c>
      <c r="F19" s="180">
        <f>ROUND(VALUE(SUBSTITUTE(実質収支比率等に係る経年分析!J$48,"▲","-")),2)</f>
        <v>4.5599999999999996</v>
      </c>
    </row>
    <row r="20" spans="1:11" x14ac:dyDescent="0.15">
      <c r="A20" s="180" t="s">
        <v>55</v>
      </c>
      <c r="B20" s="180">
        <f>ROUND(VALUE(SUBSTITUTE(実質収支比率等に係る経年分析!F$47,"▲","-")),2)</f>
        <v>90.02</v>
      </c>
      <c r="C20" s="180">
        <f>ROUND(VALUE(SUBSTITUTE(実質収支比率等に係る経年分析!G$47,"▲","-")),2)</f>
        <v>98.05</v>
      </c>
      <c r="D20" s="180">
        <f>ROUND(VALUE(SUBSTITUTE(実質収支比率等に係る経年分析!H$47,"▲","-")),2)</f>
        <v>89.06</v>
      </c>
      <c r="E20" s="180">
        <f>ROUND(VALUE(SUBSTITUTE(実質収支比率等に係る経年分析!I$47,"▲","-")),2)</f>
        <v>71.11</v>
      </c>
      <c r="F20" s="180">
        <f>ROUND(VALUE(SUBSTITUTE(実質収支比率等に係る経年分析!J$47,"▲","-")),2)</f>
        <v>65.3</v>
      </c>
    </row>
    <row r="21" spans="1:11" x14ac:dyDescent="0.15">
      <c r="A21" s="180" t="s">
        <v>56</v>
      </c>
      <c r="B21" s="180">
        <f>IF(ISNUMBER(VALUE(SUBSTITUTE(実質収支比率等に係る経年分析!F$49,"▲","-"))),ROUND(VALUE(SUBSTITUTE(実質収支比率等に係る経年分析!F$49,"▲","-")),2),NA())</f>
        <v>2.23</v>
      </c>
      <c r="C21" s="180">
        <f>IF(ISNUMBER(VALUE(SUBSTITUTE(実質収支比率等に係る経年分析!G$49,"▲","-"))),ROUND(VALUE(SUBSTITUTE(実質収支比率等に係る経年分析!G$49,"▲","-")),2),NA())</f>
        <v>-4.83</v>
      </c>
      <c r="D21" s="180">
        <f>IF(ISNUMBER(VALUE(SUBSTITUTE(実質収支比率等に係る経年分析!H$49,"▲","-"))),ROUND(VALUE(SUBSTITUTE(実質収支比率等に係る経年分析!H$49,"▲","-")),2),NA())</f>
        <v>-20.57</v>
      </c>
      <c r="E21" s="180">
        <f>IF(ISNUMBER(VALUE(SUBSTITUTE(実質収支比率等に係る経年分析!I$49,"▲","-"))),ROUND(VALUE(SUBSTITUTE(実質収支比率等に係る経年分析!I$49,"▲","-")),2),NA())</f>
        <v>-14</v>
      </c>
      <c r="F21" s="180">
        <f>IF(ISNUMBER(VALUE(SUBSTITUTE(実質収支比率等に係る経年分析!J$49,"▲","-"))),ROUND(VALUE(SUBSTITUTE(実質収支比率等に係る経年分析!J$49,"▲","-")),2),NA())</f>
        <v>2.34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国民健康保険（診療施設勘定）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119</v>
      </c>
      <c r="E42" s="182"/>
      <c r="F42" s="182"/>
      <c r="G42" s="182">
        <f>'実質公債費比率（分子）の構造'!L$52</f>
        <v>102</v>
      </c>
      <c r="H42" s="182"/>
      <c r="I42" s="182"/>
      <c r="J42" s="182">
        <f>'実質公債費比率（分子）の構造'!M$52</f>
        <v>108</v>
      </c>
      <c r="K42" s="182"/>
      <c r="L42" s="182"/>
      <c r="M42" s="182">
        <f>'実質公債費比率（分子）の構造'!N$52</f>
        <v>116</v>
      </c>
      <c r="N42" s="182"/>
      <c r="O42" s="182"/>
      <c r="P42" s="182">
        <f>'実質公債費比率（分子）の構造'!O$52</f>
        <v>125</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18</v>
      </c>
      <c r="F45" s="182"/>
      <c r="G45" s="182"/>
      <c r="H45" s="182">
        <f>'実質公債費比率（分子）の構造'!M$49</f>
        <v>23</v>
      </c>
      <c r="I45" s="182"/>
      <c r="J45" s="182"/>
      <c r="K45" s="182">
        <f>'実質公債費比率（分子）の構造'!N$49</f>
        <v>21</v>
      </c>
      <c r="L45" s="182"/>
      <c r="M45" s="182"/>
      <c r="N45" s="182">
        <f>'実質公債費比率（分子）の構造'!O$49</f>
        <v>26</v>
      </c>
      <c r="O45" s="182"/>
      <c r="P45" s="182"/>
    </row>
    <row r="46" spans="1:16" x14ac:dyDescent="0.15">
      <c r="A46" s="182" t="s">
        <v>67</v>
      </c>
      <c r="B46" s="182">
        <f>'実質公債費比率（分子）の構造'!K$48</f>
        <v>18</v>
      </c>
      <c r="C46" s="182"/>
      <c r="D46" s="182"/>
      <c r="E46" s="182">
        <f>'実質公債費比率（分子）の構造'!L$48</f>
        <v>11</v>
      </c>
      <c r="F46" s="182"/>
      <c r="G46" s="182"/>
      <c r="H46" s="182">
        <f>'実質公債費比率（分子）の構造'!M$48</f>
        <v>12</v>
      </c>
      <c r="I46" s="182"/>
      <c r="J46" s="182"/>
      <c r="K46" s="182">
        <f>'実質公債費比率（分子）の構造'!N$48</f>
        <v>12</v>
      </c>
      <c r="L46" s="182"/>
      <c r="M46" s="182"/>
      <c r="N46" s="182">
        <f>'実質公債費比率（分子）の構造'!O$48</f>
        <v>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v>
      </c>
      <c r="C49" s="182"/>
      <c r="D49" s="182"/>
      <c r="E49" s="182">
        <f>'実質公債費比率（分子）の構造'!L$45</f>
        <v>101</v>
      </c>
      <c r="F49" s="182"/>
      <c r="G49" s="182"/>
      <c r="H49" s="182">
        <f>'実質公債費比率（分子）の構造'!M$45</f>
        <v>106</v>
      </c>
      <c r="I49" s="182"/>
      <c r="J49" s="182"/>
      <c r="K49" s="182">
        <f>'実質公債費比率（分子）の構造'!N$45</f>
        <v>116</v>
      </c>
      <c r="L49" s="182"/>
      <c r="M49" s="182"/>
      <c r="N49" s="182">
        <f>'実質公債費比率（分子）の構造'!O$45</f>
        <v>123</v>
      </c>
      <c r="O49" s="182"/>
      <c r="P49" s="182"/>
    </row>
    <row r="50" spans="1:16" x14ac:dyDescent="0.15">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33</v>
      </c>
      <c r="J50" s="182" t="e">
        <f>NA()</f>
        <v>#N/A</v>
      </c>
      <c r="K50" s="182" t="e">
        <f>NA()</f>
        <v>#N/A</v>
      </c>
      <c r="L50" s="182">
        <f>IF(ISNUMBER('実質公債費比率（分子）の構造'!N$53),'実質公債費比率（分子）の構造'!N$53,NA())</f>
        <v>33</v>
      </c>
      <c r="M50" s="182" t="e">
        <f>NA()</f>
        <v>#N/A</v>
      </c>
      <c r="N50" s="182" t="e">
        <f>NA()</f>
        <v>#N/A</v>
      </c>
      <c r="O50" s="182">
        <f>IF(ISNUMBER('実質公債費比率（分子）の構造'!O$53),'実質公債費比率（分子）の構造'!O$53,NA())</f>
        <v>45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1256</v>
      </c>
      <c r="E56" s="181"/>
      <c r="F56" s="181"/>
      <c r="G56" s="181">
        <f>'将来負担比率（分子）の構造'!J$52</f>
        <v>1291</v>
      </c>
      <c r="H56" s="181"/>
      <c r="I56" s="181"/>
      <c r="J56" s="181">
        <f>'将来負担比率（分子）の構造'!K$52</f>
        <v>1344</v>
      </c>
      <c r="K56" s="181"/>
      <c r="L56" s="181"/>
      <c r="M56" s="181">
        <f>'将来負担比率（分子）の構造'!L$52</f>
        <v>1357</v>
      </c>
      <c r="N56" s="181"/>
      <c r="O56" s="181"/>
      <c r="P56" s="181">
        <f>'将来負担比率（分子）の構造'!M$52</f>
        <v>1353</v>
      </c>
    </row>
    <row r="57" spans="1:16" x14ac:dyDescent="0.15">
      <c r="A57" s="181" t="s">
        <v>42</v>
      </c>
      <c r="B57" s="181"/>
      <c r="C57" s="181"/>
      <c r="D57" s="181">
        <f>'将来負担比率（分子）の構造'!I$51</f>
        <v>126</v>
      </c>
      <c r="E57" s="181"/>
      <c r="F57" s="181"/>
      <c r="G57" s="181">
        <f>'将来負担比率（分子）の構造'!J$51</f>
        <v>80</v>
      </c>
      <c r="H57" s="181"/>
      <c r="I57" s="181"/>
      <c r="J57" s="181">
        <f>'将来負担比率（分子）の構造'!K$51</f>
        <v>57</v>
      </c>
      <c r="K57" s="181"/>
      <c r="L57" s="181"/>
      <c r="M57" s="181">
        <f>'将来負担比率（分子）の構造'!L$51</f>
        <v>53</v>
      </c>
      <c r="N57" s="181"/>
      <c r="O57" s="181"/>
      <c r="P57" s="181">
        <f>'将来負担比率（分子）の構造'!M$51</f>
        <v>50</v>
      </c>
    </row>
    <row r="58" spans="1:16" x14ac:dyDescent="0.15">
      <c r="A58" s="181" t="s">
        <v>41</v>
      </c>
      <c r="B58" s="181"/>
      <c r="C58" s="181"/>
      <c r="D58" s="181">
        <f>'将来負担比率（分子）の構造'!I$50</f>
        <v>1064</v>
      </c>
      <c r="E58" s="181"/>
      <c r="F58" s="181"/>
      <c r="G58" s="181">
        <f>'将来負担比率（分子）の構造'!J$50</f>
        <v>1037</v>
      </c>
      <c r="H58" s="181"/>
      <c r="I58" s="181"/>
      <c r="J58" s="181">
        <f>'将来負担比率（分子）の構造'!K$50</f>
        <v>943</v>
      </c>
      <c r="K58" s="181"/>
      <c r="L58" s="181"/>
      <c r="M58" s="181">
        <f>'将来負担比率（分子）の構造'!L$50</f>
        <v>852</v>
      </c>
      <c r="N58" s="181"/>
      <c r="O58" s="181"/>
      <c r="P58" s="181">
        <f>'将来負担比率（分子）の構造'!M$50</f>
        <v>836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391</v>
      </c>
      <c r="C62" s="181"/>
      <c r="D62" s="181"/>
      <c r="E62" s="181">
        <f>'将来負担比率（分子）の構造'!J$45</f>
        <v>380</v>
      </c>
      <c r="F62" s="181"/>
      <c r="G62" s="181"/>
      <c r="H62" s="181">
        <f>'将来負担比率（分子）の構造'!K$45</f>
        <v>308</v>
      </c>
      <c r="I62" s="181"/>
      <c r="J62" s="181"/>
      <c r="K62" s="181">
        <f>'将来負担比率（分子）の構造'!L$45</f>
        <v>350</v>
      </c>
      <c r="L62" s="181"/>
      <c r="M62" s="181"/>
      <c r="N62" s="181">
        <f>'将来負担比率（分子）の構造'!M$45</f>
        <v>328</v>
      </c>
      <c r="O62" s="181"/>
      <c r="P62" s="181"/>
    </row>
    <row r="63" spans="1:16" x14ac:dyDescent="0.15">
      <c r="A63" s="181" t="s">
        <v>34</v>
      </c>
      <c r="B63" s="181">
        <f>'将来負担比率（分子）の構造'!I$44</f>
        <v>228</v>
      </c>
      <c r="C63" s="181"/>
      <c r="D63" s="181"/>
      <c r="E63" s="181">
        <f>'将来負担比率（分子）の構造'!J$44</f>
        <v>227</v>
      </c>
      <c r="F63" s="181"/>
      <c r="G63" s="181"/>
      <c r="H63" s="181">
        <f>'将来負担比率（分子）の構造'!K$44</f>
        <v>226</v>
      </c>
      <c r="I63" s="181"/>
      <c r="J63" s="181"/>
      <c r="K63" s="181">
        <f>'将来負担比率（分子）の構造'!L$44</f>
        <v>178</v>
      </c>
      <c r="L63" s="181"/>
      <c r="M63" s="181"/>
      <c r="N63" s="181">
        <f>'将来負担比率（分子）の構造'!M$44</f>
        <v>156</v>
      </c>
      <c r="O63" s="181"/>
      <c r="P63" s="181"/>
    </row>
    <row r="64" spans="1:16" x14ac:dyDescent="0.15">
      <c r="A64" s="181" t="s">
        <v>33</v>
      </c>
      <c r="B64" s="181">
        <f>'将来負担比率（分子）の構造'!I$43</f>
        <v>284</v>
      </c>
      <c r="C64" s="181"/>
      <c r="D64" s="181"/>
      <c r="E64" s="181">
        <f>'将来負担比率（分子）の構造'!J$43</f>
        <v>209</v>
      </c>
      <c r="F64" s="181"/>
      <c r="G64" s="181"/>
      <c r="H64" s="181">
        <f>'将来負担比率（分子）の構造'!K$43</f>
        <v>246</v>
      </c>
      <c r="I64" s="181"/>
      <c r="J64" s="181"/>
      <c r="K64" s="181">
        <f>'将来負担比率（分子）の構造'!L$43</f>
        <v>278</v>
      </c>
      <c r="L64" s="181"/>
      <c r="M64" s="181"/>
      <c r="N64" s="181">
        <f>'将来負担比率（分子）の構造'!M$43</f>
        <v>311</v>
      </c>
      <c r="O64" s="181"/>
      <c r="P64" s="181"/>
    </row>
    <row r="65" spans="1:16" x14ac:dyDescent="0.15">
      <c r="A65" s="181" t="s">
        <v>32</v>
      </c>
      <c r="B65" s="181">
        <f>'将来負担比率（分子）の構造'!I$42</f>
        <v>93</v>
      </c>
      <c r="C65" s="181"/>
      <c r="D65" s="181"/>
      <c r="E65" s="181">
        <f>'将来負担比率（分子）の構造'!J$42</f>
        <v>7</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1158</v>
      </c>
      <c r="C66" s="181"/>
      <c r="D66" s="181"/>
      <c r="E66" s="181">
        <f>'将来負担比率（分子）の構造'!J$41</f>
        <v>1221</v>
      </c>
      <c r="F66" s="181"/>
      <c r="G66" s="181"/>
      <c r="H66" s="181">
        <f>'将来負担比率（分子）の構造'!K$41</f>
        <v>1295</v>
      </c>
      <c r="I66" s="181"/>
      <c r="J66" s="181"/>
      <c r="K66" s="181">
        <f>'将来負担比率（分子）の構造'!L$41</f>
        <v>1305</v>
      </c>
      <c r="L66" s="181"/>
      <c r="M66" s="181"/>
      <c r="N66" s="181">
        <f>'将来負担比率（分子）の構造'!M$41</f>
        <v>1409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621</v>
      </c>
      <c r="C72" s="185">
        <f>基金残高に係る経年分析!G55</f>
        <v>506</v>
      </c>
      <c r="D72" s="185">
        <f>基金残高に係る経年分析!H55</f>
        <v>507</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298</v>
      </c>
      <c r="C74" s="185">
        <f>基金残高に係る経年分析!G57</f>
        <v>309</v>
      </c>
      <c r="D74" s="185">
        <f>基金残高に係る経年分析!H57</f>
        <v>324</v>
      </c>
    </row>
  </sheetData>
  <sheetProtection algorithmName="SHA-512" hashValue="MZiAhv86rDAgVhsqzO/qfFSV2UdUHX5QXIyJ7StWOmXtgb3c4m3qQSRLYHUgbHFskhxG5r00iDH+jsc+JorblA==" saltValue="Xv+G2NK/kSZqWXkf++4Z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69321</v>
      </c>
      <c r="S5" s="675"/>
      <c r="T5" s="675"/>
      <c r="U5" s="675"/>
      <c r="V5" s="675"/>
      <c r="W5" s="675"/>
      <c r="X5" s="675"/>
      <c r="Y5" s="676"/>
      <c r="Z5" s="677">
        <v>4.3</v>
      </c>
      <c r="AA5" s="677"/>
      <c r="AB5" s="677"/>
      <c r="AC5" s="677"/>
      <c r="AD5" s="678">
        <v>69321</v>
      </c>
      <c r="AE5" s="678"/>
      <c r="AF5" s="678"/>
      <c r="AG5" s="678"/>
      <c r="AH5" s="678"/>
      <c r="AI5" s="678"/>
      <c r="AJ5" s="678"/>
      <c r="AK5" s="678"/>
      <c r="AL5" s="679">
        <v>9.3000000000000007</v>
      </c>
      <c r="AM5" s="680"/>
      <c r="AN5" s="680"/>
      <c r="AO5" s="681"/>
      <c r="AP5" s="671" t="s">
        <v>227</v>
      </c>
      <c r="AQ5" s="672"/>
      <c r="AR5" s="672"/>
      <c r="AS5" s="672"/>
      <c r="AT5" s="672"/>
      <c r="AU5" s="672"/>
      <c r="AV5" s="672"/>
      <c r="AW5" s="672"/>
      <c r="AX5" s="672"/>
      <c r="AY5" s="672"/>
      <c r="AZ5" s="672"/>
      <c r="BA5" s="672"/>
      <c r="BB5" s="672"/>
      <c r="BC5" s="672"/>
      <c r="BD5" s="672"/>
      <c r="BE5" s="672"/>
      <c r="BF5" s="673"/>
      <c r="BG5" s="685">
        <v>69321</v>
      </c>
      <c r="BH5" s="686"/>
      <c r="BI5" s="686"/>
      <c r="BJ5" s="686"/>
      <c r="BK5" s="686"/>
      <c r="BL5" s="686"/>
      <c r="BM5" s="686"/>
      <c r="BN5" s="687"/>
      <c r="BO5" s="688">
        <v>100</v>
      </c>
      <c r="BP5" s="688"/>
      <c r="BQ5" s="688"/>
      <c r="BR5" s="688"/>
      <c r="BS5" s="689" t="s">
        <v>175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30695</v>
      </c>
      <c r="S6" s="686"/>
      <c r="T6" s="686"/>
      <c r="U6" s="686"/>
      <c r="V6" s="686"/>
      <c r="W6" s="686"/>
      <c r="X6" s="686"/>
      <c r="Y6" s="687"/>
      <c r="Z6" s="688">
        <v>1.9</v>
      </c>
      <c r="AA6" s="688"/>
      <c r="AB6" s="688"/>
      <c r="AC6" s="688"/>
      <c r="AD6" s="689">
        <v>30695</v>
      </c>
      <c r="AE6" s="689"/>
      <c r="AF6" s="689"/>
      <c r="AG6" s="689"/>
      <c r="AH6" s="689"/>
      <c r="AI6" s="689"/>
      <c r="AJ6" s="689"/>
      <c r="AK6" s="689"/>
      <c r="AL6" s="690">
        <v>4.0999999999999996</v>
      </c>
      <c r="AM6" s="691"/>
      <c r="AN6" s="691"/>
      <c r="AO6" s="692"/>
      <c r="AP6" s="682" t="s">
        <v>232</v>
      </c>
      <c r="AQ6" s="683"/>
      <c r="AR6" s="683"/>
      <c r="AS6" s="683"/>
      <c r="AT6" s="683"/>
      <c r="AU6" s="683"/>
      <c r="AV6" s="683"/>
      <c r="AW6" s="683"/>
      <c r="AX6" s="683"/>
      <c r="AY6" s="683"/>
      <c r="AZ6" s="683"/>
      <c r="BA6" s="683"/>
      <c r="BB6" s="683"/>
      <c r="BC6" s="683"/>
      <c r="BD6" s="683"/>
      <c r="BE6" s="683"/>
      <c r="BF6" s="684"/>
      <c r="BG6" s="685">
        <v>69321</v>
      </c>
      <c r="BH6" s="686"/>
      <c r="BI6" s="686"/>
      <c r="BJ6" s="686"/>
      <c r="BK6" s="686"/>
      <c r="BL6" s="686"/>
      <c r="BM6" s="686"/>
      <c r="BN6" s="687"/>
      <c r="BO6" s="688">
        <v>100</v>
      </c>
      <c r="BP6" s="688"/>
      <c r="BQ6" s="688"/>
      <c r="BR6" s="688"/>
      <c r="BS6" s="689" t="s">
        <v>175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31498</v>
      </c>
      <c r="CS6" s="686"/>
      <c r="CT6" s="686"/>
      <c r="CU6" s="686"/>
      <c r="CV6" s="686"/>
      <c r="CW6" s="686"/>
      <c r="CX6" s="686"/>
      <c r="CY6" s="687"/>
      <c r="CZ6" s="679">
        <v>2</v>
      </c>
      <c r="DA6" s="680"/>
      <c r="DB6" s="680"/>
      <c r="DC6" s="699"/>
      <c r="DD6" s="694" t="s">
        <v>234</v>
      </c>
      <c r="DE6" s="686"/>
      <c r="DF6" s="686"/>
      <c r="DG6" s="686"/>
      <c r="DH6" s="686"/>
      <c r="DI6" s="686"/>
      <c r="DJ6" s="686"/>
      <c r="DK6" s="686"/>
      <c r="DL6" s="686"/>
      <c r="DM6" s="686"/>
      <c r="DN6" s="686"/>
      <c r="DO6" s="686"/>
      <c r="DP6" s="687"/>
      <c r="DQ6" s="694">
        <v>31498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93</v>
      </c>
      <c r="S7" s="686"/>
      <c r="T7" s="686"/>
      <c r="U7" s="686"/>
      <c r="V7" s="686"/>
      <c r="W7" s="686"/>
      <c r="X7" s="686"/>
      <c r="Y7" s="687"/>
      <c r="Z7" s="688">
        <v>0</v>
      </c>
      <c r="AA7" s="688"/>
      <c r="AB7" s="688"/>
      <c r="AC7" s="688"/>
      <c r="AD7" s="689">
        <v>93</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28061</v>
      </c>
      <c r="BH7" s="686"/>
      <c r="BI7" s="686"/>
      <c r="BJ7" s="686"/>
      <c r="BK7" s="686"/>
      <c r="BL7" s="686"/>
      <c r="BM7" s="686"/>
      <c r="BN7" s="687"/>
      <c r="BO7" s="688">
        <v>40.5</v>
      </c>
      <c r="BP7" s="688"/>
      <c r="BQ7" s="688"/>
      <c r="BR7" s="688"/>
      <c r="BS7" s="689" t="s">
        <v>175</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326808</v>
      </c>
      <c r="CS7" s="686"/>
      <c r="CT7" s="686"/>
      <c r="CU7" s="686"/>
      <c r="CV7" s="686"/>
      <c r="CW7" s="686"/>
      <c r="CX7" s="686"/>
      <c r="CY7" s="687"/>
      <c r="CZ7" s="688">
        <v>20.9</v>
      </c>
      <c r="DA7" s="688"/>
      <c r="DB7" s="688"/>
      <c r="DC7" s="688"/>
      <c r="DD7" s="694">
        <v>16197</v>
      </c>
      <c r="DE7" s="686"/>
      <c r="DF7" s="686"/>
      <c r="DG7" s="686"/>
      <c r="DH7" s="686"/>
      <c r="DI7" s="686"/>
      <c r="DJ7" s="686"/>
      <c r="DK7" s="686"/>
      <c r="DL7" s="686"/>
      <c r="DM7" s="686"/>
      <c r="DN7" s="686"/>
      <c r="DO7" s="686"/>
      <c r="DP7" s="687"/>
      <c r="DQ7" s="694">
        <v>221521</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487</v>
      </c>
      <c r="S8" s="686"/>
      <c r="T8" s="686"/>
      <c r="U8" s="686"/>
      <c r="V8" s="686"/>
      <c r="W8" s="686"/>
      <c r="X8" s="686"/>
      <c r="Y8" s="687"/>
      <c r="Z8" s="688">
        <v>0</v>
      </c>
      <c r="AA8" s="688"/>
      <c r="AB8" s="688"/>
      <c r="AC8" s="688"/>
      <c r="AD8" s="689">
        <v>487</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1040</v>
      </c>
      <c r="BH8" s="686"/>
      <c r="BI8" s="686"/>
      <c r="BJ8" s="686"/>
      <c r="BK8" s="686"/>
      <c r="BL8" s="686"/>
      <c r="BM8" s="686"/>
      <c r="BN8" s="687"/>
      <c r="BO8" s="688">
        <v>1.5</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243083</v>
      </c>
      <c r="CS8" s="686"/>
      <c r="CT8" s="686"/>
      <c r="CU8" s="686"/>
      <c r="CV8" s="686"/>
      <c r="CW8" s="686"/>
      <c r="CX8" s="686"/>
      <c r="CY8" s="687"/>
      <c r="CZ8" s="688">
        <v>15.5</v>
      </c>
      <c r="DA8" s="688"/>
      <c r="DB8" s="688"/>
      <c r="DC8" s="688"/>
      <c r="DD8" s="694">
        <v>27932</v>
      </c>
      <c r="DE8" s="686"/>
      <c r="DF8" s="686"/>
      <c r="DG8" s="686"/>
      <c r="DH8" s="686"/>
      <c r="DI8" s="686"/>
      <c r="DJ8" s="686"/>
      <c r="DK8" s="686"/>
      <c r="DL8" s="686"/>
      <c r="DM8" s="686"/>
      <c r="DN8" s="686"/>
      <c r="DO8" s="686"/>
      <c r="DP8" s="687"/>
      <c r="DQ8" s="694">
        <v>191073</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539</v>
      </c>
      <c r="S9" s="686"/>
      <c r="T9" s="686"/>
      <c r="U9" s="686"/>
      <c r="V9" s="686"/>
      <c r="W9" s="686"/>
      <c r="X9" s="686"/>
      <c r="Y9" s="687"/>
      <c r="Z9" s="688">
        <v>0</v>
      </c>
      <c r="AA9" s="688"/>
      <c r="AB9" s="688"/>
      <c r="AC9" s="688"/>
      <c r="AD9" s="689">
        <v>539</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23325</v>
      </c>
      <c r="BH9" s="686"/>
      <c r="BI9" s="686"/>
      <c r="BJ9" s="686"/>
      <c r="BK9" s="686"/>
      <c r="BL9" s="686"/>
      <c r="BM9" s="686"/>
      <c r="BN9" s="687"/>
      <c r="BO9" s="688">
        <v>33.6</v>
      </c>
      <c r="BP9" s="688"/>
      <c r="BQ9" s="688"/>
      <c r="BR9" s="688"/>
      <c r="BS9" s="694" t="s">
        <v>139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169332</v>
      </c>
      <c r="CS9" s="686"/>
      <c r="CT9" s="686"/>
      <c r="CU9" s="686"/>
      <c r="CV9" s="686"/>
      <c r="CW9" s="686"/>
      <c r="CX9" s="686"/>
      <c r="CY9" s="687"/>
      <c r="CZ9" s="688">
        <v>10.8</v>
      </c>
      <c r="DA9" s="688"/>
      <c r="DB9" s="688"/>
      <c r="DC9" s="688"/>
      <c r="DD9" s="694" t="s">
        <v>139</v>
      </c>
      <c r="DE9" s="686"/>
      <c r="DF9" s="686"/>
      <c r="DG9" s="686"/>
      <c r="DH9" s="686"/>
      <c r="DI9" s="686"/>
      <c r="DJ9" s="686"/>
      <c r="DK9" s="686"/>
      <c r="DL9" s="686"/>
      <c r="DM9" s="686"/>
      <c r="DN9" s="686"/>
      <c r="DO9" s="686"/>
      <c r="DP9" s="687"/>
      <c r="DQ9" s="694">
        <v>128925</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139</v>
      </c>
      <c r="AA10" s="688"/>
      <c r="AB10" s="688"/>
      <c r="AC10" s="688"/>
      <c r="AD10" s="689" t="s">
        <v>139</v>
      </c>
      <c r="AE10" s="689"/>
      <c r="AF10" s="689"/>
      <c r="AG10" s="689"/>
      <c r="AH10" s="689"/>
      <c r="AI10" s="689"/>
      <c r="AJ10" s="689"/>
      <c r="AK10" s="689"/>
      <c r="AL10" s="690" t="s">
        <v>175</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2245</v>
      </c>
      <c r="BH10" s="686"/>
      <c r="BI10" s="686"/>
      <c r="BJ10" s="686"/>
      <c r="BK10" s="686"/>
      <c r="BL10" s="686"/>
      <c r="BM10" s="686"/>
      <c r="BN10" s="687"/>
      <c r="BO10" s="688">
        <v>3.2</v>
      </c>
      <c r="BP10" s="688"/>
      <c r="BQ10" s="688"/>
      <c r="BR10" s="688"/>
      <c r="BS10" s="694" t="s">
        <v>175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1955</v>
      </c>
      <c r="CS10" s="686"/>
      <c r="CT10" s="686"/>
      <c r="CU10" s="686"/>
      <c r="CV10" s="686"/>
      <c r="CW10" s="686"/>
      <c r="CX10" s="686"/>
      <c r="CY10" s="687"/>
      <c r="CZ10" s="688">
        <v>0.1</v>
      </c>
      <c r="DA10" s="688"/>
      <c r="DB10" s="688"/>
      <c r="DC10" s="688"/>
      <c r="DD10" s="694" t="s">
        <v>139</v>
      </c>
      <c r="DE10" s="686"/>
      <c r="DF10" s="686"/>
      <c r="DG10" s="686"/>
      <c r="DH10" s="686"/>
      <c r="DI10" s="686"/>
      <c r="DJ10" s="686"/>
      <c r="DK10" s="686"/>
      <c r="DL10" s="686"/>
      <c r="DM10" s="686"/>
      <c r="DN10" s="686"/>
      <c r="DO10" s="686"/>
      <c r="DP10" s="687"/>
      <c r="DQ10" s="694">
        <v>1523</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14107</v>
      </c>
      <c r="S11" s="686"/>
      <c r="T11" s="686"/>
      <c r="U11" s="686"/>
      <c r="V11" s="686"/>
      <c r="W11" s="686"/>
      <c r="X11" s="686"/>
      <c r="Y11" s="687"/>
      <c r="Z11" s="690">
        <v>0.9</v>
      </c>
      <c r="AA11" s="691"/>
      <c r="AB11" s="691"/>
      <c r="AC11" s="703"/>
      <c r="AD11" s="694">
        <v>14107</v>
      </c>
      <c r="AE11" s="686"/>
      <c r="AF11" s="686"/>
      <c r="AG11" s="686"/>
      <c r="AH11" s="686"/>
      <c r="AI11" s="686"/>
      <c r="AJ11" s="686"/>
      <c r="AK11" s="687"/>
      <c r="AL11" s="690">
        <v>1.9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1451</v>
      </c>
      <c r="BH11" s="686"/>
      <c r="BI11" s="686"/>
      <c r="BJ11" s="686"/>
      <c r="BK11" s="686"/>
      <c r="BL11" s="686"/>
      <c r="BM11" s="686"/>
      <c r="BN11" s="687"/>
      <c r="BO11" s="688">
        <v>2.1</v>
      </c>
      <c r="BP11" s="688"/>
      <c r="BQ11" s="688"/>
      <c r="BR11" s="688"/>
      <c r="BS11" s="694" t="s">
        <v>175</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180520</v>
      </c>
      <c r="CS11" s="686"/>
      <c r="CT11" s="686"/>
      <c r="CU11" s="686"/>
      <c r="CV11" s="686"/>
      <c r="CW11" s="686"/>
      <c r="CX11" s="686"/>
      <c r="CY11" s="687"/>
      <c r="CZ11" s="688">
        <v>11.5</v>
      </c>
      <c r="DA11" s="688"/>
      <c r="DB11" s="688"/>
      <c r="DC11" s="688"/>
      <c r="DD11" s="694">
        <v>94218</v>
      </c>
      <c r="DE11" s="686"/>
      <c r="DF11" s="686"/>
      <c r="DG11" s="686"/>
      <c r="DH11" s="686"/>
      <c r="DI11" s="686"/>
      <c r="DJ11" s="686"/>
      <c r="DK11" s="686"/>
      <c r="DL11" s="686"/>
      <c r="DM11" s="686"/>
      <c r="DN11" s="686"/>
      <c r="DO11" s="686"/>
      <c r="DP11" s="687"/>
      <c r="DQ11" s="694">
        <v>87039</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234</v>
      </c>
      <c r="S12" s="686"/>
      <c r="T12" s="686"/>
      <c r="U12" s="686"/>
      <c r="V12" s="686"/>
      <c r="W12" s="686"/>
      <c r="X12" s="686"/>
      <c r="Y12" s="687"/>
      <c r="Z12" s="688" t="s">
        <v>175</v>
      </c>
      <c r="AA12" s="688"/>
      <c r="AB12" s="688"/>
      <c r="AC12" s="688"/>
      <c r="AD12" s="689" t="s">
        <v>139</v>
      </c>
      <c r="AE12" s="689"/>
      <c r="AF12" s="689"/>
      <c r="AG12" s="689"/>
      <c r="AH12" s="689"/>
      <c r="AI12" s="689"/>
      <c r="AJ12" s="689"/>
      <c r="AK12" s="689"/>
      <c r="AL12" s="690" t="s">
        <v>139</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35217</v>
      </c>
      <c r="BH12" s="686"/>
      <c r="BI12" s="686"/>
      <c r="BJ12" s="686"/>
      <c r="BK12" s="686"/>
      <c r="BL12" s="686"/>
      <c r="BM12" s="686"/>
      <c r="BN12" s="687"/>
      <c r="BO12" s="688">
        <v>50.8</v>
      </c>
      <c r="BP12" s="688"/>
      <c r="BQ12" s="688"/>
      <c r="BR12" s="688"/>
      <c r="BS12" s="694" t="s">
        <v>139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48874</v>
      </c>
      <c r="CS12" s="686"/>
      <c r="CT12" s="686"/>
      <c r="CU12" s="686"/>
      <c r="CV12" s="686"/>
      <c r="CW12" s="686"/>
      <c r="CX12" s="686"/>
      <c r="CY12" s="687"/>
      <c r="CZ12" s="688">
        <v>3.1</v>
      </c>
      <c r="DA12" s="688"/>
      <c r="DB12" s="688"/>
      <c r="DC12" s="688"/>
      <c r="DD12" s="694">
        <v>12214</v>
      </c>
      <c r="DE12" s="686"/>
      <c r="DF12" s="686"/>
      <c r="DG12" s="686"/>
      <c r="DH12" s="686"/>
      <c r="DI12" s="686"/>
      <c r="DJ12" s="686"/>
      <c r="DK12" s="686"/>
      <c r="DL12" s="686"/>
      <c r="DM12" s="686"/>
      <c r="DN12" s="686"/>
      <c r="DO12" s="686"/>
      <c r="DP12" s="687"/>
      <c r="DQ12" s="694">
        <v>44422</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175</v>
      </c>
      <c r="S13" s="686"/>
      <c r="T13" s="686"/>
      <c r="U13" s="686"/>
      <c r="V13" s="686"/>
      <c r="W13" s="686"/>
      <c r="X13" s="686"/>
      <c r="Y13" s="687"/>
      <c r="Z13" s="688" t="s">
        <v>175</v>
      </c>
      <c r="AA13" s="688"/>
      <c r="AB13" s="688"/>
      <c r="AC13" s="688"/>
      <c r="AD13" s="689" t="s">
        <v>139</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35217</v>
      </c>
      <c r="BH13" s="686"/>
      <c r="BI13" s="686"/>
      <c r="BJ13" s="686"/>
      <c r="BK13" s="686"/>
      <c r="BL13" s="686"/>
      <c r="BM13" s="686"/>
      <c r="BN13" s="687"/>
      <c r="BO13" s="688">
        <v>50.8</v>
      </c>
      <c r="BP13" s="688"/>
      <c r="BQ13" s="688"/>
      <c r="BR13" s="688"/>
      <c r="BS13" s="694" t="s">
        <v>175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72862</v>
      </c>
      <c r="CS13" s="686"/>
      <c r="CT13" s="686"/>
      <c r="CU13" s="686"/>
      <c r="CV13" s="686"/>
      <c r="CW13" s="686"/>
      <c r="CX13" s="686"/>
      <c r="CY13" s="687"/>
      <c r="CZ13" s="688">
        <v>4.7</v>
      </c>
      <c r="DA13" s="688"/>
      <c r="DB13" s="688"/>
      <c r="DC13" s="688"/>
      <c r="DD13" s="694">
        <v>49626</v>
      </c>
      <c r="DE13" s="686"/>
      <c r="DF13" s="686"/>
      <c r="DG13" s="686"/>
      <c r="DH13" s="686"/>
      <c r="DI13" s="686"/>
      <c r="DJ13" s="686"/>
      <c r="DK13" s="686"/>
      <c r="DL13" s="686"/>
      <c r="DM13" s="686"/>
      <c r="DN13" s="686"/>
      <c r="DO13" s="686"/>
      <c r="DP13" s="687"/>
      <c r="DQ13" s="694">
        <v>32435</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175</v>
      </c>
      <c r="AE14" s="689"/>
      <c r="AF14" s="689"/>
      <c r="AG14" s="689"/>
      <c r="AH14" s="689"/>
      <c r="AI14" s="689"/>
      <c r="AJ14" s="689"/>
      <c r="AK14" s="689"/>
      <c r="AL14" s="690" t="s">
        <v>139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3423</v>
      </c>
      <c r="BH14" s="686"/>
      <c r="BI14" s="686"/>
      <c r="BJ14" s="686"/>
      <c r="BK14" s="686"/>
      <c r="BL14" s="686"/>
      <c r="BM14" s="686"/>
      <c r="BN14" s="687"/>
      <c r="BO14" s="688">
        <v>4.9000000000000004</v>
      </c>
      <c r="BP14" s="688"/>
      <c r="BQ14" s="688"/>
      <c r="BR14" s="688"/>
      <c r="BS14" s="694" t="s">
        <v>175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151016</v>
      </c>
      <c r="CS14" s="686"/>
      <c r="CT14" s="686"/>
      <c r="CU14" s="686"/>
      <c r="CV14" s="686"/>
      <c r="CW14" s="686"/>
      <c r="CX14" s="686"/>
      <c r="CY14" s="687"/>
      <c r="CZ14" s="688">
        <v>9.6999999999999993</v>
      </c>
      <c r="DA14" s="688"/>
      <c r="DB14" s="688"/>
      <c r="DC14" s="688"/>
      <c r="DD14" s="694">
        <v>63620</v>
      </c>
      <c r="DE14" s="686"/>
      <c r="DF14" s="686"/>
      <c r="DG14" s="686"/>
      <c r="DH14" s="686"/>
      <c r="DI14" s="686"/>
      <c r="DJ14" s="686"/>
      <c r="DK14" s="686"/>
      <c r="DL14" s="686"/>
      <c r="DM14" s="686"/>
      <c r="DN14" s="686"/>
      <c r="DO14" s="686"/>
      <c r="DP14" s="687"/>
      <c r="DQ14" s="694">
        <v>87350</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139</v>
      </c>
      <c r="AA15" s="688"/>
      <c r="AB15" s="688"/>
      <c r="AC15" s="688"/>
      <c r="AD15" s="689" t="s">
        <v>175</v>
      </c>
      <c r="AE15" s="689"/>
      <c r="AF15" s="689"/>
      <c r="AG15" s="689"/>
      <c r="AH15" s="689"/>
      <c r="AI15" s="689"/>
      <c r="AJ15" s="689"/>
      <c r="AK15" s="689"/>
      <c r="AL15" s="690" t="s">
        <v>175</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2620</v>
      </c>
      <c r="BH15" s="686"/>
      <c r="BI15" s="686"/>
      <c r="BJ15" s="686"/>
      <c r="BK15" s="686"/>
      <c r="BL15" s="686"/>
      <c r="BM15" s="686"/>
      <c r="BN15" s="687"/>
      <c r="BO15" s="688">
        <v>3.8</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215402</v>
      </c>
      <c r="CS15" s="686"/>
      <c r="CT15" s="686"/>
      <c r="CU15" s="686"/>
      <c r="CV15" s="686"/>
      <c r="CW15" s="686"/>
      <c r="CX15" s="686"/>
      <c r="CY15" s="687"/>
      <c r="CZ15" s="688">
        <v>13.8</v>
      </c>
      <c r="DA15" s="688"/>
      <c r="DB15" s="688"/>
      <c r="DC15" s="688"/>
      <c r="DD15" s="694">
        <v>105962</v>
      </c>
      <c r="DE15" s="686"/>
      <c r="DF15" s="686"/>
      <c r="DG15" s="686"/>
      <c r="DH15" s="686"/>
      <c r="DI15" s="686"/>
      <c r="DJ15" s="686"/>
      <c r="DK15" s="686"/>
      <c r="DL15" s="686"/>
      <c r="DM15" s="686"/>
      <c r="DN15" s="686"/>
      <c r="DO15" s="686"/>
      <c r="DP15" s="687"/>
      <c r="DQ15" s="694">
        <v>128516</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1291</v>
      </c>
      <c r="S16" s="686"/>
      <c r="T16" s="686"/>
      <c r="U16" s="686"/>
      <c r="V16" s="686"/>
      <c r="W16" s="686"/>
      <c r="X16" s="686"/>
      <c r="Y16" s="687"/>
      <c r="Z16" s="688">
        <v>0.1</v>
      </c>
      <c r="AA16" s="688"/>
      <c r="AB16" s="688"/>
      <c r="AC16" s="688"/>
      <c r="AD16" s="689">
        <v>1291</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175</v>
      </c>
      <c r="BP16" s="688"/>
      <c r="BQ16" s="688"/>
      <c r="BR16" s="688"/>
      <c r="BS16" s="694" t="s">
        <v>139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175</v>
      </c>
      <c r="DA16" s="688"/>
      <c r="DB16" s="688"/>
      <c r="DC16" s="688"/>
      <c r="DD16" s="694" t="s">
        <v>139</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128</v>
      </c>
      <c r="S17" s="686"/>
      <c r="T17" s="686"/>
      <c r="U17" s="686"/>
      <c r="V17" s="686"/>
      <c r="W17" s="686"/>
      <c r="X17" s="686"/>
      <c r="Y17" s="687"/>
      <c r="Z17" s="688">
        <v>0</v>
      </c>
      <c r="AA17" s="688"/>
      <c r="AB17" s="688"/>
      <c r="AC17" s="688"/>
      <c r="AD17" s="689">
        <v>128</v>
      </c>
      <c r="AE17" s="689"/>
      <c r="AF17" s="689"/>
      <c r="AG17" s="689"/>
      <c r="AH17" s="689"/>
      <c r="AI17" s="689"/>
      <c r="AJ17" s="689"/>
      <c r="AK17" s="689"/>
      <c r="AL17" s="690">
        <v>0</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175</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122873</v>
      </c>
      <c r="CS17" s="686"/>
      <c r="CT17" s="686"/>
      <c r="CU17" s="686"/>
      <c r="CV17" s="686"/>
      <c r="CW17" s="686"/>
      <c r="CX17" s="686"/>
      <c r="CY17" s="687"/>
      <c r="CZ17" s="688">
        <v>7.9</v>
      </c>
      <c r="DA17" s="688"/>
      <c r="DB17" s="688"/>
      <c r="DC17" s="688"/>
      <c r="DD17" s="694" t="s">
        <v>175</v>
      </c>
      <c r="DE17" s="686"/>
      <c r="DF17" s="686"/>
      <c r="DG17" s="686"/>
      <c r="DH17" s="686"/>
      <c r="DI17" s="686"/>
      <c r="DJ17" s="686"/>
      <c r="DK17" s="686"/>
      <c r="DL17" s="686"/>
      <c r="DM17" s="686"/>
      <c r="DN17" s="686"/>
      <c r="DO17" s="686"/>
      <c r="DP17" s="687"/>
      <c r="DQ17" s="694">
        <v>117726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844</v>
      </c>
      <c r="S18" s="686"/>
      <c r="T18" s="686"/>
      <c r="U18" s="686"/>
      <c r="V18" s="686"/>
      <c r="W18" s="686"/>
      <c r="X18" s="686"/>
      <c r="Y18" s="687"/>
      <c r="Z18" s="688">
        <v>0.1</v>
      </c>
      <c r="AA18" s="688"/>
      <c r="AB18" s="688"/>
      <c r="AC18" s="688"/>
      <c r="AD18" s="689">
        <v>844</v>
      </c>
      <c r="AE18" s="689"/>
      <c r="AF18" s="689"/>
      <c r="AG18" s="689"/>
      <c r="AH18" s="689"/>
      <c r="AI18" s="689"/>
      <c r="AJ18" s="689"/>
      <c r="AK18" s="689"/>
      <c r="AL18" s="690">
        <v>0.1</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175</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139</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154</v>
      </c>
      <c r="S19" s="686"/>
      <c r="T19" s="686"/>
      <c r="U19" s="686"/>
      <c r="V19" s="686"/>
      <c r="W19" s="686"/>
      <c r="X19" s="686"/>
      <c r="Y19" s="687"/>
      <c r="Z19" s="688">
        <v>0</v>
      </c>
      <c r="AA19" s="688"/>
      <c r="AB19" s="688"/>
      <c r="AC19" s="688"/>
      <c r="AD19" s="689">
        <v>154</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139</v>
      </c>
      <c r="BH19" s="686"/>
      <c r="BI19" s="686"/>
      <c r="BJ19" s="686"/>
      <c r="BK19" s="686"/>
      <c r="BL19" s="686"/>
      <c r="BM19" s="686"/>
      <c r="BN19" s="687"/>
      <c r="BO19" s="688" t="s">
        <v>139</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139</v>
      </c>
      <c r="DA19" s="688"/>
      <c r="DB19" s="688"/>
      <c r="DC19" s="688"/>
      <c r="DD19" s="694" t="s">
        <v>139</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625</v>
      </c>
      <c r="S20" s="686"/>
      <c r="T20" s="686"/>
      <c r="U20" s="686"/>
      <c r="V20" s="686"/>
      <c r="W20" s="686"/>
      <c r="X20" s="686"/>
      <c r="Y20" s="687"/>
      <c r="Z20" s="688">
        <v>0</v>
      </c>
      <c r="AA20" s="688"/>
      <c r="AB20" s="688"/>
      <c r="AC20" s="688"/>
      <c r="AD20" s="689">
        <v>625</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175</v>
      </c>
      <c r="BH20" s="686"/>
      <c r="BI20" s="686"/>
      <c r="BJ20" s="686"/>
      <c r="BK20" s="686"/>
      <c r="BL20" s="686"/>
      <c r="BM20" s="686"/>
      <c r="BN20" s="687"/>
      <c r="BO20" s="688" t="s">
        <v>139</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1564223</v>
      </c>
      <c r="CS20" s="686"/>
      <c r="CT20" s="686"/>
      <c r="CU20" s="686"/>
      <c r="CV20" s="686"/>
      <c r="CW20" s="686"/>
      <c r="CX20" s="686"/>
      <c r="CY20" s="687"/>
      <c r="CZ20" s="688">
        <v>100</v>
      </c>
      <c r="DA20" s="688"/>
      <c r="DB20" s="688"/>
      <c r="DC20" s="688"/>
      <c r="DD20" s="694">
        <v>369769</v>
      </c>
      <c r="DE20" s="686"/>
      <c r="DF20" s="686"/>
      <c r="DG20" s="686"/>
      <c r="DH20" s="686"/>
      <c r="DI20" s="686"/>
      <c r="DJ20" s="686"/>
      <c r="DK20" s="686"/>
      <c r="DL20" s="686"/>
      <c r="DM20" s="686"/>
      <c r="DN20" s="686"/>
      <c r="DO20" s="686"/>
      <c r="DP20" s="687"/>
      <c r="DQ20" s="694">
        <v>1072028</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65</v>
      </c>
      <c r="S21" s="686"/>
      <c r="T21" s="686"/>
      <c r="U21" s="686"/>
      <c r="V21" s="686"/>
      <c r="W21" s="686"/>
      <c r="X21" s="686"/>
      <c r="Y21" s="687"/>
      <c r="Z21" s="688">
        <v>0</v>
      </c>
      <c r="AA21" s="688"/>
      <c r="AB21" s="688"/>
      <c r="AC21" s="688"/>
      <c r="AD21" s="689">
        <v>65</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139</v>
      </c>
      <c r="BH21" s="686"/>
      <c r="BI21" s="686"/>
      <c r="BJ21" s="686"/>
      <c r="BK21" s="686"/>
      <c r="BL21" s="686"/>
      <c r="BM21" s="686"/>
      <c r="BN21" s="687"/>
      <c r="BO21" s="688" t="s">
        <v>234</v>
      </c>
      <c r="BP21" s="688"/>
      <c r="BQ21" s="688"/>
      <c r="BR21" s="688"/>
      <c r="BS21" s="694" t="s">
        <v>139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820523</v>
      </c>
      <c r="S22" s="686"/>
      <c r="T22" s="686"/>
      <c r="U22" s="686"/>
      <c r="V22" s="686"/>
      <c r="W22" s="686"/>
      <c r="X22" s="686"/>
      <c r="Y22" s="687"/>
      <c r="Z22" s="688">
        <v>51.3</v>
      </c>
      <c r="AA22" s="688"/>
      <c r="AB22" s="688"/>
      <c r="AC22" s="688"/>
      <c r="AD22" s="689">
        <v>623782</v>
      </c>
      <c r="AE22" s="689"/>
      <c r="AF22" s="689"/>
      <c r="AG22" s="689"/>
      <c r="AH22" s="689"/>
      <c r="AI22" s="689"/>
      <c r="AJ22" s="689"/>
      <c r="AK22" s="689"/>
      <c r="AL22" s="690">
        <v>84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175</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623782</v>
      </c>
      <c r="S23" s="686"/>
      <c r="T23" s="686"/>
      <c r="U23" s="686"/>
      <c r="V23" s="686"/>
      <c r="W23" s="686"/>
      <c r="X23" s="686"/>
      <c r="Y23" s="687"/>
      <c r="Z23" s="688">
        <v>39</v>
      </c>
      <c r="AA23" s="688"/>
      <c r="AB23" s="688"/>
      <c r="AC23" s="688"/>
      <c r="AD23" s="689">
        <v>623782</v>
      </c>
      <c r="AE23" s="689"/>
      <c r="AF23" s="689"/>
      <c r="AG23" s="689"/>
      <c r="AH23" s="689"/>
      <c r="AI23" s="689"/>
      <c r="AJ23" s="689"/>
      <c r="AK23" s="689"/>
      <c r="AL23" s="690">
        <v>84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175</v>
      </c>
      <c r="BH23" s="686"/>
      <c r="BI23" s="686"/>
      <c r="BJ23" s="686"/>
      <c r="BK23" s="686"/>
      <c r="BL23" s="686"/>
      <c r="BM23" s="686"/>
      <c r="BN23" s="687"/>
      <c r="BO23" s="688" t="s">
        <v>139</v>
      </c>
      <c r="BP23" s="688"/>
      <c r="BQ23" s="688"/>
      <c r="BR23" s="688"/>
      <c r="BS23" s="694" t="s">
        <v>175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8" t="s">
        <v>287</v>
      </c>
      <c r="DM23" s="719"/>
      <c r="DN23" s="719"/>
      <c r="DO23" s="719"/>
      <c r="DP23" s="719"/>
      <c r="DQ23" s="719"/>
      <c r="DR23" s="719"/>
      <c r="DS23" s="719"/>
      <c r="DT23" s="719"/>
      <c r="DU23" s="719"/>
      <c r="DV23" s="720"/>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196741</v>
      </c>
      <c r="S24" s="686"/>
      <c r="T24" s="686"/>
      <c r="U24" s="686"/>
      <c r="V24" s="686"/>
      <c r="W24" s="686"/>
      <c r="X24" s="686"/>
      <c r="Y24" s="687"/>
      <c r="Z24" s="688">
        <v>12.3</v>
      </c>
      <c r="AA24" s="688"/>
      <c r="AB24" s="688"/>
      <c r="AC24" s="688"/>
      <c r="AD24" s="689" t="s">
        <v>139</v>
      </c>
      <c r="AE24" s="689"/>
      <c r="AF24" s="689"/>
      <c r="AG24" s="689"/>
      <c r="AH24" s="689"/>
      <c r="AI24" s="689"/>
      <c r="AJ24" s="689"/>
      <c r="AK24" s="689"/>
      <c r="AL24" s="690" t="s">
        <v>139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175</v>
      </c>
      <c r="BP24" s="688"/>
      <c r="BQ24" s="688"/>
      <c r="BR24" s="688"/>
      <c r="BS24" s="694" t="s">
        <v>139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546646</v>
      </c>
      <c r="CS24" s="675"/>
      <c r="CT24" s="675"/>
      <c r="CU24" s="675"/>
      <c r="CV24" s="675"/>
      <c r="CW24" s="675"/>
      <c r="CX24" s="675"/>
      <c r="CY24" s="676"/>
      <c r="CZ24" s="679">
        <v>34.9</v>
      </c>
      <c r="DA24" s="680"/>
      <c r="DB24" s="680"/>
      <c r="DC24" s="699"/>
      <c r="DD24" s="721">
        <v>486804</v>
      </c>
      <c r="DE24" s="675"/>
      <c r="DF24" s="675"/>
      <c r="DG24" s="675"/>
      <c r="DH24" s="675"/>
      <c r="DI24" s="675"/>
      <c r="DJ24" s="675"/>
      <c r="DK24" s="676"/>
      <c r="DL24" s="721">
        <v>445837</v>
      </c>
      <c r="DM24" s="675"/>
      <c r="DN24" s="675"/>
      <c r="DO24" s="675"/>
      <c r="DP24" s="675"/>
      <c r="DQ24" s="675"/>
      <c r="DR24" s="675"/>
      <c r="DS24" s="675"/>
      <c r="DT24" s="675"/>
      <c r="DU24" s="675"/>
      <c r="DV24" s="676"/>
      <c r="DW24" s="679">
        <v>58.6</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139</v>
      </c>
      <c r="AA25" s="688"/>
      <c r="AB25" s="688"/>
      <c r="AC25" s="688"/>
      <c r="AD25" s="689" t="s">
        <v>175</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383771</v>
      </c>
      <c r="CS25" s="710"/>
      <c r="CT25" s="710"/>
      <c r="CU25" s="710"/>
      <c r="CV25" s="710"/>
      <c r="CW25" s="710"/>
      <c r="CX25" s="710"/>
      <c r="CY25" s="711"/>
      <c r="CZ25" s="690">
        <v>24.5</v>
      </c>
      <c r="DA25" s="722"/>
      <c r="DB25" s="722"/>
      <c r="DC25" s="724"/>
      <c r="DD25" s="694">
        <v>351075</v>
      </c>
      <c r="DE25" s="710"/>
      <c r="DF25" s="710"/>
      <c r="DG25" s="710"/>
      <c r="DH25" s="710"/>
      <c r="DI25" s="710"/>
      <c r="DJ25" s="710"/>
      <c r="DK25" s="711"/>
      <c r="DL25" s="694">
        <v>310693</v>
      </c>
      <c r="DM25" s="710"/>
      <c r="DN25" s="710"/>
      <c r="DO25" s="710"/>
      <c r="DP25" s="710"/>
      <c r="DQ25" s="710"/>
      <c r="DR25" s="710"/>
      <c r="DS25" s="710"/>
      <c r="DT25" s="710"/>
      <c r="DU25" s="710"/>
      <c r="DV25" s="711"/>
      <c r="DW25" s="690">
        <v>40.799999999999997</v>
      </c>
      <c r="DX25" s="722"/>
      <c r="DY25" s="722"/>
      <c r="DZ25" s="722"/>
      <c r="EA25" s="722"/>
      <c r="EB25" s="722"/>
      <c r="EC25" s="723"/>
    </row>
    <row r="26" spans="2:133" ht="11.25" customHeight="1" x14ac:dyDescent="0.15">
      <c r="B26" s="682" t="s">
        <v>295</v>
      </c>
      <c r="C26" s="683"/>
      <c r="D26" s="683"/>
      <c r="E26" s="683"/>
      <c r="F26" s="683"/>
      <c r="G26" s="683"/>
      <c r="H26" s="683"/>
      <c r="I26" s="683"/>
      <c r="J26" s="683"/>
      <c r="K26" s="683"/>
      <c r="L26" s="683"/>
      <c r="M26" s="683"/>
      <c r="N26" s="683"/>
      <c r="O26" s="683"/>
      <c r="P26" s="683"/>
      <c r="Q26" s="684"/>
      <c r="R26" s="685">
        <v>938028</v>
      </c>
      <c r="S26" s="686"/>
      <c r="T26" s="686"/>
      <c r="U26" s="686"/>
      <c r="V26" s="686"/>
      <c r="W26" s="686"/>
      <c r="X26" s="686"/>
      <c r="Y26" s="687"/>
      <c r="Z26" s="688">
        <v>58.6</v>
      </c>
      <c r="AA26" s="688"/>
      <c r="AB26" s="688"/>
      <c r="AC26" s="688"/>
      <c r="AD26" s="689">
        <v>741287</v>
      </c>
      <c r="AE26" s="689"/>
      <c r="AF26" s="689"/>
      <c r="AG26" s="689"/>
      <c r="AH26" s="689"/>
      <c r="AI26" s="689"/>
      <c r="AJ26" s="689"/>
      <c r="AK26" s="689"/>
      <c r="AL26" s="690">
        <v>99.8</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234</v>
      </c>
      <c r="BH26" s="686"/>
      <c r="BI26" s="686"/>
      <c r="BJ26" s="686"/>
      <c r="BK26" s="686"/>
      <c r="BL26" s="686"/>
      <c r="BM26" s="686"/>
      <c r="BN26" s="687"/>
      <c r="BO26" s="688" t="s">
        <v>139</v>
      </c>
      <c r="BP26" s="688"/>
      <c r="BQ26" s="688"/>
      <c r="BR26" s="688"/>
      <c r="BS26" s="694" t="s">
        <v>175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218643</v>
      </c>
      <c r="CS26" s="686"/>
      <c r="CT26" s="686"/>
      <c r="CU26" s="686"/>
      <c r="CV26" s="686"/>
      <c r="CW26" s="686"/>
      <c r="CX26" s="686"/>
      <c r="CY26" s="687"/>
      <c r="CZ26" s="690">
        <v>14</v>
      </c>
      <c r="DA26" s="722"/>
      <c r="DB26" s="722"/>
      <c r="DC26" s="724"/>
      <c r="DD26" s="694">
        <v>190771</v>
      </c>
      <c r="DE26" s="686"/>
      <c r="DF26" s="686"/>
      <c r="DG26" s="686"/>
      <c r="DH26" s="686"/>
      <c r="DI26" s="686"/>
      <c r="DJ26" s="686"/>
      <c r="DK26" s="687"/>
      <c r="DL26" s="694" t="s">
        <v>139</v>
      </c>
      <c r="DM26" s="686"/>
      <c r="DN26" s="686"/>
      <c r="DO26" s="686"/>
      <c r="DP26" s="686"/>
      <c r="DQ26" s="686"/>
      <c r="DR26" s="686"/>
      <c r="DS26" s="686"/>
      <c r="DT26" s="686"/>
      <c r="DU26" s="686"/>
      <c r="DV26" s="687"/>
      <c r="DW26" s="690" t="s">
        <v>139</v>
      </c>
      <c r="DX26" s="722"/>
      <c r="DY26" s="722"/>
      <c r="DZ26" s="722"/>
      <c r="EA26" s="722"/>
      <c r="EB26" s="722"/>
      <c r="EC26" s="723"/>
    </row>
    <row r="27" spans="2:133" ht="11.25" customHeight="1" x14ac:dyDescent="0.15">
      <c r="B27" s="682" t="s">
        <v>298</v>
      </c>
      <c r="C27" s="683"/>
      <c r="D27" s="683"/>
      <c r="E27" s="683"/>
      <c r="F27" s="683"/>
      <c r="G27" s="683"/>
      <c r="H27" s="683"/>
      <c r="I27" s="683"/>
      <c r="J27" s="683"/>
      <c r="K27" s="683"/>
      <c r="L27" s="683"/>
      <c r="M27" s="683"/>
      <c r="N27" s="683"/>
      <c r="O27" s="683"/>
      <c r="P27" s="683"/>
      <c r="Q27" s="684"/>
      <c r="R27" s="685" t="s">
        <v>139</v>
      </c>
      <c r="S27" s="686"/>
      <c r="T27" s="686"/>
      <c r="U27" s="686"/>
      <c r="V27" s="686"/>
      <c r="W27" s="686"/>
      <c r="X27" s="686"/>
      <c r="Y27" s="687"/>
      <c r="Z27" s="688" t="s">
        <v>139</v>
      </c>
      <c r="AA27" s="688"/>
      <c r="AB27" s="688"/>
      <c r="AC27" s="688"/>
      <c r="AD27" s="689" t="s">
        <v>139</v>
      </c>
      <c r="AE27" s="689"/>
      <c r="AF27" s="689"/>
      <c r="AG27" s="689"/>
      <c r="AH27" s="689"/>
      <c r="AI27" s="689"/>
      <c r="AJ27" s="689"/>
      <c r="AK27" s="689"/>
      <c r="AL27" s="690" t="s">
        <v>175</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69321</v>
      </c>
      <c r="BH27" s="686"/>
      <c r="BI27" s="686"/>
      <c r="BJ27" s="686"/>
      <c r="BK27" s="686"/>
      <c r="BL27" s="686"/>
      <c r="BM27" s="686"/>
      <c r="BN27" s="687"/>
      <c r="BO27" s="688">
        <v>100</v>
      </c>
      <c r="BP27" s="688"/>
      <c r="BQ27" s="688"/>
      <c r="BR27" s="688"/>
      <c r="BS27" s="694" t="s">
        <v>175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40002</v>
      </c>
      <c r="CS27" s="710"/>
      <c r="CT27" s="710"/>
      <c r="CU27" s="710"/>
      <c r="CV27" s="710"/>
      <c r="CW27" s="710"/>
      <c r="CX27" s="710"/>
      <c r="CY27" s="711"/>
      <c r="CZ27" s="690">
        <v>2.6</v>
      </c>
      <c r="DA27" s="722"/>
      <c r="DB27" s="722"/>
      <c r="DC27" s="724"/>
      <c r="DD27" s="694">
        <v>18003</v>
      </c>
      <c r="DE27" s="710"/>
      <c r="DF27" s="710"/>
      <c r="DG27" s="710"/>
      <c r="DH27" s="710"/>
      <c r="DI27" s="710"/>
      <c r="DJ27" s="710"/>
      <c r="DK27" s="711"/>
      <c r="DL27" s="694">
        <v>17418</v>
      </c>
      <c r="DM27" s="710"/>
      <c r="DN27" s="710"/>
      <c r="DO27" s="710"/>
      <c r="DP27" s="710"/>
      <c r="DQ27" s="710"/>
      <c r="DR27" s="710"/>
      <c r="DS27" s="710"/>
      <c r="DT27" s="710"/>
      <c r="DU27" s="710"/>
      <c r="DV27" s="711"/>
      <c r="DW27" s="690">
        <v>2.2999999999999998</v>
      </c>
      <c r="DX27" s="722"/>
      <c r="DY27" s="722"/>
      <c r="DZ27" s="722"/>
      <c r="EA27" s="722"/>
      <c r="EB27" s="722"/>
      <c r="EC27" s="723"/>
    </row>
    <row r="28" spans="2:133" ht="11.25" customHeight="1" x14ac:dyDescent="0.15">
      <c r="B28" s="682" t="s">
        <v>301</v>
      </c>
      <c r="C28" s="683"/>
      <c r="D28" s="683"/>
      <c r="E28" s="683"/>
      <c r="F28" s="683"/>
      <c r="G28" s="683"/>
      <c r="H28" s="683"/>
      <c r="I28" s="683"/>
      <c r="J28" s="683"/>
      <c r="K28" s="683"/>
      <c r="L28" s="683"/>
      <c r="M28" s="683"/>
      <c r="N28" s="683"/>
      <c r="O28" s="683"/>
      <c r="P28" s="683"/>
      <c r="Q28" s="684"/>
      <c r="R28" s="685">
        <v>8844</v>
      </c>
      <c r="S28" s="686"/>
      <c r="T28" s="686"/>
      <c r="U28" s="686"/>
      <c r="V28" s="686"/>
      <c r="W28" s="686"/>
      <c r="X28" s="686"/>
      <c r="Y28" s="687"/>
      <c r="Z28" s="688">
        <v>0.6</v>
      </c>
      <c r="AA28" s="688"/>
      <c r="AB28" s="688"/>
      <c r="AC28" s="688"/>
      <c r="AD28" s="689" t="s">
        <v>139</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122873</v>
      </c>
      <c r="CS28" s="686"/>
      <c r="CT28" s="686"/>
      <c r="CU28" s="686"/>
      <c r="CV28" s="686"/>
      <c r="CW28" s="686"/>
      <c r="CX28" s="686"/>
      <c r="CY28" s="687"/>
      <c r="CZ28" s="690">
        <v>7.9</v>
      </c>
      <c r="DA28" s="722"/>
      <c r="DB28" s="722"/>
      <c r="DC28" s="724"/>
      <c r="DD28" s="694">
        <v>117726</v>
      </c>
      <c r="DE28" s="686"/>
      <c r="DF28" s="686"/>
      <c r="DG28" s="686"/>
      <c r="DH28" s="686"/>
      <c r="DI28" s="686"/>
      <c r="DJ28" s="686"/>
      <c r="DK28" s="687"/>
      <c r="DL28" s="694">
        <v>117726</v>
      </c>
      <c r="DM28" s="686"/>
      <c r="DN28" s="686"/>
      <c r="DO28" s="686"/>
      <c r="DP28" s="686"/>
      <c r="DQ28" s="686"/>
      <c r="DR28" s="686"/>
      <c r="DS28" s="686"/>
      <c r="DT28" s="686"/>
      <c r="DU28" s="686"/>
      <c r="DV28" s="687"/>
      <c r="DW28" s="690">
        <v>15.5</v>
      </c>
      <c r="DX28" s="722"/>
      <c r="DY28" s="722"/>
      <c r="DZ28" s="722"/>
      <c r="EA28" s="722"/>
      <c r="EB28" s="722"/>
      <c r="EC28" s="723"/>
    </row>
    <row r="29" spans="2:133" ht="11.25" customHeight="1" x14ac:dyDescent="0.15">
      <c r="B29" s="682" t="s">
        <v>303</v>
      </c>
      <c r="C29" s="683"/>
      <c r="D29" s="683"/>
      <c r="E29" s="683"/>
      <c r="F29" s="683"/>
      <c r="G29" s="683"/>
      <c r="H29" s="683"/>
      <c r="I29" s="683"/>
      <c r="J29" s="683"/>
      <c r="K29" s="683"/>
      <c r="L29" s="683"/>
      <c r="M29" s="683"/>
      <c r="N29" s="683"/>
      <c r="O29" s="683"/>
      <c r="P29" s="683"/>
      <c r="Q29" s="684"/>
      <c r="R29" s="685">
        <v>5613</v>
      </c>
      <c r="S29" s="686"/>
      <c r="T29" s="686"/>
      <c r="U29" s="686"/>
      <c r="V29" s="686"/>
      <c r="W29" s="686"/>
      <c r="X29" s="686"/>
      <c r="Y29" s="687"/>
      <c r="Z29" s="688">
        <v>0.4</v>
      </c>
      <c r="AA29" s="688"/>
      <c r="AB29" s="688"/>
      <c r="AC29" s="688"/>
      <c r="AD29" s="689" t="s">
        <v>139</v>
      </c>
      <c r="AE29" s="689"/>
      <c r="AF29" s="689"/>
      <c r="AG29" s="689"/>
      <c r="AH29" s="689"/>
      <c r="AI29" s="689"/>
      <c r="AJ29" s="689"/>
      <c r="AK29" s="689"/>
      <c r="AL29" s="690" t="s">
        <v>175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70</v>
      </c>
      <c r="CG29" s="701"/>
      <c r="CH29" s="701"/>
      <c r="CI29" s="701"/>
      <c r="CJ29" s="701"/>
      <c r="CK29" s="701"/>
      <c r="CL29" s="701"/>
      <c r="CM29" s="701"/>
      <c r="CN29" s="701"/>
      <c r="CO29" s="701"/>
      <c r="CP29" s="701"/>
      <c r="CQ29" s="702"/>
      <c r="CR29" s="685">
        <v>122864</v>
      </c>
      <c r="CS29" s="710"/>
      <c r="CT29" s="710"/>
      <c r="CU29" s="710"/>
      <c r="CV29" s="710"/>
      <c r="CW29" s="710"/>
      <c r="CX29" s="710"/>
      <c r="CY29" s="711"/>
      <c r="CZ29" s="690">
        <v>7.9</v>
      </c>
      <c r="DA29" s="722"/>
      <c r="DB29" s="722"/>
      <c r="DC29" s="724"/>
      <c r="DD29" s="694">
        <v>117717</v>
      </c>
      <c r="DE29" s="710"/>
      <c r="DF29" s="710"/>
      <c r="DG29" s="710"/>
      <c r="DH29" s="710"/>
      <c r="DI29" s="710"/>
      <c r="DJ29" s="710"/>
      <c r="DK29" s="711"/>
      <c r="DL29" s="694">
        <v>117717</v>
      </c>
      <c r="DM29" s="710"/>
      <c r="DN29" s="710"/>
      <c r="DO29" s="710"/>
      <c r="DP29" s="710"/>
      <c r="DQ29" s="710"/>
      <c r="DR29" s="710"/>
      <c r="DS29" s="710"/>
      <c r="DT29" s="710"/>
      <c r="DU29" s="710"/>
      <c r="DV29" s="711"/>
      <c r="DW29" s="690">
        <v>15.5</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2095</v>
      </c>
      <c r="S30" s="686"/>
      <c r="T30" s="686"/>
      <c r="U30" s="686"/>
      <c r="V30" s="686"/>
      <c r="W30" s="686"/>
      <c r="X30" s="686"/>
      <c r="Y30" s="687"/>
      <c r="Z30" s="688">
        <v>0.1</v>
      </c>
      <c r="AA30" s="688"/>
      <c r="AB30" s="688"/>
      <c r="AC30" s="688"/>
      <c r="AD30" s="689" t="s">
        <v>139</v>
      </c>
      <c r="AE30" s="689"/>
      <c r="AF30" s="689"/>
      <c r="AG30" s="689"/>
      <c r="AH30" s="689"/>
      <c r="AI30" s="689"/>
      <c r="AJ30" s="689"/>
      <c r="AK30" s="689"/>
      <c r="AL30" s="690" t="s">
        <v>139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120098</v>
      </c>
      <c r="CS30" s="686"/>
      <c r="CT30" s="686"/>
      <c r="CU30" s="686"/>
      <c r="CV30" s="686"/>
      <c r="CW30" s="686"/>
      <c r="CX30" s="686"/>
      <c r="CY30" s="687"/>
      <c r="CZ30" s="690">
        <v>7.7</v>
      </c>
      <c r="DA30" s="722"/>
      <c r="DB30" s="722"/>
      <c r="DC30" s="724"/>
      <c r="DD30" s="694">
        <v>115091</v>
      </c>
      <c r="DE30" s="686"/>
      <c r="DF30" s="686"/>
      <c r="DG30" s="686"/>
      <c r="DH30" s="686"/>
      <c r="DI30" s="686"/>
      <c r="DJ30" s="686"/>
      <c r="DK30" s="687"/>
      <c r="DL30" s="694">
        <v>115091</v>
      </c>
      <c r="DM30" s="686"/>
      <c r="DN30" s="686"/>
      <c r="DO30" s="686"/>
      <c r="DP30" s="686"/>
      <c r="DQ30" s="686"/>
      <c r="DR30" s="686"/>
      <c r="DS30" s="686"/>
      <c r="DT30" s="686"/>
      <c r="DU30" s="686"/>
      <c r="DV30" s="687"/>
      <c r="DW30" s="690">
        <v>15.1</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237845</v>
      </c>
      <c r="S31" s="686"/>
      <c r="T31" s="686"/>
      <c r="U31" s="686"/>
      <c r="V31" s="686"/>
      <c r="W31" s="686"/>
      <c r="X31" s="686"/>
      <c r="Y31" s="687"/>
      <c r="Z31" s="688">
        <v>14.9</v>
      </c>
      <c r="AA31" s="688"/>
      <c r="AB31" s="688"/>
      <c r="AC31" s="688"/>
      <c r="AD31" s="689" t="s">
        <v>139</v>
      </c>
      <c r="AE31" s="689"/>
      <c r="AF31" s="689"/>
      <c r="AG31" s="689"/>
      <c r="AH31" s="689"/>
      <c r="AI31" s="689"/>
      <c r="AJ31" s="689"/>
      <c r="AK31" s="689"/>
      <c r="AL31" s="690" t="s">
        <v>139</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41">
        <v>98.6</v>
      </c>
      <c r="BH31" s="737"/>
      <c r="BI31" s="737"/>
      <c r="BJ31" s="737"/>
      <c r="BK31" s="737"/>
      <c r="BL31" s="737"/>
      <c r="BM31" s="680">
        <v>97.4</v>
      </c>
      <c r="BN31" s="737"/>
      <c r="BO31" s="737"/>
      <c r="BP31" s="737"/>
      <c r="BQ31" s="738"/>
      <c r="BR31" s="741">
        <v>98.8</v>
      </c>
      <c r="BS31" s="737"/>
      <c r="BT31" s="737"/>
      <c r="BU31" s="737"/>
      <c r="BV31" s="737"/>
      <c r="BW31" s="737"/>
      <c r="BX31" s="680">
        <v>96.3</v>
      </c>
      <c r="BY31" s="737"/>
      <c r="BZ31" s="737"/>
      <c r="CA31" s="737"/>
      <c r="CB31" s="738"/>
      <c r="CD31" s="733"/>
      <c r="CE31" s="734"/>
      <c r="CF31" s="700" t="s">
        <v>312</v>
      </c>
      <c r="CG31" s="701"/>
      <c r="CH31" s="701"/>
      <c r="CI31" s="701"/>
      <c r="CJ31" s="701"/>
      <c r="CK31" s="701"/>
      <c r="CL31" s="701"/>
      <c r="CM31" s="701"/>
      <c r="CN31" s="701"/>
      <c r="CO31" s="701"/>
      <c r="CP31" s="701"/>
      <c r="CQ31" s="702"/>
      <c r="CR31" s="685">
        <v>2766</v>
      </c>
      <c r="CS31" s="710"/>
      <c r="CT31" s="710"/>
      <c r="CU31" s="710"/>
      <c r="CV31" s="710"/>
      <c r="CW31" s="710"/>
      <c r="CX31" s="710"/>
      <c r="CY31" s="711"/>
      <c r="CZ31" s="690">
        <v>0.2</v>
      </c>
      <c r="DA31" s="722"/>
      <c r="DB31" s="722"/>
      <c r="DC31" s="724"/>
      <c r="DD31" s="694">
        <v>2626</v>
      </c>
      <c r="DE31" s="710"/>
      <c r="DF31" s="710"/>
      <c r="DG31" s="710"/>
      <c r="DH31" s="710"/>
      <c r="DI31" s="710"/>
      <c r="DJ31" s="710"/>
      <c r="DK31" s="711"/>
      <c r="DL31" s="694">
        <v>2626</v>
      </c>
      <c r="DM31" s="710"/>
      <c r="DN31" s="710"/>
      <c r="DO31" s="710"/>
      <c r="DP31" s="710"/>
      <c r="DQ31" s="710"/>
      <c r="DR31" s="710"/>
      <c r="DS31" s="710"/>
      <c r="DT31" s="710"/>
      <c r="DU31" s="710"/>
      <c r="DV31" s="711"/>
      <c r="DW31" s="690">
        <v>0.3</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139</v>
      </c>
      <c r="S32" s="686"/>
      <c r="T32" s="686"/>
      <c r="U32" s="686"/>
      <c r="V32" s="686"/>
      <c r="W32" s="686"/>
      <c r="X32" s="686"/>
      <c r="Y32" s="687"/>
      <c r="Z32" s="688" t="s">
        <v>139</v>
      </c>
      <c r="AA32" s="688"/>
      <c r="AB32" s="688"/>
      <c r="AC32" s="688"/>
      <c r="AD32" s="689" t="s">
        <v>234</v>
      </c>
      <c r="AE32" s="689"/>
      <c r="AF32" s="689"/>
      <c r="AG32" s="689"/>
      <c r="AH32" s="689"/>
      <c r="AI32" s="689"/>
      <c r="AJ32" s="689"/>
      <c r="AK32" s="689"/>
      <c r="AL32" s="690" t="s">
        <v>139</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v>
      </c>
      <c r="BH32" s="710"/>
      <c r="BI32" s="710"/>
      <c r="BJ32" s="710"/>
      <c r="BK32" s="710"/>
      <c r="BL32" s="710"/>
      <c r="BM32" s="691">
        <v>96.4</v>
      </c>
      <c r="BN32" s="739"/>
      <c r="BO32" s="739"/>
      <c r="BP32" s="739"/>
      <c r="BQ32" s="740"/>
      <c r="BR32" s="751">
        <v>98.2</v>
      </c>
      <c r="BS32" s="710"/>
      <c r="BT32" s="710"/>
      <c r="BU32" s="710"/>
      <c r="BV32" s="710"/>
      <c r="BW32" s="710"/>
      <c r="BX32" s="691">
        <v>94.7</v>
      </c>
      <c r="BY32" s="739"/>
      <c r="BZ32" s="739"/>
      <c r="CA32" s="739"/>
      <c r="CB32" s="740"/>
      <c r="CD32" s="735"/>
      <c r="CE32" s="736"/>
      <c r="CF32" s="700" t="s">
        <v>316</v>
      </c>
      <c r="CG32" s="701"/>
      <c r="CH32" s="701"/>
      <c r="CI32" s="701"/>
      <c r="CJ32" s="701"/>
      <c r="CK32" s="701"/>
      <c r="CL32" s="701"/>
      <c r="CM32" s="701"/>
      <c r="CN32" s="701"/>
      <c r="CO32" s="701"/>
      <c r="CP32" s="701"/>
      <c r="CQ32" s="702"/>
      <c r="CR32" s="685">
        <v>9</v>
      </c>
      <c r="CS32" s="686"/>
      <c r="CT32" s="686"/>
      <c r="CU32" s="686"/>
      <c r="CV32" s="686"/>
      <c r="CW32" s="686"/>
      <c r="CX32" s="686"/>
      <c r="CY32" s="687"/>
      <c r="CZ32" s="690">
        <v>0</v>
      </c>
      <c r="DA32" s="722"/>
      <c r="DB32" s="722"/>
      <c r="DC32" s="724"/>
      <c r="DD32" s="694">
        <v>9</v>
      </c>
      <c r="DE32" s="686"/>
      <c r="DF32" s="686"/>
      <c r="DG32" s="686"/>
      <c r="DH32" s="686"/>
      <c r="DI32" s="686"/>
      <c r="DJ32" s="686"/>
      <c r="DK32" s="687"/>
      <c r="DL32" s="694">
        <v>9</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71941</v>
      </c>
      <c r="S33" s="686"/>
      <c r="T33" s="686"/>
      <c r="U33" s="686"/>
      <c r="V33" s="686"/>
      <c r="W33" s="686"/>
      <c r="X33" s="686"/>
      <c r="Y33" s="687"/>
      <c r="Z33" s="688">
        <v>4.5</v>
      </c>
      <c r="AA33" s="688"/>
      <c r="AB33" s="688"/>
      <c r="AC33" s="688"/>
      <c r="AD33" s="689" t="s">
        <v>234</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98.9</v>
      </c>
      <c r="BH33" s="756"/>
      <c r="BI33" s="756"/>
      <c r="BJ33" s="756"/>
      <c r="BK33" s="756"/>
      <c r="BL33" s="756"/>
      <c r="BM33" s="757">
        <v>98</v>
      </c>
      <c r="BN33" s="756"/>
      <c r="BO33" s="756"/>
      <c r="BP33" s="756"/>
      <c r="BQ33" s="758"/>
      <c r="BR33" s="755">
        <v>99.1</v>
      </c>
      <c r="BS33" s="756"/>
      <c r="BT33" s="756"/>
      <c r="BU33" s="756"/>
      <c r="BV33" s="756"/>
      <c r="BW33" s="756"/>
      <c r="BX33" s="757">
        <v>97.2</v>
      </c>
      <c r="BY33" s="756"/>
      <c r="BZ33" s="756"/>
      <c r="CA33" s="756"/>
      <c r="CB33" s="758"/>
      <c r="CD33" s="700" t="s">
        <v>319</v>
      </c>
      <c r="CE33" s="701"/>
      <c r="CF33" s="701"/>
      <c r="CG33" s="701"/>
      <c r="CH33" s="701"/>
      <c r="CI33" s="701"/>
      <c r="CJ33" s="701"/>
      <c r="CK33" s="701"/>
      <c r="CL33" s="701"/>
      <c r="CM33" s="701"/>
      <c r="CN33" s="701"/>
      <c r="CO33" s="701"/>
      <c r="CP33" s="701"/>
      <c r="CQ33" s="702"/>
      <c r="CR33" s="685">
        <v>647808</v>
      </c>
      <c r="CS33" s="710"/>
      <c r="CT33" s="710"/>
      <c r="CU33" s="710"/>
      <c r="CV33" s="710"/>
      <c r="CW33" s="710"/>
      <c r="CX33" s="710"/>
      <c r="CY33" s="711"/>
      <c r="CZ33" s="690">
        <v>41.4</v>
      </c>
      <c r="DA33" s="722"/>
      <c r="DB33" s="722"/>
      <c r="DC33" s="724"/>
      <c r="DD33" s="694">
        <v>483450</v>
      </c>
      <c r="DE33" s="710"/>
      <c r="DF33" s="710"/>
      <c r="DG33" s="710"/>
      <c r="DH33" s="710"/>
      <c r="DI33" s="710"/>
      <c r="DJ33" s="710"/>
      <c r="DK33" s="711"/>
      <c r="DL33" s="694">
        <v>344981</v>
      </c>
      <c r="DM33" s="710"/>
      <c r="DN33" s="710"/>
      <c r="DO33" s="710"/>
      <c r="DP33" s="710"/>
      <c r="DQ33" s="710"/>
      <c r="DR33" s="710"/>
      <c r="DS33" s="710"/>
      <c r="DT33" s="710"/>
      <c r="DU33" s="710"/>
      <c r="DV33" s="711"/>
      <c r="DW33" s="690">
        <v>45.3</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1069</v>
      </c>
      <c r="S34" s="686"/>
      <c r="T34" s="686"/>
      <c r="U34" s="686"/>
      <c r="V34" s="686"/>
      <c r="W34" s="686"/>
      <c r="X34" s="686"/>
      <c r="Y34" s="687"/>
      <c r="Z34" s="688">
        <v>0.1</v>
      </c>
      <c r="AA34" s="688"/>
      <c r="AB34" s="688"/>
      <c r="AC34" s="688"/>
      <c r="AD34" s="689">
        <v>1069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197798</v>
      </c>
      <c r="CS34" s="686"/>
      <c r="CT34" s="686"/>
      <c r="CU34" s="686"/>
      <c r="CV34" s="686"/>
      <c r="CW34" s="686"/>
      <c r="CX34" s="686"/>
      <c r="CY34" s="687"/>
      <c r="CZ34" s="690">
        <v>12.6</v>
      </c>
      <c r="DA34" s="722"/>
      <c r="DB34" s="722"/>
      <c r="DC34" s="724"/>
      <c r="DD34" s="694">
        <v>156603</v>
      </c>
      <c r="DE34" s="686"/>
      <c r="DF34" s="686"/>
      <c r="DG34" s="686"/>
      <c r="DH34" s="686"/>
      <c r="DI34" s="686"/>
      <c r="DJ34" s="686"/>
      <c r="DK34" s="687"/>
      <c r="DL34" s="694">
        <v>119127</v>
      </c>
      <c r="DM34" s="686"/>
      <c r="DN34" s="686"/>
      <c r="DO34" s="686"/>
      <c r="DP34" s="686"/>
      <c r="DQ34" s="686"/>
      <c r="DR34" s="686"/>
      <c r="DS34" s="686"/>
      <c r="DT34" s="686"/>
      <c r="DU34" s="686"/>
      <c r="DV34" s="687"/>
      <c r="DW34" s="690">
        <v>15.7</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5145</v>
      </c>
      <c r="S35" s="686"/>
      <c r="T35" s="686"/>
      <c r="U35" s="686"/>
      <c r="V35" s="686"/>
      <c r="W35" s="686"/>
      <c r="X35" s="686"/>
      <c r="Y35" s="687"/>
      <c r="Z35" s="688">
        <v>0.3</v>
      </c>
      <c r="AA35" s="688"/>
      <c r="AB35" s="688"/>
      <c r="AC35" s="688"/>
      <c r="AD35" s="689" t="s">
        <v>139</v>
      </c>
      <c r="AE35" s="689"/>
      <c r="AF35" s="689"/>
      <c r="AG35" s="689"/>
      <c r="AH35" s="689"/>
      <c r="AI35" s="689"/>
      <c r="AJ35" s="689"/>
      <c r="AK35" s="689"/>
      <c r="AL35" s="690" t="s">
        <v>175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11992</v>
      </c>
      <c r="CS35" s="710"/>
      <c r="CT35" s="710"/>
      <c r="CU35" s="710"/>
      <c r="CV35" s="710"/>
      <c r="CW35" s="710"/>
      <c r="CX35" s="710"/>
      <c r="CY35" s="711"/>
      <c r="CZ35" s="690">
        <v>0.8</v>
      </c>
      <c r="DA35" s="722"/>
      <c r="DB35" s="722"/>
      <c r="DC35" s="724"/>
      <c r="DD35" s="694">
        <v>10188</v>
      </c>
      <c r="DE35" s="710"/>
      <c r="DF35" s="710"/>
      <c r="DG35" s="710"/>
      <c r="DH35" s="710"/>
      <c r="DI35" s="710"/>
      <c r="DJ35" s="710"/>
      <c r="DK35" s="711"/>
      <c r="DL35" s="694">
        <v>6132</v>
      </c>
      <c r="DM35" s="710"/>
      <c r="DN35" s="710"/>
      <c r="DO35" s="710"/>
      <c r="DP35" s="710"/>
      <c r="DQ35" s="710"/>
      <c r="DR35" s="710"/>
      <c r="DS35" s="710"/>
      <c r="DT35" s="710"/>
      <c r="DU35" s="710"/>
      <c r="DV35" s="711"/>
      <c r="DW35" s="690">
        <v>0.8</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1190</v>
      </c>
      <c r="S36" s="686"/>
      <c r="T36" s="686"/>
      <c r="U36" s="686"/>
      <c r="V36" s="686"/>
      <c r="W36" s="686"/>
      <c r="X36" s="686"/>
      <c r="Y36" s="687"/>
      <c r="Z36" s="688">
        <v>0.1</v>
      </c>
      <c r="AA36" s="688"/>
      <c r="AB36" s="688"/>
      <c r="AC36" s="688"/>
      <c r="AD36" s="689" t="s">
        <v>139</v>
      </c>
      <c r="AE36" s="689"/>
      <c r="AF36" s="689"/>
      <c r="AG36" s="689"/>
      <c r="AH36" s="689"/>
      <c r="AI36" s="689"/>
      <c r="AJ36" s="689"/>
      <c r="AK36" s="689"/>
      <c r="AL36" s="690" t="s">
        <v>175</v>
      </c>
      <c r="AM36" s="691"/>
      <c r="AN36" s="691"/>
      <c r="AO36" s="692"/>
      <c r="AP36" s="235"/>
      <c r="AQ36" s="759" t="s">
        <v>327</v>
      </c>
      <c r="AR36" s="760"/>
      <c r="AS36" s="760"/>
      <c r="AT36" s="760"/>
      <c r="AU36" s="760"/>
      <c r="AV36" s="760"/>
      <c r="AW36" s="760"/>
      <c r="AX36" s="760"/>
      <c r="AY36" s="761"/>
      <c r="AZ36" s="674">
        <v>161133</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16310</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283586</v>
      </c>
      <c r="CS36" s="686"/>
      <c r="CT36" s="686"/>
      <c r="CU36" s="686"/>
      <c r="CV36" s="686"/>
      <c r="CW36" s="686"/>
      <c r="CX36" s="686"/>
      <c r="CY36" s="687"/>
      <c r="CZ36" s="690">
        <v>18.100000000000001</v>
      </c>
      <c r="DA36" s="722"/>
      <c r="DB36" s="722"/>
      <c r="DC36" s="724"/>
      <c r="DD36" s="694">
        <v>177733</v>
      </c>
      <c r="DE36" s="686"/>
      <c r="DF36" s="686"/>
      <c r="DG36" s="686"/>
      <c r="DH36" s="686"/>
      <c r="DI36" s="686"/>
      <c r="DJ36" s="686"/>
      <c r="DK36" s="687"/>
      <c r="DL36" s="694">
        <v>141617</v>
      </c>
      <c r="DM36" s="686"/>
      <c r="DN36" s="686"/>
      <c r="DO36" s="686"/>
      <c r="DP36" s="686"/>
      <c r="DQ36" s="686"/>
      <c r="DR36" s="686"/>
      <c r="DS36" s="686"/>
      <c r="DT36" s="686"/>
      <c r="DU36" s="686"/>
      <c r="DV36" s="687"/>
      <c r="DW36" s="690">
        <v>18.600000000000001</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42392</v>
      </c>
      <c r="S37" s="686"/>
      <c r="T37" s="686"/>
      <c r="U37" s="686"/>
      <c r="V37" s="686"/>
      <c r="W37" s="686"/>
      <c r="X37" s="686"/>
      <c r="Y37" s="687"/>
      <c r="Z37" s="688">
        <v>2.7</v>
      </c>
      <c r="AA37" s="688"/>
      <c r="AB37" s="688"/>
      <c r="AC37" s="688"/>
      <c r="AD37" s="689" t="s">
        <v>234</v>
      </c>
      <c r="AE37" s="689"/>
      <c r="AF37" s="689"/>
      <c r="AG37" s="689"/>
      <c r="AH37" s="689"/>
      <c r="AI37" s="689"/>
      <c r="AJ37" s="689"/>
      <c r="AK37" s="689"/>
      <c r="AL37" s="690" t="s">
        <v>139</v>
      </c>
      <c r="AM37" s="691"/>
      <c r="AN37" s="691"/>
      <c r="AO37" s="692"/>
      <c r="AQ37" s="763" t="s">
        <v>331</v>
      </c>
      <c r="AR37" s="764"/>
      <c r="AS37" s="764"/>
      <c r="AT37" s="764"/>
      <c r="AU37" s="764"/>
      <c r="AV37" s="764"/>
      <c r="AW37" s="764"/>
      <c r="AX37" s="764"/>
      <c r="AY37" s="765"/>
      <c r="AZ37" s="685">
        <v>31000</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15396</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108590</v>
      </c>
      <c r="CS37" s="710"/>
      <c r="CT37" s="710"/>
      <c r="CU37" s="710"/>
      <c r="CV37" s="710"/>
      <c r="CW37" s="710"/>
      <c r="CX37" s="710"/>
      <c r="CY37" s="711"/>
      <c r="CZ37" s="690">
        <v>6.9</v>
      </c>
      <c r="DA37" s="722"/>
      <c r="DB37" s="722"/>
      <c r="DC37" s="724"/>
      <c r="DD37" s="694">
        <v>97199</v>
      </c>
      <c r="DE37" s="710"/>
      <c r="DF37" s="710"/>
      <c r="DG37" s="710"/>
      <c r="DH37" s="710"/>
      <c r="DI37" s="710"/>
      <c r="DJ37" s="710"/>
      <c r="DK37" s="711"/>
      <c r="DL37" s="694">
        <v>89212</v>
      </c>
      <c r="DM37" s="710"/>
      <c r="DN37" s="710"/>
      <c r="DO37" s="710"/>
      <c r="DP37" s="710"/>
      <c r="DQ37" s="710"/>
      <c r="DR37" s="710"/>
      <c r="DS37" s="710"/>
      <c r="DT37" s="710"/>
      <c r="DU37" s="710"/>
      <c r="DV37" s="711"/>
      <c r="DW37" s="690">
        <v>11.7</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61867</v>
      </c>
      <c r="S38" s="686"/>
      <c r="T38" s="686"/>
      <c r="U38" s="686"/>
      <c r="V38" s="686"/>
      <c r="W38" s="686"/>
      <c r="X38" s="686"/>
      <c r="Y38" s="687"/>
      <c r="Z38" s="688">
        <v>3.9</v>
      </c>
      <c r="AA38" s="688"/>
      <c r="AB38" s="688"/>
      <c r="AC38" s="688"/>
      <c r="AD38" s="689">
        <v>260</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29653</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126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137909</v>
      </c>
      <c r="CS38" s="686"/>
      <c r="CT38" s="686"/>
      <c r="CU38" s="686"/>
      <c r="CV38" s="686"/>
      <c r="CW38" s="686"/>
      <c r="CX38" s="686"/>
      <c r="CY38" s="687"/>
      <c r="CZ38" s="690">
        <v>8.8000000000000007</v>
      </c>
      <c r="DA38" s="722"/>
      <c r="DB38" s="722"/>
      <c r="DC38" s="724"/>
      <c r="DD38" s="694">
        <v>128093</v>
      </c>
      <c r="DE38" s="686"/>
      <c r="DF38" s="686"/>
      <c r="DG38" s="686"/>
      <c r="DH38" s="686"/>
      <c r="DI38" s="686"/>
      <c r="DJ38" s="686"/>
      <c r="DK38" s="687"/>
      <c r="DL38" s="694">
        <v>78105</v>
      </c>
      <c r="DM38" s="686"/>
      <c r="DN38" s="686"/>
      <c r="DO38" s="686"/>
      <c r="DP38" s="686"/>
      <c r="DQ38" s="686"/>
      <c r="DR38" s="686"/>
      <c r="DS38" s="686"/>
      <c r="DT38" s="686"/>
      <c r="DU38" s="686"/>
      <c r="DV38" s="687"/>
      <c r="DW38" s="690">
        <v>10.3</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223563</v>
      </c>
      <c r="S39" s="686"/>
      <c r="T39" s="686"/>
      <c r="U39" s="686"/>
      <c r="V39" s="686"/>
      <c r="W39" s="686"/>
      <c r="X39" s="686"/>
      <c r="Y39" s="687"/>
      <c r="Z39" s="688">
        <v>14</v>
      </c>
      <c r="AA39" s="688"/>
      <c r="AB39" s="688"/>
      <c r="AC39" s="688"/>
      <c r="AD39" s="689" t="s">
        <v>175</v>
      </c>
      <c r="AE39" s="689"/>
      <c r="AF39" s="689"/>
      <c r="AG39" s="689"/>
      <c r="AH39" s="689"/>
      <c r="AI39" s="689"/>
      <c r="AJ39" s="689"/>
      <c r="AK39" s="689"/>
      <c r="AL39" s="690" t="s">
        <v>139</v>
      </c>
      <c r="AM39" s="691"/>
      <c r="AN39" s="691"/>
      <c r="AO39" s="692"/>
      <c r="AQ39" s="763" t="s">
        <v>339</v>
      </c>
      <c r="AR39" s="764"/>
      <c r="AS39" s="764"/>
      <c r="AT39" s="764"/>
      <c r="AU39" s="764"/>
      <c r="AV39" s="764"/>
      <c r="AW39" s="764"/>
      <c r="AX39" s="764"/>
      <c r="AY39" s="765"/>
      <c r="AZ39" s="685">
        <v>23224</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194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16103</v>
      </c>
      <c r="CS39" s="710"/>
      <c r="CT39" s="710"/>
      <c r="CU39" s="710"/>
      <c r="CV39" s="710"/>
      <c r="CW39" s="710"/>
      <c r="CX39" s="710"/>
      <c r="CY39" s="711"/>
      <c r="CZ39" s="690">
        <v>1</v>
      </c>
      <c r="DA39" s="722"/>
      <c r="DB39" s="722"/>
      <c r="DC39" s="724"/>
      <c r="DD39" s="694">
        <v>10833</v>
      </c>
      <c r="DE39" s="710"/>
      <c r="DF39" s="710"/>
      <c r="DG39" s="710"/>
      <c r="DH39" s="710"/>
      <c r="DI39" s="710"/>
      <c r="DJ39" s="710"/>
      <c r="DK39" s="711"/>
      <c r="DL39" s="694" t="s">
        <v>234</v>
      </c>
      <c r="DM39" s="710"/>
      <c r="DN39" s="710"/>
      <c r="DO39" s="710"/>
      <c r="DP39" s="710"/>
      <c r="DQ39" s="710"/>
      <c r="DR39" s="710"/>
      <c r="DS39" s="710"/>
      <c r="DT39" s="710"/>
      <c r="DU39" s="710"/>
      <c r="DV39" s="711"/>
      <c r="DW39" s="690" t="s">
        <v>175</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175</v>
      </c>
      <c r="AA40" s="688"/>
      <c r="AB40" s="688"/>
      <c r="AC40" s="688"/>
      <c r="AD40" s="689" t="s">
        <v>139</v>
      </c>
      <c r="AE40" s="689"/>
      <c r="AF40" s="689"/>
      <c r="AG40" s="689"/>
      <c r="AH40" s="689"/>
      <c r="AI40" s="689"/>
      <c r="AJ40" s="689"/>
      <c r="AK40" s="689"/>
      <c r="AL40" s="690" t="s">
        <v>139</v>
      </c>
      <c r="AM40" s="691"/>
      <c r="AN40" s="691"/>
      <c r="AO40" s="692"/>
      <c r="AQ40" s="763" t="s">
        <v>343</v>
      </c>
      <c r="AR40" s="764"/>
      <c r="AS40" s="764"/>
      <c r="AT40" s="764"/>
      <c r="AU40" s="764"/>
      <c r="AV40" s="764"/>
      <c r="AW40" s="764"/>
      <c r="AX40" s="764"/>
      <c r="AY40" s="765"/>
      <c r="AZ40" s="685" t="s">
        <v>139</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103</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420</v>
      </c>
      <c r="CS40" s="686"/>
      <c r="CT40" s="686"/>
      <c r="CU40" s="686"/>
      <c r="CV40" s="686"/>
      <c r="CW40" s="686"/>
      <c r="CX40" s="686"/>
      <c r="CY40" s="687"/>
      <c r="CZ40" s="690">
        <v>0</v>
      </c>
      <c r="DA40" s="722"/>
      <c r="DB40" s="722"/>
      <c r="DC40" s="724"/>
      <c r="DD40" s="694" t="s">
        <v>139</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139</v>
      </c>
      <c r="AA41" s="688"/>
      <c r="AB41" s="688"/>
      <c r="AC41" s="688"/>
      <c r="AD41" s="689" t="s">
        <v>175</v>
      </c>
      <c r="AE41" s="689"/>
      <c r="AF41" s="689"/>
      <c r="AG41" s="689"/>
      <c r="AH41" s="689"/>
      <c r="AI41" s="689"/>
      <c r="AJ41" s="689"/>
      <c r="AK41" s="689"/>
      <c r="AL41" s="690" t="s">
        <v>139</v>
      </c>
      <c r="AM41" s="691"/>
      <c r="AN41" s="691"/>
      <c r="AO41" s="692"/>
      <c r="AQ41" s="763" t="s">
        <v>348</v>
      </c>
      <c r="AR41" s="764"/>
      <c r="AS41" s="764"/>
      <c r="AT41" s="764"/>
      <c r="AU41" s="764"/>
      <c r="AV41" s="764"/>
      <c r="AW41" s="764"/>
      <c r="AX41" s="764"/>
      <c r="AY41" s="765"/>
      <c r="AZ41" s="685">
        <v>20425</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23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139</v>
      </c>
      <c r="CS41" s="710"/>
      <c r="CT41" s="710"/>
      <c r="CU41" s="710"/>
      <c r="CV41" s="710"/>
      <c r="CW41" s="710"/>
      <c r="CX41" s="710"/>
      <c r="CY41" s="711"/>
      <c r="CZ41" s="690" t="s">
        <v>139</v>
      </c>
      <c r="DA41" s="722"/>
      <c r="DB41" s="722"/>
      <c r="DC41" s="724"/>
      <c r="DD41" s="694" t="s">
        <v>175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18100</v>
      </c>
      <c r="S42" s="686"/>
      <c r="T42" s="686"/>
      <c r="U42" s="686"/>
      <c r="V42" s="686"/>
      <c r="W42" s="686"/>
      <c r="X42" s="686"/>
      <c r="Y42" s="687"/>
      <c r="Z42" s="688">
        <v>1.1000000000000001</v>
      </c>
      <c r="AA42" s="688"/>
      <c r="AB42" s="688"/>
      <c r="AC42" s="688"/>
      <c r="AD42" s="689" t="s">
        <v>234</v>
      </c>
      <c r="AE42" s="689"/>
      <c r="AF42" s="689"/>
      <c r="AG42" s="689"/>
      <c r="AH42" s="689"/>
      <c r="AI42" s="689"/>
      <c r="AJ42" s="689"/>
      <c r="AK42" s="689"/>
      <c r="AL42" s="690" t="s">
        <v>139</v>
      </c>
      <c r="AM42" s="691"/>
      <c r="AN42" s="691"/>
      <c r="AO42" s="692"/>
      <c r="AQ42" s="784" t="s">
        <v>352</v>
      </c>
      <c r="AR42" s="785"/>
      <c r="AS42" s="785"/>
      <c r="AT42" s="785"/>
      <c r="AU42" s="785"/>
      <c r="AV42" s="785"/>
      <c r="AW42" s="785"/>
      <c r="AX42" s="785"/>
      <c r="AY42" s="786"/>
      <c r="AZ42" s="776">
        <v>56831</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263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369769</v>
      </c>
      <c r="CS42" s="686"/>
      <c r="CT42" s="686"/>
      <c r="CU42" s="686"/>
      <c r="CV42" s="686"/>
      <c r="CW42" s="686"/>
      <c r="CX42" s="686"/>
      <c r="CY42" s="687"/>
      <c r="CZ42" s="690">
        <v>23.6</v>
      </c>
      <c r="DA42" s="691"/>
      <c r="DB42" s="691"/>
      <c r="DC42" s="703"/>
      <c r="DD42" s="694">
        <v>101774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1599592</v>
      </c>
      <c r="S43" s="777"/>
      <c r="T43" s="777"/>
      <c r="U43" s="777"/>
      <c r="V43" s="777"/>
      <c r="W43" s="777"/>
      <c r="X43" s="777"/>
      <c r="Y43" s="778"/>
      <c r="Z43" s="779">
        <v>100</v>
      </c>
      <c r="AA43" s="779"/>
      <c r="AB43" s="779"/>
      <c r="AC43" s="779"/>
      <c r="AD43" s="780">
        <v>742616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10769</v>
      </c>
      <c r="CS43" s="710"/>
      <c r="CT43" s="710"/>
      <c r="CU43" s="710"/>
      <c r="CV43" s="710"/>
      <c r="CW43" s="710"/>
      <c r="CX43" s="710"/>
      <c r="CY43" s="711"/>
      <c r="CZ43" s="690">
        <v>0.7</v>
      </c>
      <c r="DA43" s="722"/>
      <c r="DB43" s="722"/>
      <c r="DC43" s="724"/>
      <c r="DD43" s="694">
        <v>10769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369769</v>
      </c>
      <c r="CS44" s="686"/>
      <c r="CT44" s="686"/>
      <c r="CU44" s="686"/>
      <c r="CV44" s="686"/>
      <c r="CW44" s="686"/>
      <c r="CX44" s="686"/>
      <c r="CY44" s="687"/>
      <c r="CZ44" s="690">
        <v>23.6</v>
      </c>
      <c r="DA44" s="691"/>
      <c r="DB44" s="691"/>
      <c r="DC44" s="703"/>
      <c r="DD44" s="694">
        <v>101774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87553</v>
      </c>
      <c r="CS45" s="710"/>
      <c r="CT45" s="710"/>
      <c r="CU45" s="710"/>
      <c r="CV45" s="710"/>
      <c r="CW45" s="710"/>
      <c r="CX45" s="710"/>
      <c r="CY45" s="711"/>
      <c r="CZ45" s="690">
        <v>5.6</v>
      </c>
      <c r="DA45" s="722"/>
      <c r="DB45" s="722"/>
      <c r="DC45" s="724"/>
      <c r="DD45" s="694">
        <v>3469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282216</v>
      </c>
      <c r="CS46" s="686"/>
      <c r="CT46" s="686"/>
      <c r="CU46" s="686"/>
      <c r="CV46" s="686"/>
      <c r="CW46" s="686"/>
      <c r="CX46" s="686"/>
      <c r="CY46" s="687"/>
      <c r="CZ46" s="690">
        <v>18</v>
      </c>
      <c r="DA46" s="691"/>
      <c r="DB46" s="691"/>
      <c r="DC46" s="703"/>
      <c r="DD46" s="694">
        <v>98305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234</v>
      </c>
      <c r="CS47" s="710"/>
      <c r="CT47" s="710"/>
      <c r="CU47" s="710"/>
      <c r="CV47" s="710"/>
      <c r="CW47" s="710"/>
      <c r="CX47" s="710"/>
      <c r="CY47" s="711"/>
      <c r="CZ47" s="690" t="s">
        <v>139</v>
      </c>
      <c r="DA47" s="722"/>
      <c r="DB47" s="722"/>
      <c r="DC47" s="724"/>
      <c r="DD47" s="694" t="s">
        <v>234</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139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1564223</v>
      </c>
      <c r="CS49" s="756"/>
      <c r="CT49" s="756"/>
      <c r="CU49" s="756"/>
      <c r="CV49" s="756"/>
      <c r="CW49" s="756"/>
      <c r="CX49" s="756"/>
      <c r="CY49" s="787"/>
      <c r="CZ49" s="781">
        <v>100</v>
      </c>
      <c r="DA49" s="788"/>
      <c r="DB49" s="788"/>
      <c r="DC49" s="789"/>
      <c r="DD49" s="790">
        <v>1072028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H9/+cFpE1A+nZNx+TcixviU/4TIpY2I4iiVWo9HUcS4EpCCTQOf+KXpM5Xw2czcZLJVSX2PcGIqMSZm8PW1zg==" saltValue="AZak0vTfBX1LMw/Co9N4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1599</v>
      </c>
      <c r="R7" s="821"/>
      <c r="S7" s="821"/>
      <c r="T7" s="821"/>
      <c r="U7" s="821"/>
      <c r="V7" s="821">
        <v>1564</v>
      </c>
      <c r="W7" s="821"/>
      <c r="X7" s="821"/>
      <c r="Y7" s="821"/>
      <c r="Z7" s="821"/>
      <c r="AA7" s="821">
        <v>35</v>
      </c>
      <c r="AB7" s="821"/>
      <c r="AC7" s="821"/>
      <c r="AD7" s="821"/>
      <c r="AE7" s="822"/>
      <c r="AF7" s="823">
        <v>35</v>
      </c>
      <c r="AG7" s="824"/>
      <c r="AH7" s="824"/>
      <c r="AI7" s="824"/>
      <c r="AJ7" s="825"/>
      <c r="AK7" s="860">
        <v>1</v>
      </c>
      <c r="AL7" s="861"/>
      <c r="AM7" s="861"/>
      <c r="AN7" s="861"/>
      <c r="AO7" s="861"/>
      <c r="AP7" s="861">
        <v>1409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30</v>
      </c>
      <c r="CI7" s="858"/>
      <c r="CJ7" s="858"/>
      <c r="CK7" s="858"/>
      <c r="CL7" s="859"/>
      <c r="CM7" s="857">
        <v>287</v>
      </c>
      <c r="CN7" s="858"/>
      <c r="CO7" s="858"/>
      <c r="CP7" s="858"/>
      <c r="CQ7" s="859"/>
      <c r="CR7" s="857">
        <v>30</v>
      </c>
      <c r="CS7" s="858"/>
      <c r="CT7" s="858"/>
      <c r="CU7" s="858"/>
      <c r="CV7" s="859"/>
      <c r="CW7" s="857">
        <v>0</v>
      </c>
      <c r="CX7" s="858"/>
      <c r="CY7" s="858"/>
      <c r="CZ7" s="858"/>
      <c r="DA7" s="859"/>
      <c r="DB7" s="857" t="s">
        <v>580</v>
      </c>
      <c r="DC7" s="858"/>
      <c r="DD7" s="858"/>
      <c r="DE7" s="858"/>
      <c r="DF7" s="859"/>
      <c r="DG7" s="857" t="s">
        <v>580</v>
      </c>
      <c r="DH7" s="858"/>
      <c r="DI7" s="858"/>
      <c r="DJ7" s="858"/>
      <c r="DK7" s="859"/>
      <c r="DL7" s="857" t="s">
        <v>580</v>
      </c>
      <c r="DM7" s="858"/>
      <c r="DN7" s="858"/>
      <c r="DO7" s="858"/>
      <c r="DP7" s="859"/>
      <c r="DQ7" s="857" t="s">
        <v>580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1599</v>
      </c>
      <c r="R23" s="880"/>
      <c r="S23" s="880"/>
      <c r="T23" s="880"/>
      <c r="U23" s="880"/>
      <c r="V23" s="880">
        <v>1564</v>
      </c>
      <c r="W23" s="880"/>
      <c r="X23" s="880"/>
      <c r="Y23" s="880"/>
      <c r="Z23" s="880"/>
      <c r="AA23" s="880">
        <v>35</v>
      </c>
      <c r="AB23" s="880"/>
      <c r="AC23" s="880"/>
      <c r="AD23" s="880"/>
      <c r="AE23" s="881"/>
      <c r="AF23" s="882">
        <v>35</v>
      </c>
      <c r="AG23" s="880"/>
      <c r="AH23" s="880"/>
      <c r="AI23" s="880"/>
      <c r="AJ23" s="883"/>
      <c r="AK23" s="884"/>
      <c r="AL23" s="885"/>
      <c r="AM23" s="885"/>
      <c r="AN23" s="885"/>
      <c r="AO23" s="885"/>
      <c r="AP23" s="880">
        <v>1409</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102</v>
      </c>
      <c r="R28" s="909"/>
      <c r="S28" s="909"/>
      <c r="T28" s="909"/>
      <c r="U28" s="909"/>
      <c r="V28" s="909">
        <v>94</v>
      </c>
      <c r="W28" s="909"/>
      <c r="X28" s="909"/>
      <c r="Y28" s="909"/>
      <c r="Z28" s="909"/>
      <c r="AA28" s="909">
        <v>8</v>
      </c>
      <c r="AB28" s="909"/>
      <c r="AC28" s="909"/>
      <c r="AD28" s="909"/>
      <c r="AE28" s="910"/>
      <c r="AF28" s="911">
        <v>8</v>
      </c>
      <c r="AG28" s="909"/>
      <c r="AH28" s="909"/>
      <c r="AI28" s="909"/>
      <c r="AJ28" s="912"/>
      <c r="AK28" s="913">
        <v>16</v>
      </c>
      <c r="AL28" s="904"/>
      <c r="AM28" s="904"/>
      <c r="AN28" s="904"/>
      <c r="AO28" s="904"/>
      <c r="AP28" s="904" t="s">
        <v>509</v>
      </c>
      <c r="AQ28" s="904"/>
      <c r="AR28" s="904"/>
      <c r="AS28" s="904"/>
      <c r="AT28" s="904"/>
      <c r="AU28" s="904" t="s">
        <v>509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67</v>
      </c>
      <c r="R29" s="845"/>
      <c r="S29" s="845"/>
      <c r="T29" s="845"/>
      <c r="U29" s="845"/>
      <c r="V29" s="845">
        <v>67</v>
      </c>
      <c r="W29" s="845"/>
      <c r="X29" s="845"/>
      <c r="Y29" s="845"/>
      <c r="Z29" s="845"/>
      <c r="AA29" s="845">
        <v>0</v>
      </c>
      <c r="AB29" s="845"/>
      <c r="AC29" s="845"/>
      <c r="AD29" s="845"/>
      <c r="AE29" s="846"/>
      <c r="AF29" s="847">
        <v>0</v>
      </c>
      <c r="AG29" s="848"/>
      <c r="AH29" s="848"/>
      <c r="AI29" s="848"/>
      <c r="AJ29" s="849"/>
      <c r="AK29" s="916">
        <v>4</v>
      </c>
      <c r="AL29" s="917"/>
      <c r="AM29" s="917"/>
      <c r="AN29" s="917"/>
      <c r="AO29" s="917"/>
      <c r="AP29" s="917">
        <v>32</v>
      </c>
      <c r="AQ29" s="917"/>
      <c r="AR29" s="917"/>
      <c r="AS29" s="917"/>
      <c r="AT29" s="917"/>
      <c r="AU29" s="917">
        <v>32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181</v>
      </c>
      <c r="R30" s="845"/>
      <c r="S30" s="845"/>
      <c r="T30" s="845"/>
      <c r="U30" s="845"/>
      <c r="V30" s="845">
        <v>150</v>
      </c>
      <c r="W30" s="845"/>
      <c r="X30" s="845"/>
      <c r="Y30" s="845"/>
      <c r="Z30" s="845"/>
      <c r="AA30" s="845">
        <v>31</v>
      </c>
      <c r="AB30" s="845"/>
      <c r="AC30" s="845"/>
      <c r="AD30" s="845"/>
      <c r="AE30" s="846"/>
      <c r="AF30" s="847">
        <v>31</v>
      </c>
      <c r="AG30" s="848"/>
      <c r="AH30" s="848"/>
      <c r="AI30" s="848"/>
      <c r="AJ30" s="849"/>
      <c r="AK30" s="916">
        <v>32</v>
      </c>
      <c r="AL30" s="917"/>
      <c r="AM30" s="917"/>
      <c r="AN30" s="917"/>
      <c r="AO30" s="917"/>
      <c r="AP30" s="917" t="s">
        <v>509</v>
      </c>
      <c r="AQ30" s="917"/>
      <c r="AR30" s="917"/>
      <c r="AS30" s="917"/>
      <c r="AT30" s="917"/>
      <c r="AU30" s="917" t="s">
        <v>509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v>0</v>
      </c>
      <c r="AB31" s="845"/>
      <c r="AC31" s="845"/>
      <c r="AD31" s="845"/>
      <c r="AE31" s="846"/>
      <c r="AF31" s="847">
        <v>0</v>
      </c>
      <c r="AG31" s="848"/>
      <c r="AH31" s="848"/>
      <c r="AI31" s="848"/>
      <c r="AJ31" s="849"/>
      <c r="AK31" s="916">
        <v>7</v>
      </c>
      <c r="AL31" s="917"/>
      <c r="AM31" s="917"/>
      <c r="AN31" s="917"/>
      <c r="AO31" s="917"/>
      <c r="AP31" s="917" t="s">
        <v>509</v>
      </c>
      <c r="AQ31" s="917"/>
      <c r="AR31" s="917"/>
      <c r="AS31" s="917"/>
      <c r="AT31" s="917"/>
      <c r="AU31" s="917" t="s">
        <v>509</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96</v>
      </c>
      <c r="R32" s="845"/>
      <c r="S32" s="845"/>
      <c r="T32" s="845"/>
      <c r="U32" s="845"/>
      <c r="V32" s="845">
        <v>96</v>
      </c>
      <c r="W32" s="845"/>
      <c r="X32" s="845"/>
      <c r="Y32" s="845"/>
      <c r="Z32" s="845"/>
      <c r="AA32" s="845">
        <v>0</v>
      </c>
      <c r="AB32" s="845"/>
      <c r="AC32" s="845"/>
      <c r="AD32" s="845"/>
      <c r="AE32" s="846"/>
      <c r="AF32" s="847">
        <v>0</v>
      </c>
      <c r="AG32" s="848"/>
      <c r="AH32" s="848"/>
      <c r="AI32" s="848"/>
      <c r="AJ32" s="849"/>
      <c r="AK32" s="916">
        <v>30</v>
      </c>
      <c r="AL32" s="917"/>
      <c r="AM32" s="917"/>
      <c r="AN32" s="917"/>
      <c r="AO32" s="917"/>
      <c r="AP32" s="917">
        <v>261</v>
      </c>
      <c r="AQ32" s="917"/>
      <c r="AR32" s="917"/>
      <c r="AS32" s="917"/>
      <c r="AT32" s="917"/>
      <c r="AU32" s="917">
        <v>196</v>
      </c>
      <c r="AV32" s="917"/>
      <c r="AW32" s="917"/>
      <c r="AX32" s="917"/>
      <c r="AY32" s="917"/>
      <c r="AZ32" s="918"/>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46</v>
      </c>
      <c r="R33" s="845"/>
      <c r="S33" s="845"/>
      <c r="T33" s="845"/>
      <c r="U33" s="845"/>
      <c r="V33" s="845">
        <v>46</v>
      </c>
      <c r="W33" s="845"/>
      <c r="X33" s="845"/>
      <c r="Y33" s="845"/>
      <c r="Z33" s="845"/>
      <c r="AA33" s="845">
        <v>0</v>
      </c>
      <c r="AB33" s="845"/>
      <c r="AC33" s="845"/>
      <c r="AD33" s="845"/>
      <c r="AE33" s="846"/>
      <c r="AF33" s="847">
        <v>0</v>
      </c>
      <c r="AG33" s="848"/>
      <c r="AH33" s="848"/>
      <c r="AI33" s="848"/>
      <c r="AJ33" s="849"/>
      <c r="AK33" s="916">
        <v>31</v>
      </c>
      <c r="AL33" s="917"/>
      <c r="AM33" s="917"/>
      <c r="AN33" s="917"/>
      <c r="AO33" s="917"/>
      <c r="AP33" s="917">
        <v>87</v>
      </c>
      <c r="AQ33" s="917"/>
      <c r="AR33" s="917"/>
      <c r="AS33" s="917"/>
      <c r="AT33" s="917"/>
      <c r="AU33" s="917">
        <v>83</v>
      </c>
      <c r="AV33" s="917"/>
      <c r="AW33" s="917"/>
      <c r="AX33" s="917"/>
      <c r="AY33" s="917"/>
      <c r="AZ33" s="918"/>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40</v>
      </c>
      <c r="AG63" s="928"/>
      <c r="AH63" s="928"/>
      <c r="AI63" s="928"/>
      <c r="AJ63" s="929"/>
      <c r="AK63" s="930"/>
      <c r="AL63" s="925"/>
      <c r="AM63" s="925"/>
      <c r="AN63" s="925"/>
      <c r="AO63" s="925"/>
      <c r="AP63" s="928">
        <v>380</v>
      </c>
      <c r="AQ63" s="928"/>
      <c r="AR63" s="928"/>
      <c r="AS63" s="928"/>
      <c r="AT63" s="928"/>
      <c r="AU63" s="928">
        <v>311</v>
      </c>
      <c r="AV63" s="928"/>
      <c r="AW63" s="928"/>
      <c r="AX63" s="928"/>
      <c r="AY63" s="928"/>
      <c r="AZ63" s="932"/>
      <c r="BA63" s="932"/>
      <c r="BB63" s="932"/>
      <c r="BC63" s="932"/>
      <c r="BD63" s="932"/>
      <c r="BE63" s="933"/>
      <c r="BF63" s="933"/>
      <c r="BG63" s="933"/>
      <c r="BH63" s="933"/>
      <c r="BI63" s="934"/>
      <c r="BJ63" s="935" t="s">
        <v>139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395</v>
      </c>
      <c r="W66" s="804"/>
      <c r="X66" s="804"/>
      <c r="Y66" s="804"/>
      <c r="Z66" s="805"/>
      <c r="AA66" s="803" t="s">
        <v>414</v>
      </c>
      <c r="AB66" s="804"/>
      <c r="AC66" s="804"/>
      <c r="AD66" s="804"/>
      <c r="AE66" s="805"/>
      <c r="AF66" s="938" t="s">
        <v>415</v>
      </c>
      <c r="AG66" s="899"/>
      <c r="AH66" s="899"/>
      <c r="AI66" s="899"/>
      <c r="AJ66" s="939"/>
      <c r="AK66" s="803" t="s">
        <v>416</v>
      </c>
      <c r="AL66" s="827"/>
      <c r="AM66" s="827"/>
      <c r="AN66" s="827"/>
      <c r="AO66" s="828"/>
      <c r="AP66" s="803" t="s">
        <v>399</v>
      </c>
      <c r="AQ66" s="804"/>
      <c r="AR66" s="804"/>
      <c r="AS66" s="804"/>
      <c r="AT66" s="805"/>
      <c r="AU66" s="803" t="s">
        <v>417</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480</v>
      </c>
      <c r="R69" s="917"/>
      <c r="S69" s="917"/>
      <c r="T69" s="917"/>
      <c r="U69" s="917"/>
      <c r="V69" s="917">
        <v>465</v>
      </c>
      <c r="W69" s="917"/>
      <c r="X69" s="917"/>
      <c r="Y69" s="917"/>
      <c r="Z69" s="917"/>
      <c r="AA69" s="917">
        <v>15</v>
      </c>
      <c r="AB69" s="917"/>
      <c r="AC69" s="917"/>
      <c r="AD69" s="917"/>
      <c r="AE69" s="917"/>
      <c r="AF69" s="917">
        <v>15</v>
      </c>
      <c r="AG69" s="917"/>
      <c r="AH69" s="917"/>
      <c r="AI69" s="917"/>
      <c r="AJ69" s="917"/>
      <c r="AK69" s="917">
        <v>0</v>
      </c>
      <c r="AL69" s="917"/>
      <c r="AM69" s="917"/>
      <c r="AN69" s="917"/>
      <c r="AO69" s="917"/>
      <c r="AP69" s="917">
        <v>22</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107</v>
      </c>
      <c r="R70" s="917"/>
      <c r="S70" s="917"/>
      <c r="T70" s="917"/>
      <c r="U70" s="917"/>
      <c r="V70" s="917">
        <v>101</v>
      </c>
      <c r="W70" s="917"/>
      <c r="X70" s="917"/>
      <c r="Y70" s="917"/>
      <c r="Z70" s="917"/>
      <c r="AA70" s="917">
        <v>6</v>
      </c>
      <c r="AB70" s="917"/>
      <c r="AC70" s="917"/>
      <c r="AD70" s="917"/>
      <c r="AE70" s="917"/>
      <c r="AF70" s="917">
        <v>6</v>
      </c>
      <c r="AG70" s="917"/>
      <c r="AH70" s="917"/>
      <c r="AI70" s="917"/>
      <c r="AJ70" s="917"/>
      <c r="AK70" s="917">
        <v>14</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v>0</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15308</v>
      </c>
      <c r="R72" s="917"/>
      <c r="S72" s="917"/>
      <c r="T72" s="917"/>
      <c r="U72" s="917"/>
      <c r="V72" s="917">
        <v>14789</v>
      </c>
      <c r="W72" s="917"/>
      <c r="X72" s="917"/>
      <c r="Y72" s="917"/>
      <c r="Z72" s="917"/>
      <c r="AA72" s="917">
        <v>519</v>
      </c>
      <c r="AB72" s="917"/>
      <c r="AC72" s="917"/>
      <c r="AD72" s="917"/>
      <c r="AE72" s="917"/>
      <c r="AF72" s="917">
        <v>515</v>
      </c>
      <c r="AG72" s="917"/>
      <c r="AH72" s="917"/>
      <c r="AI72" s="917"/>
      <c r="AJ72" s="917"/>
      <c r="AK72" s="917">
        <v>1469</v>
      </c>
      <c r="AL72" s="917"/>
      <c r="AM72" s="917"/>
      <c r="AN72" s="917"/>
      <c r="AO72" s="917"/>
      <c r="AP72" s="917">
        <v>2379</v>
      </c>
      <c r="AQ72" s="917"/>
      <c r="AR72" s="917"/>
      <c r="AS72" s="917"/>
      <c r="AT72" s="917"/>
      <c r="AU72" s="917">
        <v>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821</v>
      </c>
      <c r="R73" s="917"/>
      <c r="S73" s="917"/>
      <c r="T73" s="917"/>
      <c r="U73" s="917"/>
      <c r="V73" s="917">
        <v>633</v>
      </c>
      <c r="W73" s="917"/>
      <c r="X73" s="917"/>
      <c r="Y73" s="917"/>
      <c r="Z73" s="917"/>
      <c r="AA73" s="917">
        <v>188</v>
      </c>
      <c r="AB73" s="917"/>
      <c r="AC73" s="917"/>
      <c r="AD73" s="917"/>
      <c r="AE73" s="917"/>
      <c r="AF73" s="917">
        <v>188</v>
      </c>
      <c r="AG73" s="917"/>
      <c r="AH73" s="917"/>
      <c r="AI73" s="917"/>
      <c r="AJ73" s="917"/>
      <c r="AK73" s="917">
        <v>0</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10757</v>
      </c>
      <c r="R74" s="917"/>
      <c r="S74" s="917"/>
      <c r="T74" s="917"/>
      <c r="U74" s="917"/>
      <c r="V74" s="917">
        <v>10644</v>
      </c>
      <c r="W74" s="917"/>
      <c r="X74" s="917"/>
      <c r="Y74" s="917"/>
      <c r="Z74" s="917"/>
      <c r="AA74" s="917">
        <v>113</v>
      </c>
      <c r="AB74" s="917"/>
      <c r="AC74" s="917"/>
      <c r="AD74" s="917"/>
      <c r="AE74" s="917"/>
      <c r="AF74" s="917">
        <v>2082</v>
      </c>
      <c r="AG74" s="917"/>
      <c r="AH74" s="917"/>
      <c r="AI74" s="917"/>
      <c r="AJ74" s="917"/>
      <c r="AK74" s="917">
        <v>839</v>
      </c>
      <c r="AL74" s="917"/>
      <c r="AM74" s="917"/>
      <c r="AN74" s="917"/>
      <c r="AO74" s="917"/>
      <c r="AP74" s="917">
        <v>4812</v>
      </c>
      <c r="AQ74" s="917"/>
      <c r="AR74" s="917"/>
      <c r="AS74" s="917"/>
      <c r="AT74" s="917"/>
      <c r="AU74" s="917">
        <v>143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2864</v>
      </c>
      <c r="AG88" s="928"/>
      <c r="AH88" s="928"/>
      <c r="AI88" s="928"/>
      <c r="AJ88" s="928"/>
      <c r="AK88" s="925"/>
      <c r="AL88" s="925"/>
      <c r="AM88" s="925"/>
      <c r="AN88" s="925"/>
      <c r="AO88" s="925"/>
      <c r="AP88" s="928">
        <v>7213</v>
      </c>
      <c r="AQ88" s="928"/>
      <c r="AR88" s="928"/>
      <c r="AS88" s="928"/>
      <c r="AT88" s="928"/>
      <c r="AU88" s="928">
        <v>156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306</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306</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306</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106469</v>
      </c>
      <c r="AB110" s="988"/>
      <c r="AC110" s="988"/>
      <c r="AD110" s="988"/>
      <c r="AE110" s="989"/>
      <c r="AF110" s="990">
        <v>115933</v>
      </c>
      <c r="AG110" s="988"/>
      <c r="AH110" s="988"/>
      <c r="AI110" s="988"/>
      <c r="AJ110" s="989"/>
      <c r="AK110" s="990">
        <v>122873</v>
      </c>
      <c r="AL110" s="988"/>
      <c r="AM110" s="988"/>
      <c r="AN110" s="988"/>
      <c r="AO110" s="989"/>
      <c r="AP110" s="991">
        <v>18.7</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1295256</v>
      </c>
      <c r="BR110" s="1023"/>
      <c r="BS110" s="1023"/>
      <c r="BT110" s="1023"/>
      <c r="BU110" s="1023"/>
      <c r="BV110" s="1023">
        <v>1305256</v>
      </c>
      <c r="BW110" s="1023"/>
      <c r="BX110" s="1023"/>
      <c r="BY110" s="1023"/>
      <c r="BZ110" s="1023"/>
      <c r="CA110" s="1023">
        <v>1408721</v>
      </c>
      <c r="CB110" s="1023"/>
      <c r="CC110" s="1023"/>
      <c r="CD110" s="1023"/>
      <c r="CE110" s="1023"/>
      <c r="CF110" s="1037">
        <v>214.7</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139</v>
      </c>
      <c r="DH110" s="1023"/>
      <c r="DI110" s="1023"/>
      <c r="DJ110" s="1023"/>
      <c r="DK110" s="1023"/>
      <c r="DL110" s="1023" t="s">
        <v>139</v>
      </c>
      <c r="DM110" s="1023"/>
      <c r="DN110" s="1023"/>
      <c r="DO110" s="1023"/>
      <c r="DP110" s="1023"/>
      <c r="DQ110" s="1023" t="s">
        <v>139</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435</v>
      </c>
      <c r="AG111" s="1030"/>
      <c r="AH111" s="1030"/>
      <c r="AI111" s="1030"/>
      <c r="AJ111" s="1031"/>
      <c r="AK111" s="1032" t="s">
        <v>435</v>
      </c>
      <c r="AL111" s="1030"/>
      <c r="AM111" s="1030"/>
      <c r="AN111" s="1030"/>
      <c r="AO111" s="1031"/>
      <c r="AP111" s="1033" t="s">
        <v>139</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435</v>
      </c>
      <c r="BR111" s="1016"/>
      <c r="BS111" s="1016"/>
      <c r="BT111" s="1016"/>
      <c r="BU111" s="1016"/>
      <c r="BV111" s="1016" t="s">
        <v>435</v>
      </c>
      <c r="BW111" s="1016"/>
      <c r="BX111" s="1016"/>
      <c r="BY111" s="1016"/>
      <c r="BZ111" s="1016"/>
      <c r="CA111" s="1016" t="s">
        <v>435</v>
      </c>
      <c r="CB111" s="1016"/>
      <c r="CC111" s="1016"/>
      <c r="CD111" s="1016"/>
      <c r="CE111" s="1016"/>
      <c r="CF111" s="1010" t="s">
        <v>435</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435</v>
      </c>
      <c r="DH111" s="1016"/>
      <c r="DI111" s="1016"/>
      <c r="DJ111" s="1016"/>
      <c r="DK111" s="1016"/>
      <c r="DL111" s="1016" t="s">
        <v>139</v>
      </c>
      <c r="DM111" s="1016"/>
      <c r="DN111" s="1016"/>
      <c r="DO111" s="1016"/>
      <c r="DP111" s="1016"/>
      <c r="DQ111" s="1016" t="s">
        <v>435</v>
      </c>
      <c r="DR111" s="1016"/>
      <c r="DS111" s="1016"/>
      <c r="DT111" s="1016"/>
      <c r="DU111" s="1016"/>
      <c r="DV111" s="1017" t="s">
        <v>139</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139</v>
      </c>
      <c r="AG112" s="1055"/>
      <c r="AH112" s="1055"/>
      <c r="AI112" s="1055"/>
      <c r="AJ112" s="1056"/>
      <c r="AK112" s="1057" t="s">
        <v>435</v>
      </c>
      <c r="AL112" s="1055"/>
      <c r="AM112" s="1055"/>
      <c r="AN112" s="1055"/>
      <c r="AO112" s="1056"/>
      <c r="AP112" s="1058" t="s">
        <v>139</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245988</v>
      </c>
      <c r="BR112" s="1016"/>
      <c r="BS112" s="1016"/>
      <c r="BT112" s="1016"/>
      <c r="BU112" s="1016"/>
      <c r="BV112" s="1016">
        <v>277900</v>
      </c>
      <c r="BW112" s="1016"/>
      <c r="BX112" s="1016"/>
      <c r="BY112" s="1016"/>
      <c r="BZ112" s="1016"/>
      <c r="CA112" s="1016">
        <v>311481</v>
      </c>
      <c r="CB112" s="1016"/>
      <c r="CC112" s="1016"/>
      <c r="CD112" s="1016"/>
      <c r="CE112" s="1016"/>
      <c r="CF112" s="1010">
        <v>47.5</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435</v>
      </c>
      <c r="DH112" s="1016"/>
      <c r="DI112" s="1016"/>
      <c r="DJ112" s="1016"/>
      <c r="DK112" s="1016"/>
      <c r="DL112" s="1016" t="s">
        <v>139</v>
      </c>
      <c r="DM112" s="1016"/>
      <c r="DN112" s="1016"/>
      <c r="DO112" s="1016"/>
      <c r="DP112" s="1016"/>
      <c r="DQ112" s="1016" t="s">
        <v>139</v>
      </c>
      <c r="DR112" s="1016"/>
      <c r="DS112" s="1016"/>
      <c r="DT112" s="1016"/>
      <c r="DU112" s="1016"/>
      <c r="DV112" s="1017" t="s">
        <v>139</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11753</v>
      </c>
      <c r="AB113" s="1030"/>
      <c r="AC113" s="1030"/>
      <c r="AD113" s="1030"/>
      <c r="AE113" s="1031"/>
      <c r="AF113" s="1032">
        <v>11998</v>
      </c>
      <c r="AG113" s="1030"/>
      <c r="AH113" s="1030"/>
      <c r="AI113" s="1030"/>
      <c r="AJ113" s="1031"/>
      <c r="AK113" s="1032">
        <v>20961</v>
      </c>
      <c r="AL113" s="1030"/>
      <c r="AM113" s="1030"/>
      <c r="AN113" s="1030"/>
      <c r="AO113" s="1031"/>
      <c r="AP113" s="1033">
        <v>3.2</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226476</v>
      </c>
      <c r="BR113" s="1016"/>
      <c r="BS113" s="1016"/>
      <c r="BT113" s="1016"/>
      <c r="BU113" s="1016"/>
      <c r="BV113" s="1016">
        <v>178427</v>
      </c>
      <c r="BW113" s="1016"/>
      <c r="BX113" s="1016"/>
      <c r="BY113" s="1016"/>
      <c r="BZ113" s="1016"/>
      <c r="CA113" s="1016">
        <v>156036</v>
      </c>
      <c r="CB113" s="1016"/>
      <c r="CC113" s="1016"/>
      <c r="CD113" s="1016"/>
      <c r="CE113" s="1016"/>
      <c r="CF113" s="1010">
        <v>23.8</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139</v>
      </c>
      <c r="DH113" s="1055"/>
      <c r="DI113" s="1055"/>
      <c r="DJ113" s="1055"/>
      <c r="DK113" s="1056"/>
      <c r="DL113" s="1057" t="s">
        <v>435</v>
      </c>
      <c r="DM113" s="1055"/>
      <c r="DN113" s="1055"/>
      <c r="DO113" s="1055"/>
      <c r="DP113" s="1056"/>
      <c r="DQ113" s="1057" t="s">
        <v>435</v>
      </c>
      <c r="DR113" s="1055"/>
      <c r="DS113" s="1055"/>
      <c r="DT113" s="1055"/>
      <c r="DU113" s="1056"/>
      <c r="DV113" s="1058" t="s">
        <v>139</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23216</v>
      </c>
      <c r="AB114" s="1055"/>
      <c r="AC114" s="1055"/>
      <c r="AD114" s="1055"/>
      <c r="AE114" s="1056"/>
      <c r="AF114" s="1057">
        <v>21147</v>
      </c>
      <c r="AG114" s="1055"/>
      <c r="AH114" s="1055"/>
      <c r="AI114" s="1055"/>
      <c r="AJ114" s="1056"/>
      <c r="AK114" s="1057">
        <v>25846</v>
      </c>
      <c r="AL114" s="1055"/>
      <c r="AM114" s="1055"/>
      <c r="AN114" s="1055"/>
      <c r="AO114" s="1056"/>
      <c r="AP114" s="1058">
        <v>3.9</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307858</v>
      </c>
      <c r="BR114" s="1016"/>
      <c r="BS114" s="1016"/>
      <c r="BT114" s="1016"/>
      <c r="BU114" s="1016"/>
      <c r="BV114" s="1016">
        <v>350347</v>
      </c>
      <c r="BW114" s="1016"/>
      <c r="BX114" s="1016"/>
      <c r="BY114" s="1016"/>
      <c r="BZ114" s="1016"/>
      <c r="CA114" s="1016">
        <v>328216</v>
      </c>
      <c r="CB114" s="1016"/>
      <c r="CC114" s="1016"/>
      <c r="CD114" s="1016"/>
      <c r="CE114" s="1016"/>
      <c r="CF114" s="1010">
        <v>50</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435</v>
      </c>
      <c r="DH114" s="1055"/>
      <c r="DI114" s="1055"/>
      <c r="DJ114" s="1055"/>
      <c r="DK114" s="1056"/>
      <c r="DL114" s="1057" t="s">
        <v>139</v>
      </c>
      <c r="DM114" s="1055"/>
      <c r="DN114" s="1055"/>
      <c r="DO114" s="1055"/>
      <c r="DP114" s="1056"/>
      <c r="DQ114" s="1057" t="s">
        <v>139</v>
      </c>
      <c r="DR114" s="1055"/>
      <c r="DS114" s="1055"/>
      <c r="DT114" s="1055"/>
      <c r="DU114" s="1056"/>
      <c r="DV114" s="1058" t="s">
        <v>139</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139</v>
      </c>
      <c r="AB115" s="1030"/>
      <c r="AC115" s="1030"/>
      <c r="AD115" s="1030"/>
      <c r="AE115" s="1031"/>
      <c r="AF115" s="1032" t="s">
        <v>139</v>
      </c>
      <c r="AG115" s="1030"/>
      <c r="AH115" s="1030"/>
      <c r="AI115" s="1030"/>
      <c r="AJ115" s="1031"/>
      <c r="AK115" s="1032" t="s">
        <v>435</v>
      </c>
      <c r="AL115" s="1030"/>
      <c r="AM115" s="1030"/>
      <c r="AN115" s="1030"/>
      <c r="AO115" s="1031"/>
      <c r="AP115" s="1033" t="s">
        <v>139</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139</v>
      </c>
      <c r="BR115" s="1016"/>
      <c r="BS115" s="1016"/>
      <c r="BT115" s="1016"/>
      <c r="BU115" s="1016"/>
      <c r="BV115" s="1016" t="s">
        <v>139</v>
      </c>
      <c r="BW115" s="1016"/>
      <c r="BX115" s="1016"/>
      <c r="BY115" s="1016"/>
      <c r="BZ115" s="1016"/>
      <c r="CA115" s="1016" t="s">
        <v>139</v>
      </c>
      <c r="CB115" s="1016"/>
      <c r="CC115" s="1016"/>
      <c r="CD115" s="1016"/>
      <c r="CE115" s="1016"/>
      <c r="CF115" s="1010" t="s">
        <v>139</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139</v>
      </c>
      <c r="DH115" s="1055"/>
      <c r="DI115" s="1055"/>
      <c r="DJ115" s="1055"/>
      <c r="DK115" s="1056"/>
      <c r="DL115" s="1057" t="s">
        <v>139</v>
      </c>
      <c r="DM115" s="1055"/>
      <c r="DN115" s="1055"/>
      <c r="DO115" s="1055"/>
      <c r="DP115" s="1056"/>
      <c r="DQ115" s="1057" t="s">
        <v>139</v>
      </c>
      <c r="DR115" s="1055"/>
      <c r="DS115" s="1055"/>
      <c r="DT115" s="1055"/>
      <c r="DU115" s="1056"/>
      <c r="DV115" s="1058" t="s">
        <v>139</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8</v>
      </c>
      <c r="AB116" s="1055"/>
      <c r="AC116" s="1055"/>
      <c r="AD116" s="1055"/>
      <c r="AE116" s="1056"/>
      <c r="AF116" s="1057">
        <v>3</v>
      </c>
      <c r="AG116" s="1055"/>
      <c r="AH116" s="1055"/>
      <c r="AI116" s="1055"/>
      <c r="AJ116" s="1056"/>
      <c r="AK116" s="1057">
        <v>9</v>
      </c>
      <c r="AL116" s="1055"/>
      <c r="AM116" s="1055"/>
      <c r="AN116" s="1055"/>
      <c r="AO116" s="1056"/>
      <c r="AP116" s="1058">
        <v>0</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139</v>
      </c>
      <c r="BW116" s="1016"/>
      <c r="BX116" s="1016"/>
      <c r="BY116" s="1016"/>
      <c r="BZ116" s="1016"/>
      <c r="CA116" s="1016" t="s">
        <v>139</v>
      </c>
      <c r="CB116" s="1016"/>
      <c r="CC116" s="1016"/>
      <c r="CD116" s="1016"/>
      <c r="CE116" s="1016"/>
      <c r="CF116" s="1010" t="s">
        <v>139</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139</v>
      </c>
      <c r="DH116" s="1055"/>
      <c r="DI116" s="1055"/>
      <c r="DJ116" s="1055"/>
      <c r="DK116" s="1056"/>
      <c r="DL116" s="1057" t="s">
        <v>139</v>
      </c>
      <c r="DM116" s="1055"/>
      <c r="DN116" s="1055"/>
      <c r="DO116" s="1055"/>
      <c r="DP116" s="1056"/>
      <c r="DQ116" s="1057" t="s">
        <v>139</v>
      </c>
      <c r="DR116" s="1055"/>
      <c r="DS116" s="1055"/>
      <c r="DT116" s="1055"/>
      <c r="DU116" s="1056"/>
      <c r="DV116" s="1058" t="s">
        <v>139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141446</v>
      </c>
      <c r="AB117" s="1073"/>
      <c r="AC117" s="1073"/>
      <c r="AD117" s="1073"/>
      <c r="AE117" s="1074"/>
      <c r="AF117" s="1075">
        <v>149081</v>
      </c>
      <c r="AG117" s="1073"/>
      <c r="AH117" s="1073"/>
      <c r="AI117" s="1073"/>
      <c r="AJ117" s="1074"/>
      <c r="AK117" s="1075">
        <v>169689</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139</v>
      </c>
      <c r="BR117" s="1016"/>
      <c r="BS117" s="1016"/>
      <c r="BT117" s="1016"/>
      <c r="BU117" s="1016"/>
      <c r="BV117" s="1016" t="s">
        <v>139</v>
      </c>
      <c r="BW117" s="1016"/>
      <c r="BX117" s="1016"/>
      <c r="BY117" s="1016"/>
      <c r="BZ117" s="1016"/>
      <c r="CA117" s="1016" t="s">
        <v>139</v>
      </c>
      <c r="CB117" s="1016"/>
      <c r="CC117" s="1016"/>
      <c r="CD117" s="1016"/>
      <c r="CE117" s="1016"/>
      <c r="CF117" s="1010" t="s">
        <v>139</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139</v>
      </c>
      <c r="DH117" s="1055"/>
      <c r="DI117" s="1055"/>
      <c r="DJ117" s="1055"/>
      <c r="DK117" s="1056"/>
      <c r="DL117" s="1057" t="s">
        <v>139</v>
      </c>
      <c r="DM117" s="1055"/>
      <c r="DN117" s="1055"/>
      <c r="DO117" s="1055"/>
      <c r="DP117" s="1056"/>
      <c r="DQ117" s="1057" t="s">
        <v>139</v>
      </c>
      <c r="DR117" s="1055"/>
      <c r="DS117" s="1055"/>
      <c r="DT117" s="1055"/>
      <c r="DU117" s="1056"/>
      <c r="DV117" s="1058" t="s">
        <v>139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306</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435</v>
      </c>
      <c r="BR118" s="1094"/>
      <c r="BS118" s="1094"/>
      <c r="BT118" s="1094"/>
      <c r="BU118" s="1094"/>
      <c r="BV118" s="1094" t="s">
        <v>435</v>
      </c>
      <c r="BW118" s="1094"/>
      <c r="BX118" s="1094"/>
      <c r="BY118" s="1094"/>
      <c r="BZ118" s="1094"/>
      <c r="CA118" s="1094" t="s">
        <v>435</v>
      </c>
      <c r="CB118" s="1094"/>
      <c r="CC118" s="1094"/>
      <c r="CD118" s="1094"/>
      <c r="CE118" s="1094"/>
      <c r="CF118" s="1010" t="s">
        <v>435</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139</v>
      </c>
      <c r="DH118" s="1055"/>
      <c r="DI118" s="1055"/>
      <c r="DJ118" s="1055"/>
      <c r="DK118" s="1056"/>
      <c r="DL118" s="1057" t="s">
        <v>435</v>
      </c>
      <c r="DM118" s="1055"/>
      <c r="DN118" s="1055"/>
      <c r="DO118" s="1055"/>
      <c r="DP118" s="1056"/>
      <c r="DQ118" s="1057" t="s">
        <v>435</v>
      </c>
      <c r="DR118" s="1055"/>
      <c r="DS118" s="1055"/>
      <c r="DT118" s="1055"/>
      <c r="DU118" s="1056"/>
      <c r="DV118" s="1058" t="s">
        <v>435</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435</v>
      </c>
      <c r="AB119" s="988"/>
      <c r="AC119" s="988"/>
      <c r="AD119" s="988"/>
      <c r="AE119" s="989"/>
      <c r="AF119" s="990" t="s">
        <v>435</v>
      </c>
      <c r="AG119" s="988"/>
      <c r="AH119" s="988"/>
      <c r="AI119" s="988"/>
      <c r="AJ119" s="989"/>
      <c r="AK119" s="990" t="s">
        <v>435</v>
      </c>
      <c r="AL119" s="988"/>
      <c r="AM119" s="988"/>
      <c r="AN119" s="988"/>
      <c r="AO119" s="989"/>
      <c r="AP119" s="991" t="s">
        <v>435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460</v>
      </c>
      <c r="BP119" s="1102"/>
      <c r="BQ119" s="1093">
        <v>2075578</v>
      </c>
      <c r="BR119" s="1094"/>
      <c r="BS119" s="1094"/>
      <c r="BT119" s="1094"/>
      <c r="BU119" s="1094"/>
      <c r="BV119" s="1094">
        <v>2111930</v>
      </c>
      <c r="BW119" s="1094"/>
      <c r="BX119" s="1094"/>
      <c r="BY119" s="1094"/>
      <c r="BZ119" s="1094"/>
      <c r="CA119" s="1094">
        <v>2204454</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435</v>
      </c>
      <c r="DH119" s="1080"/>
      <c r="DI119" s="1080"/>
      <c r="DJ119" s="1080"/>
      <c r="DK119" s="1081"/>
      <c r="DL119" s="1079" t="s">
        <v>435</v>
      </c>
      <c r="DM119" s="1080"/>
      <c r="DN119" s="1080"/>
      <c r="DO119" s="1080"/>
      <c r="DP119" s="1081"/>
      <c r="DQ119" s="1079" t="s">
        <v>435</v>
      </c>
      <c r="DR119" s="1080"/>
      <c r="DS119" s="1080"/>
      <c r="DT119" s="1080"/>
      <c r="DU119" s="1081"/>
      <c r="DV119" s="1082" t="s">
        <v>435</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435</v>
      </c>
      <c r="AB120" s="1055"/>
      <c r="AC120" s="1055"/>
      <c r="AD120" s="1055"/>
      <c r="AE120" s="1056"/>
      <c r="AF120" s="1057" t="s">
        <v>435</v>
      </c>
      <c r="AG120" s="1055"/>
      <c r="AH120" s="1055"/>
      <c r="AI120" s="1055"/>
      <c r="AJ120" s="1056"/>
      <c r="AK120" s="1057" t="s">
        <v>435</v>
      </c>
      <c r="AL120" s="1055"/>
      <c r="AM120" s="1055"/>
      <c r="AN120" s="1055"/>
      <c r="AO120" s="1056"/>
      <c r="AP120" s="1058" t="s">
        <v>435</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943389</v>
      </c>
      <c r="BR120" s="1023"/>
      <c r="BS120" s="1023"/>
      <c r="BT120" s="1023"/>
      <c r="BU120" s="1023"/>
      <c r="BV120" s="1023">
        <v>851808</v>
      </c>
      <c r="BW120" s="1023"/>
      <c r="BX120" s="1023"/>
      <c r="BY120" s="1023"/>
      <c r="BZ120" s="1023"/>
      <c r="CA120" s="1023">
        <v>836494</v>
      </c>
      <c r="CB120" s="1023"/>
      <c r="CC120" s="1023"/>
      <c r="CD120" s="1023"/>
      <c r="CE120" s="1023"/>
      <c r="CF120" s="1037">
        <v>127.5</v>
      </c>
      <c r="CG120" s="1038"/>
      <c r="CH120" s="1038"/>
      <c r="CI120" s="1038"/>
      <c r="CJ120" s="1038"/>
      <c r="CK120" s="1103" t="s">
        <v>464</v>
      </c>
      <c r="CL120" s="1104"/>
      <c r="CM120" s="1104"/>
      <c r="CN120" s="1104"/>
      <c r="CO120" s="1105"/>
      <c r="CP120" s="1111" t="s">
        <v>465</v>
      </c>
      <c r="CQ120" s="1112"/>
      <c r="CR120" s="1112"/>
      <c r="CS120" s="1112"/>
      <c r="CT120" s="1112"/>
      <c r="CU120" s="1112"/>
      <c r="CV120" s="1112"/>
      <c r="CW120" s="1112"/>
      <c r="CX120" s="1112"/>
      <c r="CY120" s="1112"/>
      <c r="CZ120" s="1112"/>
      <c r="DA120" s="1112"/>
      <c r="DB120" s="1112"/>
      <c r="DC120" s="1112"/>
      <c r="DD120" s="1112"/>
      <c r="DE120" s="1112"/>
      <c r="DF120" s="1113"/>
      <c r="DG120" s="1022">
        <v>133941</v>
      </c>
      <c r="DH120" s="1023"/>
      <c r="DI120" s="1023"/>
      <c r="DJ120" s="1023"/>
      <c r="DK120" s="1023"/>
      <c r="DL120" s="1023">
        <v>149984</v>
      </c>
      <c r="DM120" s="1023"/>
      <c r="DN120" s="1023"/>
      <c r="DO120" s="1023"/>
      <c r="DP120" s="1023"/>
      <c r="DQ120" s="1023">
        <v>196370</v>
      </c>
      <c r="DR120" s="1023"/>
      <c r="DS120" s="1023"/>
      <c r="DT120" s="1023"/>
      <c r="DU120" s="1023"/>
      <c r="DV120" s="1024">
        <v>29.9</v>
      </c>
      <c r="DW120" s="1024"/>
      <c r="DX120" s="1024"/>
      <c r="DY120" s="1024"/>
      <c r="DZ120" s="1025"/>
    </row>
    <row r="121" spans="1:130" s="248" customFormat="1" ht="26.25" customHeight="1" x14ac:dyDescent="0.15">
      <c r="A121" s="1155"/>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435</v>
      </c>
      <c r="AB121" s="1055"/>
      <c r="AC121" s="1055"/>
      <c r="AD121" s="1055"/>
      <c r="AE121" s="1056"/>
      <c r="AF121" s="1057" t="s">
        <v>435</v>
      </c>
      <c r="AG121" s="1055"/>
      <c r="AH121" s="1055"/>
      <c r="AI121" s="1055"/>
      <c r="AJ121" s="1056"/>
      <c r="AK121" s="1057" t="s">
        <v>435</v>
      </c>
      <c r="AL121" s="1055"/>
      <c r="AM121" s="1055"/>
      <c r="AN121" s="1055"/>
      <c r="AO121" s="1056"/>
      <c r="AP121" s="1058" t="s">
        <v>435</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57477</v>
      </c>
      <c r="BR121" s="1016"/>
      <c r="BS121" s="1016"/>
      <c r="BT121" s="1016"/>
      <c r="BU121" s="1016"/>
      <c r="BV121" s="1016">
        <v>53139</v>
      </c>
      <c r="BW121" s="1016"/>
      <c r="BX121" s="1016"/>
      <c r="BY121" s="1016"/>
      <c r="BZ121" s="1016"/>
      <c r="CA121" s="1016">
        <v>49684</v>
      </c>
      <c r="CB121" s="1016"/>
      <c r="CC121" s="1016"/>
      <c r="CD121" s="1016"/>
      <c r="CE121" s="1016"/>
      <c r="CF121" s="1010">
        <v>7.6</v>
      </c>
      <c r="CG121" s="1011"/>
      <c r="CH121" s="1011"/>
      <c r="CI121" s="1011"/>
      <c r="CJ121" s="1011"/>
      <c r="CK121" s="1106"/>
      <c r="CL121" s="1107"/>
      <c r="CM121" s="1107"/>
      <c r="CN121" s="1107"/>
      <c r="CO121" s="1108"/>
      <c r="CP121" s="1116" t="s">
        <v>468</v>
      </c>
      <c r="CQ121" s="1117"/>
      <c r="CR121" s="1117"/>
      <c r="CS121" s="1117"/>
      <c r="CT121" s="1117"/>
      <c r="CU121" s="1117"/>
      <c r="CV121" s="1117"/>
      <c r="CW121" s="1117"/>
      <c r="CX121" s="1117"/>
      <c r="CY121" s="1117"/>
      <c r="CZ121" s="1117"/>
      <c r="DA121" s="1117"/>
      <c r="DB121" s="1117"/>
      <c r="DC121" s="1117"/>
      <c r="DD121" s="1117"/>
      <c r="DE121" s="1117"/>
      <c r="DF121" s="1118"/>
      <c r="DG121" s="1015">
        <v>99170</v>
      </c>
      <c r="DH121" s="1016"/>
      <c r="DI121" s="1016"/>
      <c r="DJ121" s="1016"/>
      <c r="DK121" s="1016"/>
      <c r="DL121" s="1016">
        <v>95531</v>
      </c>
      <c r="DM121" s="1016"/>
      <c r="DN121" s="1016"/>
      <c r="DO121" s="1016"/>
      <c r="DP121" s="1016"/>
      <c r="DQ121" s="1016">
        <v>83526</v>
      </c>
      <c r="DR121" s="1016"/>
      <c r="DS121" s="1016"/>
      <c r="DT121" s="1016"/>
      <c r="DU121" s="1016"/>
      <c r="DV121" s="1017">
        <v>12.7</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435</v>
      </c>
      <c r="AB122" s="1055"/>
      <c r="AC122" s="1055"/>
      <c r="AD122" s="1055"/>
      <c r="AE122" s="1056"/>
      <c r="AF122" s="1057" t="s">
        <v>435</v>
      </c>
      <c r="AG122" s="1055"/>
      <c r="AH122" s="1055"/>
      <c r="AI122" s="1055"/>
      <c r="AJ122" s="1056"/>
      <c r="AK122" s="1057" t="s">
        <v>435</v>
      </c>
      <c r="AL122" s="1055"/>
      <c r="AM122" s="1055"/>
      <c r="AN122" s="1055"/>
      <c r="AO122" s="1056"/>
      <c r="AP122" s="1058" t="s">
        <v>435</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1343765</v>
      </c>
      <c r="BR122" s="1094"/>
      <c r="BS122" s="1094"/>
      <c r="BT122" s="1094"/>
      <c r="BU122" s="1094"/>
      <c r="BV122" s="1094">
        <v>1356513</v>
      </c>
      <c r="BW122" s="1094"/>
      <c r="BX122" s="1094"/>
      <c r="BY122" s="1094"/>
      <c r="BZ122" s="1094"/>
      <c r="CA122" s="1094">
        <v>1353245</v>
      </c>
      <c r="CB122" s="1094"/>
      <c r="CC122" s="1094"/>
      <c r="CD122" s="1094"/>
      <c r="CE122" s="1094"/>
      <c r="CF122" s="1114">
        <v>206.3</v>
      </c>
      <c r="CG122" s="1115"/>
      <c r="CH122" s="1115"/>
      <c r="CI122" s="1115"/>
      <c r="CJ122" s="1115"/>
      <c r="CK122" s="1106"/>
      <c r="CL122" s="1107"/>
      <c r="CM122" s="1107"/>
      <c r="CN122" s="1107"/>
      <c r="CO122" s="1108"/>
      <c r="CP122" s="1116" t="s">
        <v>470</v>
      </c>
      <c r="CQ122" s="1117"/>
      <c r="CR122" s="1117"/>
      <c r="CS122" s="1117"/>
      <c r="CT122" s="1117"/>
      <c r="CU122" s="1117"/>
      <c r="CV122" s="1117"/>
      <c r="CW122" s="1117"/>
      <c r="CX122" s="1117"/>
      <c r="CY122" s="1117"/>
      <c r="CZ122" s="1117"/>
      <c r="DA122" s="1117"/>
      <c r="DB122" s="1117"/>
      <c r="DC122" s="1117"/>
      <c r="DD122" s="1117"/>
      <c r="DE122" s="1117"/>
      <c r="DF122" s="1118"/>
      <c r="DG122" s="1015" t="s">
        <v>435</v>
      </c>
      <c r="DH122" s="1016"/>
      <c r="DI122" s="1016"/>
      <c r="DJ122" s="1016"/>
      <c r="DK122" s="1016"/>
      <c r="DL122" s="1016">
        <v>32385</v>
      </c>
      <c r="DM122" s="1016"/>
      <c r="DN122" s="1016"/>
      <c r="DO122" s="1016"/>
      <c r="DP122" s="1016"/>
      <c r="DQ122" s="1016">
        <v>31585</v>
      </c>
      <c r="DR122" s="1016"/>
      <c r="DS122" s="1016"/>
      <c r="DT122" s="1016"/>
      <c r="DU122" s="1016"/>
      <c r="DV122" s="1017">
        <v>4.8</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435</v>
      </c>
      <c r="AB123" s="1055"/>
      <c r="AC123" s="1055"/>
      <c r="AD123" s="1055"/>
      <c r="AE123" s="1056"/>
      <c r="AF123" s="1057" t="s">
        <v>435</v>
      </c>
      <c r="AG123" s="1055"/>
      <c r="AH123" s="1055"/>
      <c r="AI123" s="1055"/>
      <c r="AJ123" s="1056"/>
      <c r="AK123" s="1057" t="s">
        <v>435</v>
      </c>
      <c r="AL123" s="1055"/>
      <c r="AM123" s="1055"/>
      <c r="AN123" s="1055"/>
      <c r="AO123" s="1056"/>
      <c r="AP123" s="1058" t="s">
        <v>435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471</v>
      </c>
      <c r="BP123" s="1102"/>
      <c r="BQ123" s="1161">
        <v>2344631</v>
      </c>
      <c r="BR123" s="1162"/>
      <c r="BS123" s="1162"/>
      <c r="BT123" s="1162"/>
      <c r="BU123" s="1162"/>
      <c r="BV123" s="1162">
        <v>2261460</v>
      </c>
      <c r="BW123" s="1162"/>
      <c r="BX123" s="1162"/>
      <c r="BY123" s="1162"/>
      <c r="BZ123" s="1162"/>
      <c r="CA123" s="1162">
        <v>2239423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139</v>
      </c>
      <c r="AB124" s="1055"/>
      <c r="AC124" s="1055"/>
      <c r="AD124" s="1055"/>
      <c r="AE124" s="1056"/>
      <c r="AF124" s="1057" t="s">
        <v>435</v>
      </c>
      <c r="AG124" s="1055"/>
      <c r="AH124" s="1055"/>
      <c r="AI124" s="1055"/>
      <c r="AJ124" s="1056"/>
      <c r="AK124" s="1057" t="s">
        <v>435</v>
      </c>
      <c r="AL124" s="1055"/>
      <c r="AM124" s="1055"/>
      <c r="AN124" s="1055"/>
      <c r="AO124" s="1056"/>
      <c r="AP124" s="1058" t="s">
        <v>435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435</v>
      </c>
      <c r="BR124" s="1124"/>
      <c r="BS124" s="1124"/>
      <c r="BT124" s="1124"/>
      <c r="BU124" s="1124"/>
      <c r="BV124" s="1124" t="s">
        <v>435</v>
      </c>
      <c r="BW124" s="1124"/>
      <c r="BX124" s="1124"/>
      <c r="BY124" s="1124"/>
      <c r="BZ124" s="1124"/>
      <c r="CA124" s="1124" t="s">
        <v>435</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435</v>
      </c>
      <c r="DH124" s="1080"/>
      <c r="DI124" s="1080"/>
      <c r="DJ124" s="1080"/>
      <c r="DK124" s="1081"/>
      <c r="DL124" s="1079" t="s">
        <v>139</v>
      </c>
      <c r="DM124" s="1080"/>
      <c r="DN124" s="1080"/>
      <c r="DO124" s="1080"/>
      <c r="DP124" s="1081"/>
      <c r="DQ124" s="1079" t="s">
        <v>139</v>
      </c>
      <c r="DR124" s="1080"/>
      <c r="DS124" s="1080"/>
      <c r="DT124" s="1080"/>
      <c r="DU124" s="1081"/>
      <c r="DV124" s="1082" t="s">
        <v>139</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435</v>
      </c>
      <c r="AB125" s="1055"/>
      <c r="AC125" s="1055"/>
      <c r="AD125" s="1055"/>
      <c r="AE125" s="1056"/>
      <c r="AF125" s="1057" t="s">
        <v>139</v>
      </c>
      <c r="AG125" s="1055"/>
      <c r="AH125" s="1055"/>
      <c r="AI125" s="1055"/>
      <c r="AJ125" s="1056"/>
      <c r="AK125" s="1057" t="s">
        <v>435</v>
      </c>
      <c r="AL125" s="1055"/>
      <c r="AM125" s="1055"/>
      <c r="AN125" s="1055"/>
      <c r="AO125" s="1056"/>
      <c r="AP125" s="1058" t="s">
        <v>139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139</v>
      </c>
      <c r="DH125" s="1023"/>
      <c r="DI125" s="1023"/>
      <c r="DJ125" s="1023"/>
      <c r="DK125" s="1023"/>
      <c r="DL125" s="1023" t="s">
        <v>435</v>
      </c>
      <c r="DM125" s="1023"/>
      <c r="DN125" s="1023"/>
      <c r="DO125" s="1023"/>
      <c r="DP125" s="1023"/>
      <c r="DQ125" s="1023" t="s">
        <v>139</v>
      </c>
      <c r="DR125" s="1023"/>
      <c r="DS125" s="1023"/>
      <c r="DT125" s="1023"/>
      <c r="DU125" s="1023"/>
      <c r="DV125" s="1024" t="s">
        <v>435</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139</v>
      </c>
      <c r="AB126" s="1055"/>
      <c r="AC126" s="1055"/>
      <c r="AD126" s="1055"/>
      <c r="AE126" s="1056"/>
      <c r="AF126" s="1057" t="s">
        <v>435</v>
      </c>
      <c r="AG126" s="1055"/>
      <c r="AH126" s="1055"/>
      <c r="AI126" s="1055"/>
      <c r="AJ126" s="1056"/>
      <c r="AK126" s="1057" t="s">
        <v>139</v>
      </c>
      <c r="AL126" s="1055"/>
      <c r="AM126" s="1055"/>
      <c r="AN126" s="1055"/>
      <c r="AO126" s="1056"/>
      <c r="AP126" s="1058" t="s">
        <v>139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435</v>
      </c>
      <c r="DH126" s="1016"/>
      <c r="DI126" s="1016"/>
      <c r="DJ126" s="1016"/>
      <c r="DK126" s="1016"/>
      <c r="DL126" s="1016" t="s">
        <v>435</v>
      </c>
      <c r="DM126" s="1016"/>
      <c r="DN126" s="1016"/>
      <c r="DO126" s="1016"/>
      <c r="DP126" s="1016"/>
      <c r="DQ126" s="1016" t="s">
        <v>139</v>
      </c>
      <c r="DR126" s="1016"/>
      <c r="DS126" s="1016"/>
      <c r="DT126" s="1016"/>
      <c r="DU126" s="1016"/>
      <c r="DV126" s="1017" t="s">
        <v>139</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435</v>
      </c>
      <c r="AB127" s="1055"/>
      <c r="AC127" s="1055"/>
      <c r="AD127" s="1055"/>
      <c r="AE127" s="1056"/>
      <c r="AF127" s="1057" t="s">
        <v>435</v>
      </c>
      <c r="AG127" s="1055"/>
      <c r="AH127" s="1055"/>
      <c r="AI127" s="1055"/>
      <c r="AJ127" s="1056"/>
      <c r="AK127" s="1057" t="s">
        <v>435</v>
      </c>
      <c r="AL127" s="1055"/>
      <c r="AM127" s="1055"/>
      <c r="AN127" s="1055"/>
      <c r="AO127" s="1056"/>
      <c r="AP127" s="1058" t="s">
        <v>435</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139</v>
      </c>
      <c r="DH127" s="1016"/>
      <c r="DI127" s="1016"/>
      <c r="DJ127" s="1016"/>
      <c r="DK127" s="1016"/>
      <c r="DL127" s="1016" t="s">
        <v>435</v>
      </c>
      <c r="DM127" s="1016"/>
      <c r="DN127" s="1016"/>
      <c r="DO127" s="1016"/>
      <c r="DP127" s="1016"/>
      <c r="DQ127" s="1016" t="s">
        <v>139</v>
      </c>
      <c r="DR127" s="1016"/>
      <c r="DS127" s="1016"/>
      <c r="DT127" s="1016"/>
      <c r="DU127" s="1016"/>
      <c r="DV127" s="1017" t="s">
        <v>435</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v>4175</v>
      </c>
      <c r="AB128" s="1144"/>
      <c r="AC128" s="1144"/>
      <c r="AD128" s="1144"/>
      <c r="AE128" s="1145"/>
      <c r="AF128" s="1146">
        <v>4487</v>
      </c>
      <c r="AG128" s="1144"/>
      <c r="AH128" s="1144"/>
      <c r="AI128" s="1144"/>
      <c r="AJ128" s="1145"/>
      <c r="AK128" s="1146">
        <v>5147</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139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139</v>
      </c>
      <c r="DH128" s="1136"/>
      <c r="DI128" s="1136"/>
      <c r="DJ128" s="1136"/>
      <c r="DK128" s="1136"/>
      <c r="DL128" s="1136" t="s">
        <v>487</v>
      </c>
      <c r="DM128" s="1136"/>
      <c r="DN128" s="1136"/>
      <c r="DO128" s="1136"/>
      <c r="DP128" s="1136"/>
      <c r="DQ128" s="1136" t="s">
        <v>139</v>
      </c>
      <c r="DR128" s="1136"/>
      <c r="DS128" s="1136"/>
      <c r="DT128" s="1136"/>
      <c r="DU128" s="1136"/>
      <c r="DV128" s="1137" t="s">
        <v>139</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696845</v>
      </c>
      <c r="AB129" s="1055"/>
      <c r="AC129" s="1055"/>
      <c r="AD129" s="1055"/>
      <c r="AE129" s="1056"/>
      <c r="AF129" s="1057">
        <v>712168</v>
      </c>
      <c r="AG129" s="1055"/>
      <c r="AH129" s="1055"/>
      <c r="AI129" s="1055"/>
      <c r="AJ129" s="1056"/>
      <c r="AK129" s="1057">
        <v>775738</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139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104036</v>
      </c>
      <c r="AB130" s="1055"/>
      <c r="AC130" s="1055"/>
      <c r="AD130" s="1055"/>
      <c r="AE130" s="1056"/>
      <c r="AF130" s="1057">
        <v>111394</v>
      </c>
      <c r="AG130" s="1055"/>
      <c r="AH130" s="1055"/>
      <c r="AI130" s="1055"/>
      <c r="AJ130" s="1056"/>
      <c r="AK130" s="1057">
        <v>119670</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592809</v>
      </c>
      <c r="AB131" s="1080"/>
      <c r="AC131" s="1080"/>
      <c r="AD131" s="1080"/>
      <c r="AE131" s="1081"/>
      <c r="AF131" s="1079">
        <v>600774</v>
      </c>
      <c r="AG131" s="1080"/>
      <c r="AH131" s="1080"/>
      <c r="AI131" s="1080"/>
      <c r="AJ131" s="1081"/>
      <c r="AK131" s="1079">
        <v>656068</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t="s">
        <v>139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5.606358878</v>
      </c>
      <c r="AB132" s="1196"/>
      <c r="AC132" s="1196"/>
      <c r="AD132" s="1196"/>
      <c r="AE132" s="1197"/>
      <c r="AF132" s="1198">
        <v>5.5262045290000001</v>
      </c>
      <c r="AG132" s="1196"/>
      <c r="AH132" s="1196"/>
      <c r="AI132" s="1196"/>
      <c r="AJ132" s="1197"/>
      <c r="AK132" s="1198">
        <v>6.8395349259999998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4.8</v>
      </c>
      <c r="AB133" s="1179"/>
      <c r="AC133" s="1179"/>
      <c r="AD133" s="1179"/>
      <c r="AE133" s="1180"/>
      <c r="AF133" s="1178">
        <v>5.0999999999999996</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RxsGmhesRyi2MKpHVT64BMMEPDxWuP9tzpE++zHHiuGQY3k6OUOCS2Aew1dRFni/G4CaWZfbEtaAW616PTBMg==" saltValue="mzjbx3F4FjyV0ORKOjyh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nlu99CJv1rru4pND5hKbgf8z9IrrWhSzxMz5cwyGfZxEyQSRXsm/g+MMVZZPDVRIcEwdDAUhf/4zTEjOdKS4g==" saltValue="Y9WUfKIzJYGcTnBecN3e9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8TBvu4dbxioj3Rno3+tDUv+ULtbbjYcM+LN5bS8EvdTnb1vb6nQQlt2xzMmmj5AWKQMINKBieAFoA3iyL8QiQ==" saltValue="mh5G+SnKQrG55NRjUMFFw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383771</v>
      </c>
      <c r="AP9" s="314">
        <v>574507</v>
      </c>
      <c r="AQ9" s="315">
        <v>239985</v>
      </c>
      <c r="AR9" s="316">
        <v>139.4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64998</v>
      </c>
      <c r="AP10" s="317">
        <v>97302</v>
      </c>
      <c r="AQ10" s="318">
        <v>24622</v>
      </c>
      <c r="AR10" s="319">
        <v>295.2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3358</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16153</v>
      </c>
      <c r="AP13" s="317">
        <v>24181</v>
      </c>
      <c r="AQ13" s="318">
        <v>7864</v>
      </c>
      <c r="AR13" s="319">
        <v>207.5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10769</v>
      </c>
      <c r="AP14" s="317">
        <v>16121</v>
      </c>
      <c r="AQ14" s="318">
        <v>6185</v>
      </c>
      <c r="AR14" s="319">
        <v>160.6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-37001</v>
      </c>
      <c r="AP15" s="317">
        <v>-55391</v>
      </c>
      <c r="AQ15" s="318">
        <v>-18737</v>
      </c>
      <c r="AR15" s="319">
        <v>195.6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438690</v>
      </c>
      <c r="AP16" s="317">
        <v>656722</v>
      </c>
      <c r="AQ16" s="318">
        <v>263276</v>
      </c>
      <c r="AR16" s="319">
        <v>149.4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55.39</v>
      </c>
      <c r="AP21" s="331">
        <v>24.56</v>
      </c>
      <c r="AQ21" s="332">
        <v>30.83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96.3</v>
      </c>
      <c r="AP22" s="336">
        <v>94.3</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122873</v>
      </c>
      <c r="AP32" s="345">
        <v>183942</v>
      </c>
      <c r="AQ32" s="346">
        <v>149198</v>
      </c>
      <c r="AR32" s="347">
        <v>23.3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t="s">
        <v>509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20961</v>
      </c>
      <c r="AP35" s="345">
        <v>31379</v>
      </c>
      <c r="AQ35" s="346">
        <v>31871</v>
      </c>
      <c r="AR35" s="347">
        <v>-1.5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25846</v>
      </c>
      <c r="AP36" s="345">
        <v>38692</v>
      </c>
      <c r="AQ36" s="346">
        <v>4984</v>
      </c>
      <c r="AR36" s="347">
        <v>676.3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t="s">
        <v>509</v>
      </c>
      <c r="AP37" s="345" t="s">
        <v>509</v>
      </c>
      <c r="AQ37" s="346">
        <v>1220</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v>9</v>
      </c>
      <c r="AP38" s="348">
        <v>13</v>
      </c>
      <c r="AQ38" s="349">
        <v>35</v>
      </c>
      <c r="AR38" s="337">
        <v>-62.9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v>-5147</v>
      </c>
      <c r="AP39" s="345">
        <v>-7705</v>
      </c>
      <c r="AQ39" s="346">
        <v>-8070</v>
      </c>
      <c r="AR39" s="347">
        <v>-4.5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-119670</v>
      </c>
      <c r="AP40" s="345">
        <v>-179147</v>
      </c>
      <c r="AQ40" s="346">
        <v>-130648</v>
      </c>
      <c r="AR40" s="347">
        <v>37.1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44872</v>
      </c>
      <c r="AP41" s="345">
        <v>67174</v>
      </c>
      <c r="AQ41" s="346">
        <v>48590</v>
      </c>
      <c r="AR41" s="347">
        <v>38.200000000000003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218119</v>
      </c>
      <c r="AN51" s="367">
        <v>292385</v>
      </c>
      <c r="AO51" s="368">
        <v>49.3</v>
      </c>
      <c r="AP51" s="369">
        <v>310300</v>
      </c>
      <c r="AQ51" s="370">
        <v>7.8</v>
      </c>
      <c r="AR51" s="371">
        <v>41.5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61513</v>
      </c>
      <c r="AN52" s="375">
        <v>82457</v>
      </c>
      <c r="AO52" s="376">
        <v>6.7</v>
      </c>
      <c r="AP52" s="377">
        <v>157576</v>
      </c>
      <c r="AQ52" s="378">
        <v>7.5</v>
      </c>
      <c r="AR52" s="379">
        <v>-0.8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260114</v>
      </c>
      <c r="AN53" s="367">
        <v>352936</v>
      </c>
      <c r="AO53" s="368">
        <v>20.7</v>
      </c>
      <c r="AP53" s="369">
        <v>317319</v>
      </c>
      <c r="AQ53" s="370">
        <v>2.2999999999999998</v>
      </c>
      <c r="AR53" s="371">
        <v>18.399999999999999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148396</v>
      </c>
      <c r="AN54" s="375">
        <v>201351</v>
      </c>
      <c r="AO54" s="376">
        <v>144.19999999999999</v>
      </c>
      <c r="AP54" s="377">
        <v>164214</v>
      </c>
      <c r="AQ54" s="378">
        <v>4.2</v>
      </c>
      <c r="AR54" s="379">
        <v>140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330381</v>
      </c>
      <c r="AN55" s="367">
        <v>462718</v>
      </c>
      <c r="AO55" s="368">
        <v>31.1</v>
      </c>
      <c r="AP55" s="369">
        <v>289738</v>
      </c>
      <c r="AQ55" s="370">
        <v>-8.6999999999999993</v>
      </c>
      <c r="AR55" s="371">
        <v>39.799999999999997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119687</v>
      </c>
      <c r="AN56" s="375">
        <v>167629</v>
      </c>
      <c r="AO56" s="376">
        <v>-16.7</v>
      </c>
      <c r="AP56" s="377">
        <v>156238</v>
      </c>
      <c r="AQ56" s="378">
        <v>-4.9000000000000004</v>
      </c>
      <c r="AR56" s="379">
        <v>-11.8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181593</v>
      </c>
      <c r="AN57" s="367">
        <v>258679</v>
      </c>
      <c r="AO57" s="368">
        <v>-44.1</v>
      </c>
      <c r="AP57" s="369">
        <v>316937</v>
      </c>
      <c r="AQ57" s="370">
        <v>9.4</v>
      </c>
      <c r="AR57" s="371">
        <v>-53.5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117404</v>
      </c>
      <c r="AN58" s="375">
        <v>167242</v>
      </c>
      <c r="AO58" s="376">
        <v>-0.2</v>
      </c>
      <c r="AP58" s="377">
        <v>199150</v>
      </c>
      <c r="AQ58" s="378">
        <v>27.5</v>
      </c>
      <c r="AR58" s="379">
        <v>-27.7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369769</v>
      </c>
      <c r="AN59" s="367">
        <v>553546</v>
      </c>
      <c r="AO59" s="368">
        <v>114</v>
      </c>
      <c r="AP59" s="369">
        <v>332350</v>
      </c>
      <c r="AQ59" s="370">
        <v>4.9000000000000004</v>
      </c>
      <c r="AR59" s="371">
        <v>109.1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282216</v>
      </c>
      <c r="AN60" s="375">
        <v>422479</v>
      </c>
      <c r="AO60" s="376">
        <v>152.6</v>
      </c>
      <c r="AP60" s="377">
        <v>200453</v>
      </c>
      <c r="AQ60" s="378">
        <v>0.7</v>
      </c>
      <c r="AR60" s="379">
        <v>151.9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271995</v>
      </c>
      <c r="AN61" s="382">
        <v>384053</v>
      </c>
      <c r="AO61" s="383">
        <v>34.200000000000003</v>
      </c>
      <c r="AP61" s="384">
        <v>313329</v>
      </c>
      <c r="AQ61" s="385">
        <v>3.1</v>
      </c>
      <c r="AR61" s="371">
        <v>31.1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145843</v>
      </c>
      <c r="AN62" s="375">
        <v>208232</v>
      </c>
      <c r="AO62" s="376">
        <v>57.3</v>
      </c>
      <c r="AP62" s="377">
        <v>175526</v>
      </c>
      <c r="AQ62" s="378">
        <v>7</v>
      </c>
      <c r="AR62" s="379">
        <v>50.3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z8eCg7X2w3/VCaVP+diZhLBgvuWQ2YRrp4DD+o59qDJVig/UZ/b3DNzW4VR2w87T1Hjt/X9Zku46hw7JgW3oQ==" saltValue="BabhXLTr5EECH4dFQ2Go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pHIWr3ugtV7FqwbY554KtlGyrI+wwi1impb7m5mHuKLKVibHhWJiWweUkB6iibgPPRkCVoyv6WOj7X6UK0BgAw==" saltValue="LGlHme3jnSWwDOAzaWulE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iR6qBzXHtPNI5DadZBUimr4eemk0RKc1L4lFxkV5iTfUC0B9FUs5YX1ZmijTBuaxMX8xDcAYCiNbrVA2i1mgkg==" saltValue="0JoxEudUVwImnyTODGK6C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90.02</v>
      </c>
      <c r="G47" s="12">
        <v>98.05</v>
      </c>
      <c r="H47" s="12">
        <v>89.06</v>
      </c>
      <c r="I47" s="12">
        <v>71.11</v>
      </c>
      <c r="J47" s="13">
        <v>65.3</v>
      </c>
    </row>
    <row r="48" spans="2:10" ht="57.75" customHeight="1" x14ac:dyDescent="0.15">
      <c r="B48" s="14"/>
      <c r="C48" s="1240" t="s">
        <v>4</v>
      </c>
      <c r="D48" s="1240"/>
      <c r="E48" s="1241"/>
      <c r="F48" s="15">
        <v>10.64</v>
      </c>
      <c r="G48" s="16">
        <v>6.74</v>
      </c>
      <c r="H48" s="16">
        <v>0.4</v>
      </c>
      <c r="I48" s="16">
        <v>2.4300000000000002</v>
      </c>
      <c r="J48" s="17">
        <v>4.5599999999999996</v>
      </c>
    </row>
    <row r="49" spans="2:10" ht="57.75" customHeight="1" thickBot="1" x14ac:dyDescent="0.2">
      <c r="B49" s="18"/>
      <c r="C49" s="1242" t="s">
        <v>5</v>
      </c>
      <c r="D49" s="1242"/>
      <c r="E49" s="1243"/>
      <c r="F49" s="19">
        <v>2.23</v>
      </c>
      <c r="G49" s="20" t="s">
        <v>556</v>
      </c>
      <c r="H49" s="20" t="s">
        <v>557</v>
      </c>
      <c r="I49" s="20" t="s">
        <v>558</v>
      </c>
      <c r="J49" s="21">
        <v>2.34</v>
      </c>
    </row>
    <row r="50" spans="2:10" ht="13.5" customHeight="1" x14ac:dyDescent="0.15"/>
  </sheetData>
  <sheetProtection algorithmName="SHA-512" hashValue="HEVdr2OCaNcIvaF8+hSynM/Cg0+b/ub5ZGYFu/ne7mQd14DmqwuLWLe8+8scG4fcMggRRluPkbbuYM9g80FDJA==" saltValue="pqRwwiiiNAQnOaHhsW5bA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2022-09-27T00:50:07Z</cp:lastPrinted>
  <dcterms:created xsi:type="dcterms:W3CDTF">2022-02-02T06:10:21Z</dcterms:created>
  <dcterms:modified xsi:type="dcterms:W3CDTF">2022-09-27T01:50:39Z</dcterms:modified>
  <cp:category/>
</cp:coreProperties>
</file>