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401" windowWidth="11295" windowHeight="9000" tabRatio="918" activeTab="0"/>
  </bookViews>
  <sheets>
    <sheet name="6B" sheetId="1" r:id="rId1"/>
  </sheet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８" localSheetId="0">'6B'!#REF!</definedName>
    <definedName name="_１８">#REF!</definedName>
    <definedName name="_１９" localSheetId="0">'6B'!$A$1:$V$29</definedName>
    <definedName name="_１９">#REF!</definedName>
    <definedName name="_１９Ｂ" localSheetId="0">'6B'!$A$1:$V$34</definedName>
    <definedName name="_１９Ｂ">#REF!</definedName>
    <definedName name="_１９Ｃ">#REF!</definedName>
    <definedName name="_１９Ｄ">#REF!</definedName>
    <definedName name="_２４">#REF!</definedName>
    <definedName name="_６２">#REF!</definedName>
    <definedName name="_７">#REF!</definedName>
    <definedName name="_xlnm.Print_Area" localSheetId="0">'6B'!$A$1:$W$58</definedName>
  </definedNames>
  <calcPr fullCalcOnLoad="1"/>
</workbook>
</file>

<file path=xl/sharedStrings.xml><?xml version="1.0" encoding="utf-8"?>
<sst xmlns="http://schemas.openxmlformats.org/spreadsheetml/2006/main" count="79" uniqueCount="79">
  <si>
    <t>総　数</t>
  </si>
  <si>
    <t>資料：総務省統計局「国勢調査報告」</t>
  </si>
  <si>
    <t>市町村別</t>
  </si>
  <si>
    <t>総　　　数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</si>
  <si>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</si>
  <si>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</si>
  <si>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</si>
  <si>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</si>
  <si>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</si>
  <si>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</si>
  <si>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</si>
  <si>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</si>
  <si>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</si>
  <si>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</si>
  <si>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</si>
  <si>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</si>
  <si>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</si>
  <si>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</si>
  <si>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</si>
  <si>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</si>
  <si>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</si>
  <si>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</si>
  <si>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</si>
  <si>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</si>
  <si>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</si>
  <si>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</si>
  <si>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</si>
  <si>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　陀　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</si>
  <si>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</si>
  <si>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</si>
  <si>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</si>
  <si>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</si>
  <si>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</si>
  <si>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</si>
  <si>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</si>
  <si>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</si>
  <si>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</si>
  <si>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</si>
  <si>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</si>
  <si>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</si>
  <si>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</si>
  <si>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</si>
  <si>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</si>
  <si>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</si>
  <si>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</si>
  <si>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</si>
  <si>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</si>
  <si>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</si>
  <si>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</si>
  <si>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</si>
  <si>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 xml:space="preserve"> (単位：人)</t>
  </si>
  <si>
    <t>葛　城　市</t>
  </si>
  <si>
    <t>情報
通信業</t>
  </si>
  <si>
    <t>医療，
福 祉</t>
  </si>
  <si>
    <t>農 業</t>
  </si>
  <si>
    <t>林 業</t>
  </si>
  <si>
    <t>漁 業</t>
  </si>
  <si>
    <t>鉱 業,採石業,砂利採取業</t>
  </si>
  <si>
    <t>運輸業,郵便業</t>
  </si>
  <si>
    <t>不動産業,物品賃貸業</t>
  </si>
  <si>
    <t>学術研究,専門･技術サービス業</t>
  </si>
  <si>
    <t>生活関連サービス業,娯楽業</t>
  </si>
  <si>
    <t>宇  陀  市</t>
  </si>
  <si>
    <t>農業,林業</t>
  </si>
  <si>
    <t>うち農業</t>
  </si>
  <si>
    <t>うち林業</t>
  </si>
  <si>
    <t>建設業</t>
  </si>
  <si>
    <t>製造業</t>
  </si>
  <si>
    <t>教育，学習支援業</t>
  </si>
  <si>
    <t>複合サービス事業</t>
  </si>
  <si>
    <t>サービス業（他に分類されないもの）</t>
  </si>
  <si>
    <t>電気･ガス･熱供給･水道業</t>
  </si>
  <si>
    <t>卸売業,
小売業</t>
  </si>
  <si>
    <t>金融業,
保険業</t>
  </si>
  <si>
    <t>宿泊業,飲食サービス業</t>
  </si>
  <si>
    <t>分類不能の産業</t>
  </si>
  <si>
    <t>公     務
（他に分類されないもの）</t>
  </si>
  <si>
    <t>６－Ｂ．市町村別産業分類別</t>
  </si>
  <si>
    <t>15歳以上の就業者数 （平成27年）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</si>
</sst>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##,###,##0;&quot;-&quot;##,###,##0"/>
    <numFmt numFmtId="179" formatCode="###,##0;&quot;-&quot;##,##0"/>
    <numFmt numFmtId="180" formatCode="##,###,##0;&quot;-&quot;#,###,##0"/>
    <numFmt numFmtId="181" formatCode="#,###,###,###,##0;&quot; -&quot;###,###,###,##0"/>
    <numFmt numFmtId="182" formatCode="\ ###,###,###,##0;&quot;-&quot;###,###,###,##0"/>
    <numFmt numFmtId="183" formatCode="#,###,##0;&quot; -&quot;###,##0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.5"/>
      <name val="標準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distributed" vertical="center" wrapText="1"/>
      <protection locked="0"/>
    </xf>
    <xf numFmtId="0" fontId="7" fillId="0" borderId="0" xfId="0" applyFont="1" applyAlignment="1">
      <alignment vertical="center" wrapText="1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177" fontId="8" fillId="0" borderId="14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77" fontId="7" fillId="0" borderId="0" xfId="0" applyNumberFormat="1" applyFont="1" applyBorder="1" applyAlignment="1" applyProtection="1">
      <alignment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38" fontId="8" fillId="0" borderId="0" xfId="49" applyFont="1" applyBorder="1" applyAlignment="1" applyProtection="1">
      <alignment vertical="center" wrapText="1"/>
      <protection locked="0"/>
    </xf>
    <xf numFmtId="38" fontId="7" fillId="0" borderId="0" xfId="49" applyFont="1" applyAlignment="1" applyProtection="1">
      <alignment vertical="center" wrapText="1"/>
      <protection locked="0"/>
    </xf>
    <xf numFmtId="38" fontId="7" fillId="0" borderId="0" xfId="49" applyFont="1" applyBorder="1" applyAlignment="1" applyProtection="1">
      <alignment vertical="center" wrapText="1"/>
      <protection locked="0"/>
    </xf>
    <xf numFmtId="0" fontId="7" fillId="0" borderId="10" xfId="0" applyNumberFormat="1" applyFont="1" applyBorder="1" applyAlignment="1" applyProtection="1">
      <alignment horizontal="right" vertical="center"/>
      <protection locked="0"/>
    </xf>
    <xf numFmtId="0" fontId="8" fillId="0" borderId="10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horizontal="right" vertical="center"/>
      <protection locked="0"/>
    </xf>
    <xf numFmtId="38" fontId="7" fillId="0" borderId="16" xfId="49" applyFont="1" applyBorder="1" applyAlignment="1" applyProtection="1">
      <alignment vertical="center" wrapText="1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12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/>
    </xf>
    <xf numFmtId="177" fontId="7" fillId="0" borderId="0" xfId="0" applyNumberFormat="1" applyFont="1" applyAlignment="1" applyProtection="1">
      <alignment vertical="center"/>
      <protection locked="0"/>
    </xf>
    <xf numFmtId="38" fontId="7" fillId="0" borderId="0" xfId="49" applyFont="1" applyAlignment="1">
      <alignment vertical="center"/>
    </xf>
    <xf numFmtId="0" fontId="13" fillId="0" borderId="12" xfId="0" applyNumberFormat="1" applyFont="1" applyBorder="1" applyAlignment="1" applyProtection="1">
      <alignment horizontal="distributed" vertical="center" wrapText="1"/>
      <protection locked="0"/>
    </xf>
    <xf numFmtId="0" fontId="10" fillId="0" borderId="0" xfId="0" applyNumberFormat="1" applyFont="1" applyAlignment="1" applyProtection="1">
      <alignment horizontal="left" vertical="center"/>
      <protection locked="0"/>
    </xf>
    <xf numFmtId="0" fontId="9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1" xfId="0" applyNumberFormat="1" applyFont="1" applyBorder="1" applyAlignment="1" applyProtection="1">
      <alignment horizontal="distributed" vertical="center" wrapText="1"/>
      <protection locked="0"/>
    </xf>
    <xf numFmtId="177" fontId="8" fillId="0" borderId="0" xfId="0" applyNumberFormat="1" applyFont="1" applyAlignment="1" applyProtection="1">
      <alignment vertical="center"/>
      <protection locked="0"/>
    </xf>
    <xf numFmtId="177" fontId="7" fillId="0" borderId="16" xfId="0" applyNumberFormat="1" applyFont="1" applyBorder="1" applyAlignment="1" applyProtection="1">
      <alignment vertical="center"/>
      <protection locked="0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 wrapText="1"/>
    </xf>
    <xf numFmtId="177" fontId="8" fillId="0" borderId="19" xfId="0" applyNumberFormat="1" applyFont="1" applyBorder="1" applyAlignment="1" applyProtection="1">
      <alignment vertical="center"/>
      <protection locked="0"/>
    </xf>
    <xf numFmtId="177" fontId="8" fillId="0" borderId="13" xfId="0" applyNumberFormat="1" applyFont="1" applyBorder="1" applyAlignment="1" applyProtection="1">
      <alignment vertical="center"/>
      <protection locked="0"/>
    </xf>
    <xf numFmtId="0" fontId="7" fillId="0" borderId="20" xfId="0" applyFont="1" applyBorder="1" applyAlignment="1">
      <alignment vertical="center"/>
    </xf>
    <xf numFmtId="177" fontId="8" fillId="0" borderId="10" xfId="0" applyNumberFormat="1" applyFont="1" applyBorder="1" applyAlignment="1" applyProtection="1">
      <alignment vertical="center"/>
      <protection locked="0"/>
    </xf>
    <xf numFmtId="38" fontId="8" fillId="0" borderId="20" xfId="49" applyFont="1" applyBorder="1" applyAlignment="1" applyProtection="1">
      <alignment vertical="center" wrapText="1"/>
      <protection locked="0"/>
    </xf>
    <xf numFmtId="0" fontId="8" fillId="0" borderId="20" xfId="0" applyFont="1" applyBorder="1" applyAlignment="1">
      <alignment vertical="center"/>
    </xf>
    <xf numFmtId="177" fontId="8" fillId="0" borderId="20" xfId="0" applyNumberFormat="1" applyFont="1" applyBorder="1" applyAlignment="1" applyProtection="1">
      <alignment vertical="center"/>
      <protection locked="0"/>
    </xf>
    <xf numFmtId="0" fontId="7" fillId="0" borderId="21" xfId="0" applyFont="1" applyBorder="1" applyAlignment="1">
      <alignment vertical="center"/>
    </xf>
    <xf numFmtId="177" fontId="8" fillId="0" borderId="22" xfId="0" applyNumberFormat="1" applyFont="1" applyBorder="1" applyAlignment="1" applyProtection="1">
      <alignment vertical="center"/>
      <protection locked="0"/>
    </xf>
    <xf numFmtId="177" fontId="8" fillId="0" borderId="23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38" fontId="8" fillId="0" borderId="24" xfId="49" applyFont="1" applyBorder="1" applyAlignment="1" applyProtection="1">
      <alignment vertical="center" wrapText="1"/>
      <protection locked="0"/>
    </xf>
    <xf numFmtId="0" fontId="8" fillId="0" borderId="24" xfId="0" applyFont="1" applyBorder="1" applyAlignment="1">
      <alignment vertical="center"/>
    </xf>
    <xf numFmtId="177" fontId="8" fillId="0" borderId="24" xfId="0" applyNumberFormat="1" applyFont="1" applyBorder="1" applyAlignment="1" applyProtection="1">
      <alignment vertical="center"/>
      <protection locked="0"/>
    </xf>
    <xf numFmtId="0" fontId="7" fillId="0" borderId="25" xfId="0" applyFont="1" applyBorder="1" applyAlignment="1">
      <alignment vertical="center"/>
    </xf>
    <xf numFmtId="0" fontId="7" fillId="0" borderId="26" xfId="0" applyNumberFormat="1" applyFont="1" applyBorder="1" applyAlignment="1" applyProtection="1">
      <alignment horizontal="distributed" vertical="center" wrapText="1"/>
      <protection locked="0"/>
    </xf>
    <xf numFmtId="0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NumberFormat="1" applyFont="1" applyBorder="1" applyAlignment="1" applyProtection="1">
      <alignment horizontal="distributed" vertical="center" wrapText="1"/>
      <protection locked="0"/>
    </xf>
    <xf numFmtId="0" fontId="9" fillId="0" borderId="11" xfId="0" applyNumberFormat="1" applyFont="1" applyBorder="1" applyAlignment="1" applyProtection="1">
      <alignment horizontal="distributed" vertical="center" wrapText="1"/>
      <protection locked="0"/>
    </xf>
    <xf numFmtId="0" fontId="9" fillId="0" borderId="26" xfId="0" applyFont="1" applyBorder="1" applyAlignment="1">
      <alignment horizontal="distributed" vertical="center" wrapText="1"/>
    </xf>
    <xf numFmtId="0" fontId="14" fillId="0" borderId="26" xfId="0" applyNumberFormat="1" applyFont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Border="1" applyAlignment="1" applyProtection="1">
      <alignment horizontal="distributed" vertical="center"/>
      <protection locked="0"/>
    </xf>
    <xf numFmtId="0" fontId="14" fillId="0" borderId="12" xfId="0" applyNumberFormat="1" applyFont="1" applyBorder="1" applyAlignment="1" applyProtection="1">
      <alignment horizontal="distributed" vertical="center" wrapText="1"/>
      <protection locked="0"/>
    </xf>
    <xf numFmtId="0" fontId="9" fillId="0" borderId="22" xfId="0" applyFont="1" applyBorder="1" applyAlignment="1">
      <alignment horizontal="distributed" vertical="center" wrapText="1"/>
    </xf>
    <xf numFmtId="0" fontId="10" fillId="0" borderId="0" xfId="0" applyNumberFormat="1" applyFont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F57"/>
  <sheetViews>
    <sheetView tabSelected="1" view="pageBreakPreview" zoomScaleSheetLayoutView="100" zoomScalePageLayoutView="0" workbookViewId="0" topLeftCell="A37">
      <selection activeCell="B45" sqref="B45"/>
    </sheetView>
  </sheetViews>
  <sheetFormatPr defaultColWidth="8.796875" defaultRowHeight="15"/>
  <cols>
    <col min="1" max="1" width="9" style="2" customWidth="1"/>
    <col min="2" max="2" width="7.19921875" style="2" customWidth="1"/>
    <col min="3" max="3" width="5.8984375" style="2" customWidth="1"/>
    <col min="4" max="5" width="5.69921875" style="2" customWidth="1"/>
    <col min="6" max="6" width="6.5" style="2" customWidth="1"/>
    <col min="7" max="7" width="6.59765625" style="2" customWidth="1"/>
    <col min="8" max="8" width="6.69921875" style="2" customWidth="1"/>
    <col min="9" max="9" width="6.09765625" style="2" customWidth="1"/>
    <col min="10" max="10" width="6.19921875" style="2" customWidth="1"/>
    <col min="11" max="11" width="7.09765625" style="2" customWidth="1"/>
    <col min="12" max="14" width="6.8984375" style="2" customWidth="1"/>
    <col min="15" max="15" width="7.69921875" style="2" customWidth="1"/>
    <col min="16" max="17" width="7" style="2" customWidth="1"/>
    <col min="18" max="18" width="6.8984375" style="2" customWidth="1"/>
    <col min="19" max="19" width="6.69921875" style="2" customWidth="1"/>
    <col min="20" max="20" width="7" style="2" customWidth="1"/>
    <col min="21" max="22" width="7.69921875" style="2" customWidth="1"/>
    <col min="23" max="24" width="7" style="2" customWidth="1"/>
    <col min="25" max="28" width="0" style="2" hidden="1" customWidth="1"/>
    <col min="29" max="16384" width="9" style="2" customWidth="1"/>
  </cols>
  <sheetData>
    <row r="1" spans="1:22" s="4" customFormat="1" ht="21" customHeight="1">
      <c r="A1" s="60" t="s">
        <v>77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27" t="s">
        <v>78</v>
      </c>
      <c r="N1" s="27"/>
      <c r="O1" s="27"/>
      <c r="P1" s="27"/>
      <c r="Q1" s="27"/>
      <c r="R1" s="27"/>
      <c r="S1" s="27"/>
      <c r="T1" s="27"/>
      <c r="U1" s="27"/>
      <c r="V1" s="27"/>
    </row>
    <row r="2" spans="1:24" ht="12.75" thickBot="1">
      <c r="A2" s="1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30"/>
      <c r="X2" s="23"/>
    </row>
    <row r="3" spans="1:27" s="8" customFormat="1" ht="36" customHeight="1">
      <c r="A3" s="5" t="s">
        <v>2</v>
      </c>
      <c r="B3" s="6" t="s">
        <v>0</v>
      </c>
      <c r="C3" s="6" t="s">
        <v>54</v>
      </c>
      <c r="D3" s="6" t="s">
        <v>55</v>
      </c>
      <c r="E3" s="6" t="s">
        <v>56</v>
      </c>
      <c r="F3" s="57" t="s">
        <v>57</v>
      </c>
      <c r="G3" s="6" t="s">
        <v>66</v>
      </c>
      <c r="H3" s="6" t="s">
        <v>67</v>
      </c>
      <c r="I3" s="58" t="s">
        <v>71</v>
      </c>
      <c r="J3" s="7" t="s">
        <v>52</v>
      </c>
      <c r="K3" s="53" t="s">
        <v>58</v>
      </c>
      <c r="L3" s="51" t="s">
        <v>72</v>
      </c>
      <c r="M3" s="31" t="s">
        <v>73</v>
      </c>
      <c r="N3" s="54" t="s">
        <v>59</v>
      </c>
      <c r="O3" s="26" t="s">
        <v>60</v>
      </c>
      <c r="P3" s="26" t="s">
        <v>74</v>
      </c>
      <c r="Q3" s="26" t="s">
        <v>61</v>
      </c>
      <c r="R3" s="28" t="s">
        <v>68</v>
      </c>
      <c r="S3" s="7" t="s">
        <v>53</v>
      </c>
      <c r="T3" s="28" t="s">
        <v>69</v>
      </c>
      <c r="U3" s="52" t="s">
        <v>70</v>
      </c>
      <c r="V3" s="56" t="s">
        <v>76</v>
      </c>
      <c r="W3" s="55" t="s">
        <v>75</v>
      </c>
      <c r="X3" s="59"/>
      <c r="Y3" s="34" t="s">
        <v>63</v>
      </c>
      <c r="Z3" s="34" t="s">
        <v>64</v>
      </c>
      <c r="AA3" s="35" t="s">
        <v>65</v>
      </c>
    </row>
    <row r="4" spans="1:27" s="11" customFormat="1" ht="16.5" customHeight="1">
      <c r="A4" s="9" t="s">
        <v>3</v>
      </c>
      <c r="B4" s="10">
        <f>B6+B21</f>
        <v>590818</v>
      </c>
      <c r="C4" s="10">
        <f>C6+C21</f>
        <v>14449</v>
      </c>
      <c r="D4" s="10">
        <f aca="true" t="shared" si="0" ref="B4:S4">D6+D21</f>
        <v>959</v>
      </c>
      <c r="E4" s="10">
        <f t="shared" si="0"/>
        <v>99</v>
      </c>
      <c r="F4" s="10">
        <f t="shared" si="0"/>
        <v>43</v>
      </c>
      <c r="G4" s="10">
        <f t="shared" si="0"/>
        <v>35349</v>
      </c>
      <c r="H4" s="10">
        <f t="shared" si="0"/>
        <v>98261</v>
      </c>
      <c r="I4" s="10">
        <f t="shared" si="0"/>
        <v>3557</v>
      </c>
      <c r="J4" s="10">
        <f t="shared" si="0"/>
        <v>12678</v>
      </c>
      <c r="K4" s="10">
        <f t="shared" si="0"/>
        <v>24981</v>
      </c>
      <c r="L4" s="10">
        <f t="shared" si="0"/>
        <v>99699</v>
      </c>
      <c r="M4" s="10">
        <f t="shared" si="0"/>
        <v>16985</v>
      </c>
      <c r="N4" s="10">
        <f t="shared" si="0"/>
        <v>12721</v>
      </c>
      <c r="O4" s="10">
        <f t="shared" si="0"/>
        <v>19491</v>
      </c>
      <c r="P4" s="10">
        <f t="shared" si="0"/>
        <v>30578</v>
      </c>
      <c r="Q4" s="10">
        <f t="shared" si="0"/>
        <v>21044</v>
      </c>
      <c r="R4" s="10">
        <f>R6+R21</f>
        <v>35274</v>
      </c>
      <c r="S4" s="10">
        <f t="shared" si="0"/>
        <v>80652</v>
      </c>
      <c r="T4" s="10">
        <f>T6+T21</f>
        <v>5183</v>
      </c>
      <c r="U4" s="10">
        <f>U6+U21</f>
        <v>36725</v>
      </c>
      <c r="V4" s="10">
        <f>V6+V21</f>
        <v>23403</v>
      </c>
      <c r="W4" s="10">
        <f>W6+W21</f>
        <v>18687</v>
      </c>
      <c r="X4" s="10"/>
      <c r="Y4" s="36">
        <f>Y6+Y21</f>
        <v>15545</v>
      </c>
      <c r="Z4" s="45">
        <f>Z6+Z21</f>
        <v>14527</v>
      </c>
      <c r="AA4" s="37">
        <f>Y4-Z4</f>
        <v>1018</v>
      </c>
    </row>
    <row r="5" spans="1:27" ht="7.5" customHeight="1">
      <c r="A5" s="3"/>
      <c r="B5" s="1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Y5" s="38"/>
      <c r="Z5" s="46"/>
      <c r="AA5" s="39"/>
    </row>
    <row r="6" spans="1:27" s="11" customFormat="1" ht="15.75" customHeight="1">
      <c r="A6" s="13" t="s">
        <v>4</v>
      </c>
      <c r="B6" s="14">
        <f>SUM(B8:B19)</f>
        <v>469506</v>
      </c>
      <c r="C6" s="14">
        <f aca="true" t="shared" si="1" ref="C6:Z6">SUM(C8:C19)</f>
        <v>10783</v>
      </c>
      <c r="D6" s="14">
        <f t="shared" si="1"/>
        <v>453</v>
      </c>
      <c r="E6" s="14">
        <f t="shared" si="1"/>
        <v>85</v>
      </c>
      <c r="F6" s="14">
        <f t="shared" si="1"/>
        <v>32</v>
      </c>
      <c r="G6" s="14">
        <f t="shared" si="1"/>
        <v>27427</v>
      </c>
      <c r="H6" s="14">
        <f t="shared" si="1"/>
        <v>75773</v>
      </c>
      <c r="I6" s="14">
        <f t="shared" si="1"/>
        <v>2691</v>
      </c>
      <c r="J6" s="14">
        <f t="shared" si="1"/>
        <v>10350</v>
      </c>
      <c r="K6" s="14">
        <f t="shared" si="1"/>
        <v>19443</v>
      </c>
      <c r="L6" s="14">
        <f t="shared" si="1"/>
        <v>80240</v>
      </c>
      <c r="M6" s="14">
        <f t="shared" si="1"/>
        <v>13810</v>
      </c>
      <c r="N6" s="14">
        <f t="shared" si="1"/>
        <v>10667</v>
      </c>
      <c r="O6" s="14">
        <f t="shared" si="1"/>
        <v>16015</v>
      </c>
      <c r="P6" s="14">
        <f t="shared" si="1"/>
        <v>24767</v>
      </c>
      <c r="Q6" s="14">
        <f t="shared" si="1"/>
        <v>17073</v>
      </c>
      <c r="R6" s="14">
        <f>SUM(R8:R19)</f>
        <v>28452</v>
      </c>
      <c r="S6" s="14">
        <f>SUM(S8:S19)</f>
        <v>64248</v>
      </c>
      <c r="T6" s="14">
        <f t="shared" si="1"/>
        <v>3884</v>
      </c>
      <c r="U6" s="14">
        <f t="shared" si="1"/>
        <v>29555</v>
      </c>
      <c r="V6" s="14">
        <f t="shared" si="1"/>
        <v>18133</v>
      </c>
      <c r="W6" s="14">
        <f t="shared" si="1"/>
        <v>15625</v>
      </c>
      <c r="X6" s="14"/>
      <c r="Y6" s="40">
        <f t="shared" si="1"/>
        <v>11275</v>
      </c>
      <c r="Z6" s="47">
        <f t="shared" si="1"/>
        <v>10892</v>
      </c>
      <c r="AA6" s="39">
        <f aca="true" t="shared" si="2" ref="AA6:AA56">Y6-Z6</f>
        <v>383</v>
      </c>
    </row>
    <row r="7" spans="1:27" s="11" customFormat="1" ht="7.5" customHeight="1">
      <c r="A7" s="13"/>
      <c r="B7" s="15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Y7" s="41"/>
      <c r="Z7" s="48"/>
      <c r="AA7" s="39"/>
    </row>
    <row r="8" spans="1:27" ht="15.75" customHeight="1">
      <c r="A8" s="3" t="s">
        <v>5</v>
      </c>
      <c r="B8" s="16">
        <v>155089</v>
      </c>
      <c r="C8" s="24">
        <v>2189</v>
      </c>
      <c r="D8" s="24">
        <v>118</v>
      </c>
      <c r="E8" s="24">
        <v>1</v>
      </c>
      <c r="F8" s="24">
        <v>3</v>
      </c>
      <c r="G8" s="24">
        <v>8339</v>
      </c>
      <c r="H8" s="24">
        <v>19454</v>
      </c>
      <c r="I8" s="24">
        <v>819</v>
      </c>
      <c r="J8" s="24">
        <v>4177</v>
      </c>
      <c r="K8" s="24">
        <v>5785</v>
      </c>
      <c r="L8" s="24">
        <v>27174</v>
      </c>
      <c r="M8" s="24">
        <v>5547</v>
      </c>
      <c r="N8" s="24">
        <v>4618</v>
      </c>
      <c r="O8" s="24">
        <v>6649</v>
      </c>
      <c r="P8" s="24">
        <v>9700</v>
      </c>
      <c r="Q8" s="24">
        <v>6177</v>
      </c>
      <c r="R8" s="24">
        <v>10969</v>
      </c>
      <c r="S8" s="24">
        <v>21120</v>
      </c>
      <c r="T8" s="24">
        <v>1038</v>
      </c>
      <c r="U8" s="24">
        <v>9098</v>
      </c>
      <c r="V8" s="24">
        <v>6358</v>
      </c>
      <c r="W8" s="25">
        <v>5756</v>
      </c>
      <c r="X8" s="25"/>
      <c r="Y8" s="38">
        <v>2240</v>
      </c>
      <c r="Z8" s="46">
        <v>2127</v>
      </c>
      <c r="AA8" s="39">
        <f t="shared" si="2"/>
        <v>113</v>
      </c>
    </row>
    <row r="9" spans="1:27" ht="15.75" customHeight="1">
      <c r="A9" s="3" t="s">
        <v>6</v>
      </c>
      <c r="B9" s="16">
        <v>28197</v>
      </c>
      <c r="C9" s="24">
        <v>234</v>
      </c>
      <c r="D9" s="24">
        <v>7</v>
      </c>
      <c r="E9" s="24">
        <v>3</v>
      </c>
      <c r="F9" s="24">
        <v>3</v>
      </c>
      <c r="G9" s="24">
        <v>1985</v>
      </c>
      <c r="H9" s="24">
        <v>6002</v>
      </c>
      <c r="I9" s="24">
        <v>158</v>
      </c>
      <c r="J9" s="24">
        <v>507</v>
      </c>
      <c r="K9" s="24">
        <v>1204</v>
      </c>
      <c r="L9" s="24">
        <v>5093</v>
      </c>
      <c r="M9" s="24">
        <v>726</v>
      </c>
      <c r="N9" s="24">
        <v>488</v>
      </c>
      <c r="O9" s="24">
        <v>790</v>
      </c>
      <c r="P9" s="24">
        <v>1312</v>
      </c>
      <c r="Q9" s="24">
        <v>1025</v>
      </c>
      <c r="R9" s="24">
        <v>1173</v>
      </c>
      <c r="S9" s="24">
        <v>3682</v>
      </c>
      <c r="T9" s="24">
        <v>217</v>
      </c>
      <c r="U9" s="24">
        <v>1724</v>
      </c>
      <c r="V9" s="24">
        <v>882</v>
      </c>
      <c r="W9" s="25">
        <v>982</v>
      </c>
      <c r="X9" s="25"/>
      <c r="Y9" s="38">
        <v>290</v>
      </c>
      <c r="Z9" s="46">
        <v>285</v>
      </c>
      <c r="AA9" s="39">
        <f t="shared" si="2"/>
        <v>5</v>
      </c>
    </row>
    <row r="10" spans="1:27" ht="15.75" customHeight="1">
      <c r="A10" s="3" t="s">
        <v>7</v>
      </c>
      <c r="B10" s="16">
        <v>37850</v>
      </c>
      <c r="C10" s="24">
        <v>863</v>
      </c>
      <c r="D10" s="24">
        <v>4</v>
      </c>
      <c r="E10" s="24">
        <v>68</v>
      </c>
      <c r="F10" s="24">
        <v>0</v>
      </c>
      <c r="G10" s="24">
        <v>2041</v>
      </c>
      <c r="H10" s="24">
        <v>7344</v>
      </c>
      <c r="I10" s="24">
        <v>186</v>
      </c>
      <c r="J10" s="24">
        <v>722</v>
      </c>
      <c r="K10" s="24">
        <v>2150</v>
      </c>
      <c r="L10" s="24">
        <v>6621</v>
      </c>
      <c r="M10" s="24">
        <v>834</v>
      </c>
      <c r="N10" s="24">
        <v>683</v>
      </c>
      <c r="O10" s="24">
        <v>1033</v>
      </c>
      <c r="P10" s="24">
        <v>1994</v>
      </c>
      <c r="Q10" s="24">
        <v>1306</v>
      </c>
      <c r="R10" s="24">
        <v>1878</v>
      </c>
      <c r="S10" s="24">
        <v>4969</v>
      </c>
      <c r="T10" s="24">
        <v>261</v>
      </c>
      <c r="U10" s="24">
        <v>2396</v>
      </c>
      <c r="V10" s="24">
        <v>1170</v>
      </c>
      <c r="W10" s="25">
        <v>1327</v>
      </c>
      <c r="X10" s="25"/>
      <c r="Y10" s="38">
        <v>896</v>
      </c>
      <c r="Z10" s="46">
        <v>893</v>
      </c>
      <c r="AA10" s="39">
        <f t="shared" si="2"/>
        <v>3</v>
      </c>
    </row>
    <row r="11" spans="1:27" ht="15.75" customHeight="1">
      <c r="A11" s="3" t="s">
        <v>8</v>
      </c>
      <c r="B11" s="16">
        <v>30453</v>
      </c>
      <c r="C11" s="24">
        <v>1272</v>
      </c>
      <c r="D11" s="24">
        <v>9</v>
      </c>
      <c r="E11" s="24">
        <v>8</v>
      </c>
      <c r="F11" s="24">
        <v>0</v>
      </c>
      <c r="G11" s="24">
        <v>1640</v>
      </c>
      <c r="H11" s="24">
        <v>4592</v>
      </c>
      <c r="I11" s="24">
        <v>103</v>
      </c>
      <c r="J11" s="24">
        <v>292</v>
      </c>
      <c r="K11" s="24">
        <v>1451</v>
      </c>
      <c r="L11" s="24">
        <v>4367</v>
      </c>
      <c r="M11" s="24">
        <v>493</v>
      </c>
      <c r="N11" s="24">
        <v>447</v>
      </c>
      <c r="O11" s="24">
        <v>498</v>
      </c>
      <c r="P11" s="24">
        <v>1821</v>
      </c>
      <c r="Q11" s="24">
        <v>1193</v>
      </c>
      <c r="R11" s="24">
        <v>1732</v>
      </c>
      <c r="S11" s="24">
        <v>4491</v>
      </c>
      <c r="T11" s="24">
        <v>255</v>
      </c>
      <c r="U11" s="24">
        <v>3804</v>
      </c>
      <c r="V11" s="24">
        <v>849</v>
      </c>
      <c r="W11" s="25">
        <v>1136</v>
      </c>
      <c r="X11" s="25"/>
      <c r="Y11" s="38">
        <v>1473</v>
      </c>
      <c r="Z11" s="46">
        <v>1461</v>
      </c>
      <c r="AA11" s="39">
        <f t="shared" si="2"/>
        <v>12</v>
      </c>
    </row>
    <row r="12" spans="1:27" ht="15.75" customHeight="1">
      <c r="A12" s="3" t="s">
        <v>9</v>
      </c>
      <c r="B12" s="16">
        <v>53891</v>
      </c>
      <c r="C12" s="24">
        <v>681</v>
      </c>
      <c r="D12" s="24">
        <v>57</v>
      </c>
      <c r="E12" s="24">
        <v>3</v>
      </c>
      <c r="F12" s="24">
        <v>5</v>
      </c>
      <c r="G12" s="24">
        <v>3336</v>
      </c>
      <c r="H12" s="24">
        <v>8783</v>
      </c>
      <c r="I12" s="24">
        <v>383</v>
      </c>
      <c r="J12" s="24">
        <v>949</v>
      </c>
      <c r="K12" s="24">
        <v>2210</v>
      </c>
      <c r="L12" s="24">
        <v>9018</v>
      </c>
      <c r="M12" s="24">
        <v>1427</v>
      </c>
      <c r="N12" s="24">
        <v>1116</v>
      </c>
      <c r="O12" s="24">
        <v>1559</v>
      </c>
      <c r="P12" s="24">
        <v>2819</v>
      </c>
      <c r="Q12" s="24">
        <v>1874</v>
      </c>
      <c r="R12" s="24">
        <v>3273</v>
      </c>
      <c r="S12" s="24">
        <v>7931</v>
      </c>
      <c r="T12" s="24">
        <v>538</v>
      </c>
      <c r="U12" s="24">
        <v>3134</v>
      </c>
      <c r="V12" s="24">
        <v>2261</v>
      </c>
      <c r="W12" s="25">
        <v>2534</v>
      </c>
      <c r="X12" s="25"/>
      <c r="Y12" s="38">
        <v>685</v>
      </c>
      <c r="Z12" s="46">
        <v>647</v>
      </c>
      <c r="AA12" s="39">
        <f t="shared" si="2"/>
        <v>38</v>
      </c>
    </row>
    <row r="13" spans="1:27" ht="15.75" customHeight="1">
      <c r="A13" s="3" t="s">
        <v>10</v>
      </c>
      <c r="B13" s="16">
        <v>24553</v>
      </c>
      <c r="C13" s="24">
        <v>613</v>
      </c>
      <c r="D13" s="24">
        <v>43</v>
      </c>
      <c r="E13" s="24">
        <v>0</v>
      </c>
      <c r="F13" s="24">
        <v>2</v>
      </c>
      <c r="G13" s="24">
        <v>1698</v>
      </c>
      <c r="H13" s="24">
        <v>4567</v>
      </c>
      <c r="I13" s="24">
        <v>132</v>
      </c>
      <c r="J13" s="24">
        <v>337</v>
      </c>
      <c r="K13" s="24">
        <v>1188</v>
      </c>
      <c r="L13" s="24">
        <v>4490</v>
      </c>
      <c r="M13" s="24">
        <v>641</v>
      </c>
      <c r="N13" s="24">
        <v>388</v>
      </c>
      <c r="O13" s="24">
        <v>609</v>
      </c>
      <c r="P13" s="24">
        <v>1225</v>
      </c>
      <c r="Q13" s="24">
        <v>883</v>
      </c>
      <c r="R13" s="24">
        <v>1156</v>
      </c>
      <c r="S13" s="24">
        <v>3375</v>
      </c>
      <c r="T13" s="24">
        <v>273</v>
      </c>
      <c r="U13" s="24">
        <v>1578</v>
      </c>
      <c r="V13" s="24">
        <v>1003</v>
      </c>
      <c r="W13" s="25">
        <v>352</v>
      </c>
      <c r="X13" s="25"/>
      <c r="Y13" s="38">
        <v>710</v>
      </c>
      <c r="Z13" s="46">
        <v>678</v>
      </c>
      <c r="AA13" s="39">
        <f t="shared" si="2"/>
        <v>32</v>
      </c>
    </row>
    <row r="14" spans="1:27" ht="15.75" customHeight="1">
      <c r="A14" s="3" t="s">
        <v>11</v>
      </c>
      <c r="B14" s="16">
        <v>14549</v>
      </c>
      <c r="C14" s="24">
        <v>2184</v>
      </c>
      <c r="D14" s="24">
        <v>68</v>
      </c>
      <c r="E14" s="24">
        <v>0</v>
      </c>
      <c r="F14" s="24">
        <v>4</v>
      </c>
      <c r="G14" s="24">
        <v>1071</v>
      </c>
      <c r="H14" s="24">
        <v>2514</v>
      </c>
      <c r="I14" s="24">
        <v>82</v>
      </c>
      <c r="J14" s="24">
        <v>91</v>
      </c>
      <c r="K14" s="24">
        <v>662</v>
      </c>
      <c r="L14" s="24">
        <v>1941</v>
      </c>
      <c r="M14" s="24">
        <v>242</v>
      </c>
      <c r="N14" s="24">
        <v>149</v>
      </c>
      <c r="O14" s="24">
        <v>230</v>
      </c>
      <c r="P14" s="24">
        <v>575</v>
      </c>
      <c r="Q14" s="24">
        <v>456</v>
      </c>
      <c r="R14" s="24">
        <v>577</v>
      </c>
      <c r="S14" s="24">
        <v>1929</v>
      </c>
      <c r="T14" s="24">
        <v>221</v>
      </c>
      <c r="U14" s="24">
        <v>781</v>
      </c>
      <c r="V14" s="24">
        <v>602</v>
      </c>
      <c r="W14" s="25">
        <v>170</v>
      </c>
      <c r="X14" s="25"/>
      <c r="Y14" s="38">
        <v>2155</v>
      </c>
      <c r="Z14" s="46">
        <v>2094</v>
      </c>
      <c r="AA14" s="39">
        <f t="shared" si="2"/>
        <v>61</v>
      </c>
    </row>
    <row r="15" spans="1:27" ht="15.75" customHeight="1">
      <c r="A15" s="3" t="s">
        <v>12</v>
      </c>
      <c r="B15" s="16">
        <v>11004</v>
      </c>
      <c r="C15" s="24">
        <v>543</v>
      </c>
      <c r="D15" s="24">
        <v>10</v>
      </c>
      <c r="E15" s="24">
        <v>0</v>
      </c>
      <c r="F15" s="24">
        <v>7</v>
      </c>
      <c r="G15" s="24">
        <v>711</v>
      </c>
      <c r="H15" s="24">
        <v>2357</v>
      </c>
      <c r="I15" s="24">
        <v>57</v>
      </c>
      <c r="J15" s="24">
        <v>120</v>
      </c>
      <c r="K15" s="24">
        <v>541</v>
      </c>
      <c r="L15" s="24">
        <v>1851</v>
      </c>
      <c r="M15" s="24">
        <v>184</v>
      </c>
      <c r="N15" s="24">
        <v>127</v>
      </c>
      <c r="O15" s="24">
        <v>228</v>
      </c>
      <c r="P15" s="24">
        <v>448</v>
      </c>
      <c r="Q15" s="24">
        <v>321</v>
      </c>
      <c r="R15" s="24">
        <v>428</v>
      </c>
      <c r="S15" s="24">
        <v>1418</v>
      </c>
      <c r="T15" s="24">
        <v>173</v>
      </c>
      <c r="U15" s="24">
        <v>758</v>
      </c>
      <c r="V15" s="24">
        <v>369</v>
      </c>
      <c r="W15" s="25">
        <v>353</v>
      </c>
      <c r="X15" s="25"/>
      <c r="Y15" s="38">
        <v>537</v>
      </c>
      <c r="Z15" s="46">
        <v>530</v>
      </c>
      <c r="AA15" s="39">
        <f t="shared" si="2"/>
        <v>7</v>
      </c>
    </row>
    <row r="16" spans="1:27" ht="15.75" customHeight="1">
      <c r="A16" s="3" t="s">
        <v>13</v>
      </c>
      <c r="B16" s="16">
        <v>51503</v>
      </c>
      <c r="C16" s="24">
        <v>399</v>
      </c>
      <c r="D16" s="24">
        <v>10</v>
      </c>
      <c r="E16" s="24">
        <v>2</v>
      </c>
      <c r="F16" s="24">
        <v>1</v>
      </c>
      <c r="G16" s="24">
        <v>2684</v>
      </c>
      <c r="H16" s="24">
        <v>7892</v>
      </c>
      <c r="I16" s="24">
        <v>339</v>
      </c>
      <c r="J16" s="24">
        <v>1898</v>
      </c>
      <c r="K16" s="24">
        <v>1851</v>
      </c>
      <c r="L16" s="24">
        <v>9584</v>
      </c>
      <c r="M16" s="24">
        <v>2167</v>
      </c>
      <c r="N16" s="24">
        <v>1586</v>
      </c>
      <c r="O16" s="24">
        <v>2604</v>
      </c>
      <c r="P16" s="24">
        <v>2235</v>
      </c>
      <c r="Q16" s="24">
        <v>1665</v>
      </c>
      <c r="R16" s="24">
        <v>3868</v>
      </c>
      <c r="S16" s="24">
        <v>6736</v>
      </c>
      <c r="T16" s="24">
        <v>235</v>
      </c>
      <c r="U16" s="24">
        <v>2794</v>
      </c>
      <c r="V16" s="24">
        <v>1949</v>
      </c>
      <c r="W16" s="25">
        <v>1004</v>
      </c>
      <c r="X16" s="25"/>
      <c r="Y16" s="38">
        <v>464</v>
      </c>
      <c r="Z16" s="46">
        <v>456</v>
      </c>
      <c r="AA16" s="39">
        <f t="shared" si="2"/>
        <v>8</v>
      </c>
    </row>
    <row r="17" spans="1:27" ht="15.75" customHeight="1">
      <c r="A17" s="3" t="s">
        <v>14</v>
      </c>
      <c r="B17" s="16">
        <v>32430</v>
      </c>
      <c r="C17" s="24">
        <v>175</v>
      </c>
      <c r="D17" s="24">
        <v>6</v>
      </c>
      <c r="E17" s="24">
        <v>0</v>
      </c>
      <c r="F17" s="24">
        <v>5</v>
      </c>
      <c r="G17" s="24">
        <v>1901</v>
      </c>
      <c r="H17" s="24">
        <v>6591</v>
      </c>
      <c r="I17" s="24">
        <v>222</v>
      </c>
      <c r="J17" s="24">
        <v>833</v>
      </c>
      <c r="K17" s="24">
        <v>1176</v>
      </c>
      <c r="L17" s="24">
        <v>5479</v>
      </c>
      <c r="M17" s="24">
        <v>947</v>
      </c>
      <c r="N17" s="24">
        <v>713</v>
      </c>
      <c r="O17" s="24">
        <v>1077</v>
      </c>
      <c r="P17" s="24">
        <v>1429</v>
      </c>
      <c r="Q17" s="24">
        <v>1073</v>
      </c>
      <c r="R17" s="24">
        <v>1937</v>
      </c>
      <c r="S17" s="24">
        <v>4554</v>
      </c>
      <c r="T17" s="24">
        <v>256</v>
      </c>
      <c r="U17" s="24">
        <v>1685</v>
      </c>
      <c r="V17" s="24">
        <v>1341</v>
      </c>
      <c r="W17" s="25">
        <v>1030</v>
      </c>
      <c r="X17" s="25"/>
      <c r="Y17" s="38">
        <v>189</v>
      </c>
      <c r="Z17" s="46">
        <v>182</v>
      </c>
      <c r="AA17" s="39">
        <f t="shared" si="2"/>
        <v>7</v>
      </c>
    </row>
    <row r="18" spans="1:27" ht="15.75" customHeight="1">
      <c r="A18" s="3" t="s">
        <v>51</v>
      </c>
      <c r="B18" s="16">
        <v>15992</v>
      </c>
      <c r="C18" s="24">
        <v>544</v>
      </c>
      <c r="D18" s="24">
        <v>3</v>
      </c>
      <c r="E18" s="24">
        <v>0</v>
      </c>
      <c r="F18" s="24">
        <v>2</v>
      </c>
      <c r="G18" s="24">
        <v>1056</v>
      </c>
      <c r="H18" s="24">
        <v>3585</v>
      </c>
      <c r="I18" s="24">
        <v>123</v>
      </c>
      <c r="J18" s="24">
        <v>262</v>
      </c>
      <c r="K18" s="24">
        <v>667</v>
      </c>
      <c r="L18" s="24">
        <v>2523</v>
      </c>
      <c r="M18" s="24">
        <v>314</v>
      </c>
      <c r="N18" s="24">
        <v>203</v>
      </c>
      <c r="O18" s="24">
        <v>399</v>
      </c>
      <c r="P18" s="24">
        <v>637</v>
      </c>
      <c r="Q18" s="24">
        <v>527</v>
      </c>
      <c r="R18" s="24">
        <v>777</v>
      </c>
      <c r="S18" s="24">
        <v>2113</v>
      </c>
      <c r="T18" s="24">
        <v>179</v>
      </c>
      <c r="U18" s="24">
        <v>914</v>
      </c>
      <c r="V18" s="24">
        <v>687</v>
      </c>
      <c r="W18" s="25">
        <v>477</v>
      </c>
      <c r="X18" s="25"/>
      <c r="Y18" s="38">
        <v>550</v>
      </c>
      <c r="Z18" s="46">
        <v>546</v>
      </c>
      <c r="AA18" s="39">
        <f t="shared" si="2"/>
        <v>4</v>
      </c>
    </row>
    <row r="19" spans="1:27" ht="15.75" customHeight="1">
      <c r="A19" s="3" t="s">
        <v>62</v>
      </c>
      <c r="B19" s="16">
        <v>13995</v>
      </c>
      <c r="C19" s="24">
        <v>1086</v>
      </c>
      <c r="D19" s="24">
        <v>118</v>
      </c>
      <c r="E19" s="24">
        <v>0</v>
      </c>
      <c r="F19" s="24">
        <v>0</v>
      </c>
      <c r="G19" s="24">
        <v>965</v>
      </c>
      <c r="H19" s="24">
        <v>2092</v>
      </c>
      <c r="I19" s="24">
        <v>87</v>
      </c>
      <c r="J19" s="24">
        <v>162</v>
      </c>
      <c r="K19" s="24">
        <v>558</v>
      </c>
      <c r="L19" s="24">
        <v>2099</v>
      </c>
      <c r="M19" s="24">
        <v>288</v>
      </c>
      <c r="N19" s="24">
        <v>149</v>
      </c>
      <c r="O19" s="24">
        <v>339</v>
      </c>
      <c r="P19" s="24">
        <v>572</v>
      </c>
      <c r="Q19" s="24">
        <v>573</v>
      </c>
      <c r="R19" s="24">
        <v>684</v>
      </c>
      <c r="S19" s="24">
        <v>1930</v>
      </c>
      <c r="T19" s="24">
        <v>238</v>
      </c>
      <c r="U19" s="24">
        <v>889</v>
      </c>
      <c r="V19" s="24">
        <v>662</v>
      </c>
      <c r="W19" s="25">
        <v>504</v>
      </c>
      <c r="X19" s="25"/>
      <c r="Y19" s="38">
        <v>1086</v>
      </c>
      <c r="Z19" s="46">
        <v>993</v>
      </c>
      <c r="AA19" s="39">
        <f t="shared" si="2"/>
        <v>93</v>
      </c>
    </row>
    <row r="20" spans="1:27" s="11" customFormat="1" ht="6" customHeight="1">
      <c r="A20" s="13"/>
      <c r="B20" s="16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Y20" s="41"/>
      <c r="Z20" s="48"/>
      <c r="AA20" s="39"/>
    </row>
    <row r="21" spans="1:27" s="11" customFormat="1" ht="15.75" customHeight="1">
      <c r="A21" s="13" t="s">
        <v>15</v>
      </c>
      <c r="B21" s="32">
        <f>B23+B25+B30+B34+B37+B40+B45</f>
        <v>121312</v>
      </c>
      <c r="C21" s="32">
        <f aca="true" t="shared" si="3" ref="B21:O21">C23+C25+C30+C34+C37+C40+C45</f>
        <v>3666</v>
      </c>
      <c r="D21" s="32">
        <f t="shared" si="3"/>
        <v>506</v>
      </c>
      <c r="E21" s="32">
        <f t="shared" si="3"/>
        <v>14</v>
      </c>
      <c r="F21" s="32">
        <f t="shared" si="3"/>
        <v>11</v>
      </c>
      <c r="G21" s="32">
        <f t="shared" si="3"/>
        <v>7922</v>
      </c>
      <c r="H21" s="32">
        <f t="shared" si="3"/>
        <v>22488</v>
      </c>
      <c r="I21" s="32">
        <f t="shared" si="3"/>
        <v>866</v>
      </c>
      <c r="J21" s="32">
        <f t="shared" si="3"/>
        <v>2328</v>
      </c>
      <c r="K21" s="32">
        <f t="shared" si="3"/>
        <v>5538</v>
      </c>
      <c r="L21" s="32">
        <f t="shared" si="3"/>
        <v>19459</v>
      </c>
      <c r="M21" s="32">
        <f t="shared" si="3"/>
        <v>3175</v>
      </c>
      <c r="N21" s="32">
        <f t="shared" si="3"/>
        <v>2054</v>
      </c>
      <c r="O21" s="32">
        <f t="shared" si="3"/>
        <v>3476</v>
      </c>
      <c r="P21" s="32">
        <f aca="true" t="shared" si="4" ref="P21:W21">P23+P25+P30+P34+P37+P40+P45</f>
        <v>5811</v>
      </c>
      <c r="Q21" s="32">
        <f t="shared" si="4"/>
        <v>3971</v>
      </c>
      <c r="R21" s="32">
        <f>R23+R25+R30+R34+R37+R40+R45</f>
        <v>6822</v>
      </c>
      <c r="S21" s="32">
        <f t="shared" si="4"/>
        <v>16404</v>
      </c>
      <c r="T21" s="32">
        <f t="shared" si="4"/>
        <v>1299</v>
      </c>
      <c r="U21" s="32">
        <f t="shared" si="4"/>
        <v>7170</v>
      </c>
      <c r="V21" s="32">
        <f t="shared" si="4"/>
        <v>5270</v>
      </c>
      <c r="W21" s="32">
        <f t="shared" si="4"/>
        <v>3062</v>
      </c>
      <c r="X21" s="32"/>
      <c r="Y21" s="42">
        <f>Y23+Y25+Y30+Y34+Y37+Y40+Y45</f>
        <v>4270</v>
      </c>
      <c r="Z21" s="49">
        <f>Z23+Z25+Z30+Z34+Z37+Z40+Z45</f>
        <v>3635</v>
      </c>
      <c r="AA21" s="39">
        <f t="shared" si="2"/>
        <v>635</v>
      </c>
    </row>
    <row r="22" spans="1:27" s="11" customFormat="1" ht="6" customHeight="1">
      <c r="A22" s="13"/>
      <c r="B22" s="15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Y22" s="41"/>
      <c r="Z22" s="48"/>
      <c r="AA22" s="39"/>
    </row>
    <row r="23" spans="1:27" s="11" customFormat="1" ht="15.75" customHeight="1">
      <c r="A23" s="13" t="s">
        <v>16</v>
      </c>
      <c r="B23" s="32">
        <f>B24</f>
        <v>1867</v>
      </c>
      <c r="C23" s="32">
        <f>C24</f>
        <v>374</v>
      </c>
      <c r="D23" s="32">
        <f>D24</f>
        <v>8</v>
      </c>
      <c r="E23" s="32">
        <f>E24</f>
        <v>0</v>
      </c>
      <c r="F23" s="32">
        <f>F24</f>
        <v>0</v>
      </c>
      <c r="G23" s="32">
        <f aca="true" t="shared" si="5" ref="G23:W23">G24</f>
        <v>134</v>
      </c>
      <c r="H23" s="32">
        <f t="shared" si="5"/>
        <v>379</v>
      </c>
      <c r="I23" s="32">
        <f t="shared" si="5"/>
        <v>5</v>
      </c>
      <c r="J23" s="32">
        <f t="shared" si="5"/>
        <v>7</v>
      </c>
      <c r="K23" s="32">
        <f t="shared" si="5"/>
        <v>65</v>
      </c>
      <c r="L23" s="32">
        <f t="shared" si="5"/>
        <v>194</v>
      </c>
      <c r="M23" s="32">
        <f t="shared" si="5"/>
        <v>9</v>
      </c>
      <c r="N23" s="32">
        <f t="shared" si="5"/>
        <v>16</v>
      </c>
      <c r="O23" s="32">
        <f t="shared" si="5"/>
        <v>25</v>
      </c>
      <c r="P23" s="32">
        <f t="shared" si="5"/>
        <v>69</v>
      </c>
      <c r="Q23" s="32">
        <f t="shared" si="5"/>
        <v>82</v>
      </c>
      <c r="R23" s="32">
        <f t="shared" si="5"/>
        <v>81</v>
      </c>
      <c r="S23" s="32">
        <f t="shared" si="5"/>
        <v>223</v>
      </c>
      <c r="T23" s="32">
        <f t="shared" si="5"/>
        <v>32</v>
      </c>
      <c r="U23" s="32">
        <f t="shared" si="5"/>
        <v>72</v>
      </c>
      <c r="V23" s="32">
        <f t="shared" si="5"/>
        <v>92</v>
      </c>
      <c r="W23" s="32">
        <f t="shared" si="5"/>
        <v>0</v>
      </c>
      <c r="X23" s="32"/>
      <c r="Y23" s="42">
        <f>Y24</f>
        <v>419</v>
      </c>
      <c r="Z23" s="49">
        <f>Z24</f>
        <v>411</v>
      </c>
      <c r="AA23" s="39">
        <f t="shared" si="2"/>
        <v>8</v>
      </c>
    </row>
    <row r="24" spans="1:27" ht="15.75" customHeight="1">
      <c r="A24" s="17" t="s">
        <v>17</v>
      </c>
      <c r="B24" s="16">
        <v>1867</v>
      </c>
      <c r="C24" s="24">
        <v>374</v>
      </c>
      <c r="D24" s="12">
        <v>8</v>
      </c>
      <c r="E24" s="24">
        <v>0</v>
      </c>
      <c r="F24" s="24">
        <v>0</v>
      </c>
      <c r="G24" s="24">
        <v>134</v>
      </c>
      <c r="H24" s="24">
        <v>379</v>
      </c>
      <c r="I24" s="24">
        <v>5</v>
      </c>
      <c r="J24" s="24">
        <v>7</v>
      </c>
      <c r="K24" s="24">
        <v>65</v>
      </c>
      <c r="L24" s="24">
        <v>194</v>
      </c>
      <c r="M24" s="24">
        <v>9</v>
      </c>
      <c r="N24" s="24">
        <v>16</v>
      </c>
      <c r="O24" s="24">
        <v>25</v>
      </c>
      <c r="P24" s="24">
        <v>69</v>
      </c>
      <c r="Q24" s="24">
        <v>82</v>
      </c>
      <c r="R24" s="24">
        <v>81</v>
      </c>
      <c r="S24" s="24">
        <v>223</v>
      </c>
      <c r="T24" s="24">
        <v>32</v>
      </c>
      <c r="U24" s="24">
        <v>72</v>
      </c>
      <c r="V24" s="24">
        <v>92</v>
      </c>
      <c r="W24" s="32">
        <v>0</v>
      </c>
      <c r="Y24" s="38">
        <v>419</v>
      </c>
      <c r="Z24" s="46">
        <v>411</v>
      </c>
      <c r="AA24" s="39">
        <f t="shared" si="2"/>
        <v>8</v>
      </c>
    </row>
    <row r="25" spans="1:27" s="11" customFormat="1" ht="15.75" customHeight="1">
      <c r="A25" s="18" t="s">
        <v>18</v>
      </c>
      <c r="B25" s="32">
        <f>SUM(B26:B29)</f>
        <v>32091</v>
      </c>
      <c r="C25" s="32">
        <f aca="true" t="shared" si="6" ref="C25:Z25">SUM(C26:C29)</f>
        <v>862</v>
      </c>
      <c r="D25" s="32">
        <f t="shared" si="6"/>
        <v>4</v>
      </c>
      <c r="E25" s="32">
        <f t="shared" si="6"/>
        <v>0</v>
      </c>
      <c r="F25" s="32">
        <f t="shared" si="6"/>
        <v>0</v>
      </c>
      <c r="G25" s="32">
        <f t="shared" si="6"/>
        <v>1863</v>
      </c>
      <c r="H25" s="32">
        <f t="shared" si="6"/>
        <v>5775</v>
      </c>
      <c r="I25" s="32">
        <f t="shared" si="6"/>
        <v>205</v>
      </c>
      <c r="J25" s="32">
        <f t="shared" si="6"/>
        <v>869</v>
      </c>
      <c r="K25" s="32">
        <f t="shared" si="6"/>
        <v>1494</v>
      </c>
      <c r="L25" s="32">
        <f t="shared" si="6"/>
        <v>5375</v>
      </c>
      <c r="M25" s="32">
        <f t="shared" si="6"/>
        <v>895</v>
      </c>
      <c r="N25" s="32">
        <f t="shared" si="6"/>
        <v>670</v>
      </c>
      <c r="O25" s="32">
        <f t="shared" si="6"/>
        <v>1032</v>
      </c>
      <c r="P25" s="32">
        <f t="shared" si="6"/>
        <v>1609</v>
      </c>
      <c r="Q25" s="32">
        <f t="shared" si="6"/>
        <v>1031</v>
      </c>
      <c r="R25" s="32">
        <f>SUM(R26:R29)</f>
        <v>1857</v>
      </c>
      <c r="S25" s="32">
        <f>SUM(S26:S29)</f>
        <v>4569</v>
      </c>
      <c r="T25" s="32">
        <f t="shared" si="6"/>
        <v>220</v>
      </c>
      <c r="U25" s="32">
        <f t="shared" si="6"/>
        <v>1888</v>
      </c>
      <c r="V25" s="32">
        <f t="shared" si="6"/>
        <v>1189</v>
      </c>
      <c r="W25" s="32">
        <f t="shared" si="6"/>
        <v>684</v>
      </c>
      <c r="X25" s="32"/>
      <c r="Y25" s="42">
        <f t="shared" si="6"/>
        <v>875</v>
      </c>
      <c r="Z25" s="49">
        <f t="shared" si="6"/>
        <v>874</v>
      </c>
      <c r="AA25" s="39">
        <f t="shared" si="2"/>
        <v>1</v>
      </c>
    </row>
    <row r="26" spans="1:27" ht="15.75" customHeight="1">
      <c r="A26" s="17" t="s">
        <v>19</v>
      </c>
      <c r="B26" s="16">
        <v>7798</v>
      </c>
      <c r="C26" s="24">
        <v>457</v>
      </c>
      <c r="D26" s="24">
        <v>1</v>
      </c>
      <c r="E26" s="24">
        <v>0</v>
      </c>
      <c r="F26" s="24">
        <v>0</v>
      </c>
      <c r="G26" s="24">
        <v>472</v>
      </c>
      <c r="H26" s="24">
        <v>1170</v>
      </c>
      <c r="I26" s="24">
        <v>49</v>
      </c>
      <c r="J26" s="24">
        <v>208</v>
      </c>
      <c r="K26" s="24">
        <v>330</v>
      </c>
      <c r="L26" s="24">
        <v>1361</v>
      </c>
      <c r="M26" s="24">
        <v>217</v>
      </c>
      <c r="N26" s="24">
        <v>158</v>
      </c>
      <c r="O26" s="24">
        <v>282</v>
      </c>
      <c r="P26" s="24">
        <v>326</v>
      </c>
      <c r="Q26" s="24">
        <v>217</v>
      </c>
      <c r="R26" s="24">
        <v>448</v>
      </c>
      <c r="S26" s="24">
        <v>1095</v>
      </c>
      <c r="T26" s="24">
        <v>52</v>
      </c>
      <c r="U26" s="24">
        <v>471</v>
      </c>
      <c r="V26" s="24">
        <v>297</v>
      </c>
      <c r="W26" s="2">
        <v>187</v>
      </c>
      <c r="Y26" s="38">
        <v>470</v>
      </c>
      <c r="Z26" s="46">
        <v>469</v>
      </c>
      <c r="AA26" s="39">
        <f t="shared" si="2"/>
        <v>1</v>
      </c>
    </row>
    <row r="27" spans="1:27" ht="15.75" customHeight="1">
      <c r="A27" s="17" t="s">
        <v>20</v>
      </c>
      <c r="B27" s="16">
        <v>9410</v>
      </c>
      <c r="C27" s="24">
        <v>89</v>
      </c>
      <c r="D27" s="24">
        <v>0</v>
      </c>
      <c r="E27" s="24">
        <v>0</v>
      </c>
      <c r="F27" s="24">
        <v>0</v>
      </c>
      <c r="G27" s="24">
        <v>515</v>
      </c>
      <c r="H27" s="24">
        <v>1762</v>
      </c>
      <c r="I27" s="24">
        <v>78</v>
      </c>
      <c r="J27" s="24">
        <v>274</v>
      </c>
      <c r="K27" s="24">
        <v>405</v>
      </c>
      <c r="L27" s="24">
        <v>1479</v>
      </c>
      <c r="M27" s="24">
        <v>274</v>
      </c>
      <c r="N27" s="24">
        <v>199</v>
      </c>
      <c r="O27" s="24">
        <v>332</v>
      </c>
      <c r="P27" s="24">
        <v>523</v>
      </c>
      <c r="Q27" s="24">
        <v>294</v>
      </c>
      <c r="R27" s="24">
        <v>579</v>
      </c>
      <c r="S27" s="24">
        <v>1571</v>
      </c>
      <c r="T27" s="24">
        <v>55</v>
      </c>
      <c r="U27" s="24">
        <v>542</v>
      </c>
      <c r="V27" s="24">
        <v>324</v>
      </c>
      <c r="W27" s="2">
        <v>115</v>
      </c>
      <c r="Y27" s="38">
        <v>66</v>
      </c>
      <c r="Z27" s="46">
        <v>66</v>
      </c>
      <c r="AA27" s="39">
        <f t="shared" si="2"/>
        <v>0</v>
      </c>
    </row>
    <row r="28" spans="1:27" ht="15.75" customHeight="1">
      <c r="A28" s="17" t="s">
        <v>21</v>
      </c>
      <c r="B28" s="16">
        <v>11625</v>
      </c>
      <c r="C28" s="24">
        <v>224</v>
      </c>
      <c r="D28" s="24">
        <v>1</v>
      </c>
      <c r="E28" s="24">
        <v>0</v>
      </c>
      <c r="F28" s="24">
        <v>0</v>
      </c>
      <c r="G28" s="24">
        <v>670</v>
      </c>
      <c r="H28" s="24">
        <v>2119</v>
      </c>
      <c r="I28" s="24">
        <v>56</v>
      </c>
      <c r="J28" s="24">
        <v>318</v>
      </c>
      <c r="K28" s="24">
        <v>541</v>
      </c>
      <c r="L28" s="24">
        <v>1942</v>
      </c>
      <c r="M28" s="24">
        <v>342</v>
      </c>
      <c r="N28" s="24">
        <v>241</v>
      </c>
      <c r="O28" s="24">
        <v>357</v>
      </c>
      <c r="P28" s="24">
        <v>600</v>
      </c>
      <c r="Q28" s="24">
        <v>419</v>
      </c>
      <c r="R28" s="24">
        <v>692</v>
      </c>
      <c r="S28" s="24">
        <v>1562</v>
      </c>
      <c r="T28" s="24">
        <v>88</v>
      </c>
      <c r="U28" s="24">
        <v>695</v>
      </c>
      <c r="V28" s="24">
        <v>458</v>
      </c>
      <c r="W28" s="2">
        <v>300</v>
      </c>
      <c r="Y28" s="38">
        <v>257</v>
      </c>
      <c r="Z28" s="46">
        <v>257</v>
      </c>
      <c r="AA28" s="39">
        <f t="shared" si="2"/>
        <v>0</v>
      </c>
    </row>
    <row r="29" spans="1:27" ht="15.75" customHeight="1">
      <c r="A29" s="17" t="s">
        <v>22</v>
      </c>
      <c r="B29" s="16">
        <v>3258</v>
      </c>
      <c r="C29" s="24">
        <v>92</v>
      </c>
      <c r="D29" s="24">
        <v>2</v>
      </c>
      <c r="E29" s="24">
        <v>0</v>
      </c>
      <c r="F29" s="24">
        <v>0</v>
      </c>
      <c r="G29" s="24">
        <v>206</v>
      </c>
      <c r="H29" s="24">
        <v>724</v>
      </c>
      <c r="I29" s="24">
        <v>22</v>
      </c>
      <c r="J29" s="24">
        <v>69</v>
      </c>
      <c r="K29" s="24">
        <v>218</v>
      </c>
      <c r="L29" s="24">
        <v>593</v>
      </c>
      <c r="M29" s="24">
        <v>62</v>
      </c>
      <c r="N29" s="24">
        <v>72</v>
      </c>
      <c r="O29" s="24">
        <v>61</v>
      </c>
      <c r="P29" s="24">
        <v>160</v>
      </c>
      <c r="Q29" s="24">
        <v>101</v>
      </c>
      <c r="R29" s="24">
        <v>138</v>
      </c>
      <c r="S29" s="24">
        <v>341</v>
      </c>
      <c r="T29" s="24">
        <v>25</v>
      </c>
      <c r="U29" s="24">
        <v>180</v>
      </c>
      <c r="V29" s="24">
        <v>110</v>
      </c>
      <c r="W29" s="2">
        <v>82</v>
      </c>
      <c r="Y29" s="38">
        <v>82</v>
      </c>
      <c r="Z29" s="46">
        <v>82</v>
      </c>
      <c r="AA29" s="39">
        <f t="shared" si="2"/>
        <v>0</v>
      </c>
    </row>
    <row r="30" spans="1:27" s="11" customFormat="1" ht="15.75" customHeight="1">
      <c r="A30" s="18" t="s">
        <v>23</v>
      </c>
      <c r="B30" s="32">
        <f>SUM(B31:B33)</f>
        <v>20773</v>
      </c>
      <c r="C30" s="32">
        <f aca="true" t="shared" si="7" ref="C30:W30">SUM(C31:C33)</f>
        <v>620</v>
      </c>
      <c r="D30" s="32">
        <f t="shared" si="7"/>
        <v>4</v>
      </c>
      <c r="E30" s="32">
        <f t="shared" si="7"/>
        <v>1</v>
      </c>
      <c r="F30" s="32">
        <f t="shared" si="7"/>
        <v>1</v>
      </c>
      <c r="G30" s="32">
        <f t="shared" si="7"/>
        <v>1282</v>
      </c>
      <c r="H30" s="32">
        <f t="shared" si="7"/>
        <v>4341</v>
      </c>
      <c r="I30" s="32">
        <f t="shared" si="7"/>
        <v>126</v>
      </c>
      <c r="J30" s="32">
        <f t="shared" si="7"/>
        <v>293</v>
      </c>
      <c r="K30" s="32">
        <f t="shared" si="7"/>
        <v>1217</v>
      </c>
      <c r="L30" s="32">
        <f t="shared" si="7"/>
        <v>3538</v>
      </c>
      <c r="M30" s="32">
        <f t="shared" si="7"/>
        <v>560</v>
      </c>
      <c r="N30" s="32">
        <f t="shared" si="7"/>
        <v>298</v>
      </c>
      <c r="O30" s="32">
        <f t="shared" si="7"/>
        <v>467</v>
      </c>
      <c r="P30" s="32">
        <f t="shared" si="7"/>
        <v>813</v>
      </c>
      <c r="Q30" s="32">
        <f t="shared" si="7"/>
        <v>683</v>
      </c>
      <c r="R30" s="32">
        <f t="shared" si="7"/>
        <v>1113</v>
      </c>
      <c r="S30" s="32">
        <f t="shared" si="7"/>
        <v>2471</v>
      </c>
      <c r="T30" s="32">
        <f t="shared" si="7"/>
        <v>202</v>
      </c>
      <c r="U30" s="32">
        <f t="shared" si="7"/>
        <v>1112</v>
      </c>
      <c r="V30" s="32">
        <f t="shared" si="7"/>
        <v>907</v>
      </c>
      <c r="W30" s="32">
        <f t="shared" si="7"/>
        <v>724</v>
      </c>
      <c r="X30" s="32"/>
      <c r="Y30" s="42">
        <f aca="true" t="shared" si="8" ref="C30:Z30">SUM(Y31:Y33)</f>
        <v>633</v>
      </c>
      <c r="Z30" s="49">
        <f t="shared" si="8"/>
        <v>631</v>
      </c>
      <c r="AA30" s="39">
        <f t="shared" si="2"/>
        <v>2</v>
      </c>
    </row>
    <row r="31" spans="1:27" ht="15.75" customHeight="1">
      <c r="A31" s="17" t="s">
        <v>24</v>
      </c>
      <c r="B31" s="16">
        <v>3656</v>
      </c>
      <c r="C31" s="24">
        <v>73</v>
      </c>
      <c r="D31" s="24">
        <v>2</v>
      </c>
      <c r="E31" s="24">
        <v>0</v>
      </c>
      <c r="F31" s="24">
        <v>0</v>
      </c>
      <c r="G31" s="24">
        <v>185</v>
      </c>
      <c r="H31" s="24">
        <v>862</v>
      </c>
      <c r="I31" s="24">
        <v>15</v>
      </c>
      <c r="J31" s="24">
        <v>57</v>
      </c>
      <c r="K31" s="24">
        <v>225</v>
      </c>
      <c r="L31" s="24">
        <v>583</v>
      </c>
      <c r="M31" s="24">
        <v>107</v>
      </c>
      <c r="N31" s="24">
        <v>43</v>
      </c>
      <c r="O31" s="24">
        <v>89</v>
      </c>
      <c r="P31" s="24">
        <v>159</v>
      </c>
      <c r="Q31" s="24">
        <v>134</v>
      </c>
      <c r="R31" s="24">
        <v>181</v>
      </c>
      <c r="S31" s="24">
        <v>486</v>
      </c>
      <c r="T31" s="24">
        <v>38</v>
      </c>
      <c r="U31" s="24">
        <v>191</v>
      </c>
      <c r="V31" s="24">
        <v>159</v>
      </c>
      <c r="W31" s="2">
        <v>67</v>
      </c>
      <c r="Y31" s="38">
        <v>87</v>
      </c>
      <c r="Z31" s="46">
        <v>87</v>
      </c>
      <c r="AA31" s="39">
        <f t="shared" si="2"/>
        <v>0</v>
      </c>
    </row>
    <row r="32" spans="1:27" ht="15.75" customHeight="1">
      <c r="A32" s="17" t="s">
        <v>25</v>
      </c>
      <c r="B32" s="16">
        <v>3025</v>
      </c>
      <c r="C32" s="24">
        <v>63</v>
      </c>
      <c r="D32" s="24">
        <v>1</v>
      </c>
      <c r="E32" s="24">
        <v>0</v>
      </c>
      <c r="F32" s="24">
        <v>0</v>
      </c>
      <c r="G32" s="24">
        <v>199</v>
      </c>
      <c r="H32" s="24">
        <v>687</v>
      </c>
      <c r="I32" s="24">
        <v>12</v>
      </c>
      <c r="J32" s="24">
        <v>47</v>
      </c>
      <c r="K32" s="24">
        <v>217</v>
      </c>
      <c r="L32" s="24">
        <v>481</v>
      </c>
      <c r="M32" s="24">
        <v>49</v>
      </c>
      <c r="N32" s="24">
        <v>56</v>
      </c>
      <c r="O32" s="24">
        <v>78</v>
      </c>
      <c r="P32" s="24">
        <v>94</v>
      </c>
      <c r="Q32" s="24">
        <v>83</v>
      </c>
      <c r="R32" s="24">
        <v>154</v>
      </c>
      <c r="S32" s="24">
        <v>360</v>
      </c>
      <c r="T32" s="24">
        <v>30</v>
      </c>
      <c r="U32" s="24">
        <v>176</v>
      </c>
      <c r="V32" s="24">
        <v>126</v>
      </c>
      <c r="W32" s="2">
        <v>112</v>
      </c>
      <c r="Y32" s="38">
        <v>48</v>
      </c>
      <c r="Z32" s="46">
        <v>48</v>
      </c>
      <c r="AA32" s="39">
        <f t="shared" si="2"/>
        <v>0</v>
      </c>
    </row>
    <row r="33" spans="1:27" ht="15.75" customHeight="1">
      <c r="A33" s="17" t="s">
        <v>26</v>
      </c>
      <c r="B33" s="16">
        <v>14092</v>
      </c>
      <c r="C33" s="24">
        <v>484</v>
      </c>
      <c r="D33" s="24">
        <v>1</v>
      </c>
      <c r="E33" s="24">
        <v>1</v>
      </c>
      <c r="F33" s="24">
        <v>1</v>
      </c>
      <c r="G33" s="24">
        <v>898</v>
      </c>
      <c r="H33" s="24">
        <v>2792</v>
      </c>
      <c r="I33" s="24">
        <v>99</v>
      </c>
      <c r="J33" s="24">
        <v>189</v>
      </c>
      <c r="K33" s="24">
        <v>775</v>
      </c>
      <c r="L33" s="24">
        <v>2474</v>
      </c>
      <c r="M33" s="24">
        <v>404</v>
      </c>
      <c r="N33" s="24">
        <v>199</v>
      </c>
      <c r="O33" s="24">
        <v>300</v>
      </c>
      <c r="P33" s="24">
        <v>560</v>
      </c>
      <c r="Q33" s="24">
        <v>466</v>
      </c>
      <c r="R33" s="24">
        <v>778</v>
      </c>
      <c r="S33" s="24">
        <v>1625</v>
      </c>
      <c r="T33" s="24">
        <v>134</v>
      </c>
      <c r="U33" s="24">
        <v>745</v>
      </c>
      <c r="V33" s="24">
        <v>622</v>
      </c>
      <c r="W33" s="2">
        <v>545</v>
      </c>
      <c r="Y33" s="38">
        <v>498</v>
      </c>
      <c r="Z33" s="46">
        <v>496</v>
      </c>
      <c r="AA33" s="39">
        <f t="shared" si="2"/>
        <v>2</v>
      </c>
    </row>
    <row r="34" spans="1:32" s="11" customFormat="1" ht="15.75" customHeight="1">
      <c r="A34" s="18" t="s">
        <v>27</v>
      </c>
      <c r="B34" s="32">
        <f>SUM(B35:B36)</f>
        <v>1564</v>
      </c>
      <c r="C34" s="32">
        <f aca="true" t="shared" si="9" ref="C34:N34">SUM(C35:C36)</f>
        <v>268</v>
      </c>
      <c r="D34" s="32">
        <f t="shared" si="9"/>
        <v>47</v>
      </c>
      <c r="E34" s="32">
        <f t="shared" si="9"/>
        <v>1</v>
      </c>
      <c r="F34" s="32">
        <f t="shared" si="9"/>
        <v>0</v>
      </c>
      <c r="G34" s="32">
        <f t="shared" si="9"/>
        <v>123</v>
      </c>
      <c r="H34" s="32">
        <f t="shared" si="9"/>
        <v>224</v>
      </c>
      <c r="I34" s="32">
        <f t="shared" si="9"/>
        <v>3</v>
      </c>
      <c r="J34" s="32">
        <f t="shared" si="9"/>
        <v>4</v>
      </c>
      <c r="K34" s="32">
        <f t="shared" si="9"/>
        <v>50</v>
      </c>
      <c r="L34" s="32">
        <f t="shared" si="9"/>
        <v>139</v>
      </c>
      <c r="M34" s="32">
        <f t="shared" si="9"/>
        <v>13</v>
      </c>
      <c r="N34" s="32">
        <f t="shared" si="9"/>
        <v>6</v>
      </c>
      <c r="O34" s="32">
        <f aca="true" t="shared" si="10" ref="O34:W34">SUM(O35:O36)</f>
        <v>14</v>
      </c>
      <c r="P34" s="32">
        <f t="shared" si="10"/>
        <v>88</v>
      </c>
      <c r="Q34" s="32">
        <f t="shared" si="10"/>
        <v>88</v>
      </c>
      <c r="R34" s="32">
        <f>SUM(R35:R36)</f>
        <v>57</v>
      </c>
      <c r="S34" s="32">
        <f>SUM(S35:S36)</f>
        <v>189</v>
      </c>
      <c r="T34" s="32">
        <f t="shared" si="10"/>
        <v>30</v>
      </c>
      <c r="U34" s="32">
        <f t="shared" si="10"/>
        <v>109</v>
      </c>
      <c r="V34" s="32">
        <f t="shared" si="10"/>
        <v>95</v>
      </c>
      <c r="W34" s="32">
        <f t="shared" si="10"/>
        <v>16</v>
      </c>
      <c r="X34" s="32"/>
      <c r="Y34" s="42">
        <f>SUM(Y35:Y36)</f>
        <v>294</v>
      </c>
      <c r="Z34" s="49">
        <f>SUM(Z35:Z36)</f>
        <v>242</v>
      </c>
      <c r="AA34" s="39">
        <f t="shared" si="2"/>
        <v>52</v>
      </c>
      <c r="AB34" s="32"/>
      <c r="AC34" s="32"/>
      <c r="AD34" s="32"/>
      <c r="AE34" s="32"/>
      <c r="AF34" s="32"/>
    </row>
    <row r="35" spans="1:27" ht="15.75" customHeight="1">
      <c r="A35" s="17" t="s">
        <v>28</v>
      </c>
      <c r="B35" s="16">
        <v>749</v>
      </c>
      <c r="C35" s="24">
        <v>118</v>
      </c>
      <c r="D35" s="24">
        <v>21</v>
      </c>
      <c r="E35" s="24">
        <v>1</v>
      </c>
      <c r="F35" s="24">
        <v>0</v>
      </c>
      <c r="G35" s="24">
        <v>53</v>
      </c>
      <c r="H35" s="24">
        <v>107</v>
      </c>
      <c r="I35" s="24">
        <v>1</v>
      </c>
      <c r="J35" s="24">
        <v>0</v>
      </c>
      <c r="K35" s="24">
        <v>32</v>
      </c>
      <c r="L35" s="24">
        <v>73</v>
      </c>
      <c r="M35" s="24">
        <v>6</v>
      </c>
      <c r="N35" s="24">
        <v>4</v>
      </c>
      <c r="O35" s="24">
        <v>4</v>
      </c>
      <c r="P35" s="24">
        <v>47</v>
      </c>
      <c r="Q35" s="24">
        <v>40</v>
      </c>
      <c r="R35" s="24">
        <v>29</v>
      </c>
      <c r="S35" s="24">
        <v>93</v>
      </c>
      <c r="T35" s="24">
        <v>16</v>
      </c>
      <c r="U35" s="24">
        <v>49</v>
      </c>
      <c r="V35" s="24">
        <v>45</v>
      </c>
      <c r="W35" s="2">
        <v>10</v>
      </c>
      <c r="Y35" s="38">
        <v>152</v>
      </c>
      <c r="Z35" s="46">
        <v>134</v>
      </c>
      <c r="AA35" s="39">
        <f t="shared" si="2"/>
        <v>18</v>
      </c>
    </row>
    <row r="36" spans="1:27" ht="15.75" customHeight="1">
      <c r="A36" s="17" t="s">
        <v>29</v>
      </c>
      <c r="B36" s="16">
        <v>815</v>
      </c>
      <c r="C36" s="24">
        <v>150</v>
      </c>
      <c r="D36" s="24">
        <v>26</v>
      </c>
      <c r="E36" s="24">
        <v>0</v>
      </c>
      <c r="F36" s="24">
        <v>0</v>
      </c>
      <c r="G36" s="24">
        <v>70</v>
      </c>
      <c r="H36" s="24">
        <v>117</v>
      </c>
      <c r="I36" s="24">
        <v>2</v>
      </c>
      <c r="J36" s="24">
        <v>4</v>
      </c>
      <c r="K36" s="24">
        <v>18</v>
      </c>
      <c r="L36" s="24">
        <v>66</v>
      </c>
      <c r="M36" s="24">
        <v>7</v>
      </c>
      <c r="N36" s="24">
        <v>2</v>
      </c>
      <c r="O36" s="24">
        <v>10</v>
      </c>
      <c r="P36" s="24">
        <v>41</v>
      </c>
      <c r="Q36" s="24">
        <v>48</v>
      </c>
      <c r="R36" s="24">
        <v>28</v>
      </c>
      <c r="S36" s="24">
        <v>96</v>
      </c>
      <c r="T36" s="24">
        <v>14</v>
      </c>
      <c r="U36" s="24">
        <v>60</v>
      </c>
      <c r="V36" s="24">
        <v>50</v>
      </c>
      <c r="W36" s="24">
        <v>6</v>
      </c>
      <c r="X36" s="24"/>
      <c r="Y36" s="38">
        <v>142</v>
      </c>
      <c r="Z36" s="46">
        <v>108</v>
      </c>
      <c r="AA36" s="39">
        <f t="shared" si="2"/>
        <v>34</v>
      </c>
    </row>
    <row r="37" spans="1:27" s="11" customFormat="1" ht="15.75" customHeight="1">
      <c r="A37" s="18" t="s">
        <v>30</v>
      </c>
      <c r="B37" s="32">
        <f aca="true" t="shared" si="11" ref="B37:Z37">B38+B39</f>
        <v>5445</v>
      </c>
      <c r="C37" s="32">
        <f t="shared" si="11"/>
        <v>392</v>
      </c>
      <c r="D37" s="32">
        <f t="shared" si="11"/>
        <v>10</v>
      </c>
      <c r="E37" s="32">
        <f t="shared" si="11"/>
        <v>0</v>
      </c>
      <c r="F37" s="32">
        <f t="shared" si="11"/>
        <v>0</v>
      </c>
      <c r="G37" s="32">
        <f t="shared" si="11"/>
        <v>398</v>
      </c>
      <c r="H37" s="32">
        <f t="shared" si="11"/>
        <v>856</v>
      </c>
      <c r="I37" s="32">
        <f t="shared" si="11"/>
        <v>35</v>
      </c>
      <c r="J37" s="32">
        <f t="shared" si="11"/>
        <v>54</v>
      </c>
      <c r="K37" s="32">
        <f t="shared" si="11"/>
        <v>189</v>
      </c>
      <c r="L37" s="32">
        <f t="shared" si="11"/>
        <v>822</v>
      </c>
      <c r="M37" s="32">
        <f t="shared" si="11"/>
        <v>107</v>
      </c>
      <c r="N37" s="32">
        <f t="shared" si="11"/>
        <v>70</v>
      </c>
      <c r="O37" s="32">
        <f t="shared" si="11"/>
        <v>170</v>
      </c>
      <c r="P37" s="32">
        <f t="shared" si="11"/>
        <v>239</v>
      </c>
      <c r="Q37" s="32">
        <f t="shared" si="11"/>
        <v>167</v>
      </c>
      <c r="R37" s="32">
        <f>R38+R39</f>
        <v>370</v>
      </c>
      <c r="S37" s="32">
        <f>S38+S39</f>
        <v>705</v>
      </c>
      <c r="T37" s="32">
        <f t="shared" si="11"/>
        <v>111</v>
      </c>
      <c r="U37" s="32">
        <f t="shared" si="11"/>
        <v>360</v>
      </c>
      <c r="V37" s="32">
        <f t="shared" si="11"/>
        <v>259</v>
      </c>
      <c r="W37" s="32">
        <f t="shared" si="11"/>
        <v>131</v>
      </c>
      <c r="X37" s="32"/>
      <c r="Y37" s="42">
        <f t="shared" si="11"/>
        <v>421</v>
      </c>
      <c r="Z37" s="49">
        <f t="shared" si="11"/>
        <v>410</v>
      </c>
      <c r="AA37" s="39">
        <f t="shared" si="2"/>
        <v>11</v>
      </c>
    </row>
    <row r="38" spans="1:27" ht="15.75" customHeight="1">
      <c r="A38" s="17" t="s">
        <v>31</v>
      </c>
      <c r="B38" s="16">
        <v>2917</v>
      </c>
      <c r="C38" s="24">
        <v>115</v>
      </c>
      <c r="D38" s="24">
        <v>5</v>
      </c>
      <c r="E38" s="24">
        <v>0</v>
      </c>
      <c r="F38" s="24">
        <v>0</v>
      </c>
      <c r="G38" s="24">
        <v>215</v>
      </c>
      <c r="H38" s="24">
        <v>526</v>
      </c>
      <c r="I38" s="24">
        <v>26</v>
      </c>
      <c r="J38" s="24">
        <v>28</v>
      </c>
      <c r="K38" s="24">
        <v>106</v>
      </c>
      <c r="L38" s="24">
        <v>456</v>
      </c>
      <c r="M38" s="24">
        <v>57</v>
      </c>
      <c r="N38" s="24">
        <v>27</v>
      </c>
      <c r="O38" s="24">
        <v>72</v>
      </c>
      <c r="P38" s="24">
        <v>109</v>
      </c>
      <c r="Q38" s="24">
        <v>91</v>
      </c>
      <c r="R38" s="24">
        <v>180</v>
      </c>
      <c r="S38" s="24">
        <v>411</v>
      </c>
      <c r="T38" s="24">
        <v>60</v>
      </c>
      <c r="U38" s="24">
        <v>194</v>
      </c>
      <c r="V38" s="24">
        <v>137</v>
      </c>
      <c r="W38" s="2">
        <v>102</v>
      </c>
      <c r="Y38" s="38">
        <v>116</v>
      </c>
      <c r="Z38" s="46">
        <v>113</v>
      </c>
      <c r="AA38" s="39">
        <f t="shared" si="2"/>
        <v>3</v>
      </c>
    </row>
    <row r="39" spans="1:27" ht="15.75" customHeight="1">
      <c r="A39" s="17" t="s">
        <v>32</v>
      </c>
      <c r="B39" s="16">
        <v>2528</v>
      </c>
      <c r="C39" s="24">
        <v>277</v>
      </c>
      <c r="D39" s="24">
        <v>5</v>
      </c>
      <c r="E39" s="24">
        <v>0</v>
      </c>
      <c r="F39" s="24">
        <v>0</v>
      </c>
      <c r="G39" s="24">
        <v>183</v>
      </c>
      <c r="H39" s="24">
        <v>330</v>
      </c>
      <c r="I39" s="24">
        <v>9</v>
      </c>
      <c r="J39" s="24">
        <v>26</v>
      </c>
      <c r="K39" s="24">
        <v>83</v>
      </c>
      <c r="L39" s="24">
        <v>366</v>
      </c>
      <c r="M39" s="24">
        <v>50</v>
      </c>
      <c r="N39" s="24">
        <v>43</v>
      </c>
      <c r="O39" s="24">
        <v>98</v>
      </c>
      <c r="P39" s="24">
        <v>130</v>
      </c>
      <c r="Q39" s="24">
        <v>76</v>
      </c>
      <c r="R39" s="24">
        <v>190</v>
      </c>
      <c r="S39" s="24">
        <v>294</v>
      </c>
      <c r="T39" s="24">
        <v>51</v>
      </c>
      <c r="U39" s="24">
        <v>166</v>
      </c>
      <c r="V39" s="24">
        <v>122</v>
      </c>
      <c r="W39" s="2">
        <v>29</v>
      </c>
      <c r="Y39" s="38">
        <v>305</v>
      </c>
      <c r="Z39" s="46">
        <v>297</v>
      </c>
      <c r="AA39" s="39">
        <f t="shared" si="2"/>
        <v>8</v>
      </c>
    </row>
    <row r="40" spans="1:27" s="11" customFormat="1" ht="15.75" customHeight="1">
      <c r="A40" s="22" t="s">
        <v>33</v>
      </c>
      <c r="B40" s="32">
        <f>SUM(B41:B44)</f>
        <v>41476</v>
      </c>
      <c r="C40" s="32">
        <f aca="true" t="shared" si="12" ref="C40:Z40">SUM(C41:C44)</f>
        <v>446</v>
      </c>
      <c r="D40" s="32">
        <f t="shared" si="12"/>
        <v>10</v>
      </c>
      <c r="E40" s="32">
        <f t="shared" si="12"/>
        <v>0</v>
      </c>
      <c r="F40" s="32">
        <f t="shared" si="12"/>
        <v>3</v>
      </c>
      <c r="G40" s="32">
        <f t="shared" si="12"/>
        <v>2389</v>
      </c>
      <c r="H40" s="32">
        <f t="shared" si="12"/>
        <v>7755</v>
      </c>
      <c r="I40" s="32">
        <f t="shared" si="12"/>
        <v>321</v>
      </c>
      <c r="J40" s="32">
        <f t="shared" si="12"/>
        <v>990</v>
      </c>
      <c r="K40" s="32">
        <f t="shared" si="12"/>
        <v>1784</v>
      </c>
      <c r="L40" s="32">
        <f t="shared" si="12"/>
        <v>6857</v>
      </c>
      <c r="M40" s="32">
        <f t="shared" si="12"/>
        <v>1356</v>
      </c>
      <c r="N40" s="32">
        <f t="shared" si="12"/>
        <v>826</v>
      </c>
      <c r="O40" s="32">
        <f t="shared" si="12"/>
        <v>1349</v>
      </c>
      <c r="P40" s="32">
        <f t="shared" si="12"/>
        <v>1934</v>
      </c>
      <c r="Q40" s="32">
        <f t="shared" si="12"/>
        <v>1304</v>
      </c>
      <c r="R40" s="32">
        <f>SUM(R41:R44)</f>
        <v>2462</v>
      </c>
      <c r="S40" s="32">
        <f>SUM(S41:S44)</f>
        <v>5873</v>
      </c>
      <c r="T40" s="32">
        <f t="shared" si="12"/>
        <v>340</v>
      </c>
      <c r="U40" s="32">
        <f t="shared" si="12"/>
        <v>2429</v>
      </c>
      <c r="V40" s="32">
        <f t="shared" si="12"/>
        <v>1722</v>
      </c>
      <c r="W40" s="32">
        <f t="shared" si="12"/>
        <v>1326</v>
      </c>
      <c r="X40" s="32"/>
      <c r="Y40" s="42">
        <f t="shared" si="12"/>
        <v>457</v>
      </c>
      <c r="Z40" s="49">
        <f t="shared" si="12"/>
        <v>449</v>
      </c>
      <c r="AA40" s="39">
        <f t="shared" si="2"/>
        <v>8</v>
      </c>
    </row>
    <row r="41" spans="1:27" ht="15.75" customHeight="1">
      <c r="A41" s="17" t="s">
        <v>34</v>
      </c>
      <c r="B41" s="16">
        <v>8760</v>
      </c>
      <c r="C41" s="24">
        <v>58</v>
      </c>
      <c r="D41" s="24">
        <v>0</v>
      </c>
      <c r="E41" s="24">
        <v>0</v>
      </c>
      <c r="F41" s="24">
        <v>0</v>
      </c>
      <c r="G41" s="24">
        <v>525</v>
      </c>
      <c r="H41" s="24">
        <v>1570</v>
      </c>
      <c r="I41" s="24">
        <v>52</v>
      </c>
      <c r="J41" s="24">
        <v>180</v>
      </c>
      <c r="K41" s="24">
        <v>469</v>
      </c>
      <c r="L41" s="24">
        <v>1578</v>
      </c>
      <c r="M41" s="24">
        <v>223</v>
      </c>
      <c r="N41" s="24">
        <v>152</v>
      </c>
      <c r="O41" s="24">
        <v>248</v>
      </c>
      <c r="P41" s="24">
        <v>446</v>
      </c>
      <c r="Q41" s="24">
        <v>294</v>
      </c>
      <c r="R41" s="24">
        <v>447</v>
      </c>
      <c r="S41" s="24">
        <v>1230</v>
      </c>
      <c r="T41" s="24">
        <v>70</v>
      </c>
      <c r="U41" s="24">
        <v>532</v>
      </c>
      <c r="V41" s="24">
        <v>304</v>
      </c>
      <c r="W41" s="2">
        <v>382</v>
      </c>
      <c r="Y41" s="38">
        <v>62</v>
      </c>
      <c r="Z41" s="46">
        <v>60</v>
      </c>
      <c r="AA41" s="39">
        <f t="shared" si="2"/>
        <v>2</v>
      </c>
    </row>
    <row r="42" spans="1:27" ht="15.75" customHeight="1">
      <c r="A42" s="17" t="s">
        <v>35</v>
      </c>
      <c r="B42" s="16">
        <v>10204</v>
      </c>
      <c r="C42" s="24">
        <v>44</v>
      </c>
      <c r="D42" s="24">
        <v>3</v>
      </c>
      <c r="E42" s="24">
        <v>0</v>
      </c>
      <c r="F42" s="24">
        <v>0</v>
      </c>
      <c r="G42" s="24">
        <v>535</v>
      </c>
      <c r="H42" s="24">
        <v>1793</v>
      </c>
      <c r="I42" s="24">
        <v>59</v>
      </c>
      <c r="J42" s="24">
        <v>304</v>
      </c>
      <c r="K42" s="24">
        <v>394</v>
      </c>
      <c r="L42" s="24">
        <v>1745</v>
      </c>
      <c r="M42" s="24">
        <v>417</v>
      </c>
      <c r="N42" s="24">
        <v>254</v>
      </c>
      <c r="O42" s="24">
        <v>388</v>
      </c>
      <c r="P42" s="24">
        <v>507</v>
      </c>
      <c r="Q42" s="24">
        <v>358</v>
      </c>
      <c r="R42" s="24">
        <v>695</v>
      </c>
      <c r="S42" s="24">
        <v>1475</v>
      </c>
      <c r="T42" s="24">
        <v>82</v>
      </c>
      <c r="U42" s="24">
        <v>588</v>
      </c>
      <c r="V42" s="24">
        <v>445</v>
      </c>
      <c r="W42" s="2">
        <v>118</v>
      </c>
      <c r="Y42" s="38">
        <v>47</v>
      </c>
      <c r="Z42" s="46">
        <v>45</v>
      </c>
      <c r="AA42" s="39">
        <f t="shared" si="2"/>
        <v>2</v>
      </c>
    </row>
    <row r="43" spans="1:27" ht="15.75" customHeight="1">
      <c r="A43" s="17" t="s">
        <v>36</v>
      </c>
      <c r="B43" s="16">
        <v>15385</v>
      </c>
      <c r="C43" s="24">
        <v>260</v>
      </c>
      <c r="D43" s="24">
        <v>5</v>
      </c>
      <c r="E43" s="24">
        <v>0</v>
      </c>
      <c r="F43" s="24">
        <v>2</v>
      </c>
      <c r="G43" s="24">
        <v>962</v>
      </c>
      <c r="H43" s="24">
        <v>3135</v>
      </c>
      <c r="I43" s="24">
        <v>154</v>
      </c>
      <c r="J43" s="24">
        <v>332</v>
      </c>
      <c r="K43" s="24">
        <v>611</v>
      </c>
      <c r="L43" s="24">
        <v>2329</v>
      </c>
      <c r="M43" s="24">
        <v>448</v>
      </c>
      <c r="N43" s="24">
        <v>266</v>
      </c>
      <c r="O43" s="24">
        <v>466</v>
      </c>
      <c r="P43" s="24">
        <v>657</v>
      </c>
      <c r="Q43" s="24">
        <v>419</v>
      </c>
      <c r="R43" s="24">
        <v>917</v>
      </c>
      <c r="S43" s="24">
        <v>2220</v>
      </c>
      <c r="T43" s="24">
        <v>131</v>
      </c>
      <c r="U43" s="24">
        <v>871</v>
      </c>
      <c r="V43" s="24">
        <v>678</v>
      </c>
      <c r="W43" s="2">
        <v>522</v>
      </c>
      <c r="Y43" s="38">
        <v>257</v>
      </c>
      <c r="Z43" s="46">
        <v>254</v>
      </c>
      <c r="AA43" s="39">
        <f t="shared" si="2"/>
        <v>3</v>
      </c>
    </row>
    <row r="44" spans="1:27" ht="15.75" customHeight="1">
      <c r="A44" s="17" t="s">
        <v>37</v>
      </c>
      <c r="B44" s="16">
        <v>7127</v>
      </c>
      <c r="C44" s="24">
        <v>84</v>
      </c>
      <c r="D44" s="24">
        <v>2</v>
      </c>
      <c r="E44" s="24">
        <v>0</v>
      </c>
      <c r="F44" s="24">
        <v>1</v>
      </c>
      <c r="G44" s="24">
        <v>367</v>
      </c>
      <c r="H44" s="24">
        <v>1257</v>
      </c>
      <c r="I44" s="24">
        <v>56</v>
      </c>
      <c r="J44" s="24">
        <v>174</v>
      </c>
      <c r="K44" s="24">
        <v>310</v>
      </c>
      <c r="L44" s="24">
        <v>1205</v>
      </c>
      <c r="M44" s="24">
        <v>268</v>
      </c>
      <c r="N44" s="24">
        <v>154</v>
      </c>
      <c r="O44" s="24">
        <v>247</v>
      </c>
      <c r="P44" s="24">
        <v>324</v>
      </c>
      <c r="Q44" s="24">
        <v>233</v>
      </c>
      <c r="R44" s="24">
        <v>403</v>
      </c>
      <c r="S44" s="24">
        <v>948</v>
      </c>
      <c r="T44" s="24">
        <v>57</v>
      </c>
      <c r="U44" s="24">
        <v>438</v>
      </c>
      <c r="V44" s="24">
        <v>295</v>
      </c>
      <c r="W44" s="2">
        <v>304</v>
      </c>
      <c r="Y44" s="38">
        <v>91</v>
      </c>
      <c r="Z44" s="46">
        <v>90</v>
      </c>
      <c r="AA44" s="39">
        <f t="shared" si="2"/>
        <v>1</v>
      </c>
    </row>
    <row r="45" spans="1:27" s="11" customFormat="1" ht="15.75" customHeight="1">
      <c r="A45" s="18" t="s">
        <v>38</v>
      </c>
      <c r="B45" s="32">
        <f>SUM(B46:B56)</f>
        <v>18096</v>
      </c>
      <c r="C45" s="32">
        <f aca="true" t="shared" si="13" ref="C45:Z45">SUM(C46:C56)</f>
        <v>704</v>
      </c>
      <c r="D45" s="32">
        <f t="shared" si="13"/>
        <v>423</v>
      </c>
      <c r="E45" s="32">
        <f t="shared" si="13"/>
        <v>12</v>
      </c>
      <c r="F45" s="32">
        <f t="shared" si="13"/>
        <v>7</v>
      </c>
      <c r="G45" s="32">
        <f t="shared" si="13"/>
        <v>1733</v>
      </c>
      <c r="H45" s="32">
        <f t="shared" si="13"/>
        <v>3158</v>
      </c>
      <c r="I45" s="32">
        <f t="shared" si="13"/>
        <v>171</v>
      </c>
      <c r="J45" s="32">
        <f t="shared" si="13"/>
        <v>111</v>
      </c>
      <c r="K45" s="32">
        <f t="shared" si="13"/>
        <v>739</v>
      </c>
      <c r="L45" s="32">
        <f t="shared" si="13"/>
        <v>2534</v>
      </c>
      <c r="M45" s="32">
        <f t="shared" si="13"/>
        <v>235</v>
      </c>
      <c r="N45" s="32">
        <f t="shared" si="13"/>
        <v>168</v>
      </c>
      <c r="O45" s="32">
        <f t="shared" si="13"/>
        <v>419</v>
      </c>
      <c r="P45" s="32">
        <f t="shared" si="13"/>
        <v>1059</v>
      </c>
      <c r="Q45" s="32">
        <f t="shared" si="13"/>
        <v>616</v>
      </c>
      <c r="R45" s="32">
        <f>SUM(R46:R56)</f>
        <v>882</v>
      </c>
      <c r="S45" s="32">
        <f>SUM(S46:S56)</f>
        <v>2374</v>
      </c>
      <c r="T45" s="32">
        <f t="shared" si="13"/>
        <v>364</v>
      </c>
      <c r="U45" s="32">
        <f t="shared" si="13"/>
        <v>1200</v>
      </c>
      <c r="V45" s="32">
        <f t="shared" si="13"/>
        <v>1006</v>
      </c>
      <c r="W45" s="32">
        <f t="shared" si="13"/>
        <v>181</v>
      </c>
      <c r="X45" s="32"/>
      <c r="Y45" s="42">
        <f t="shared" si="13"/>
        <v>1171</v>
      </c>
      <c r="Z45" s="49">
        <f t="shared" si="13"/>
        <v>618</v>
      </c>
      <c r="AA45" s="39">
        <f t="shared" si="2"/>
        <v>553</v>
      </c>
    </row>
    <row r="46" spans="1:27" ht="15.75" customHeight="1">
      <c r="A46" s="17" t="s">
        <v>39</v>
      </c>
      <c r="B46" s="16">
        <v>3318</v>
      </c>
      <c r="C46" s="24">
        <v>107</v>
      </c>
      <c r="D46" s="24">
        <v>57</v>
      </c>
      <c r="E46" s="24">
        <v>0</v>
      </c>
      <c r="F46" s="24">
        <v>1</v>
      </c>
      <c r="G46" s="24">
        <v>278</v>
      </c>
      <c r="H46" s="24">
        <v>816</v>
      </c>
      <c r="I46" s="24">
        <v>13</v>
      </c>
      <c r="J46" s="24">
        <v>14</v>
      </c>
      <c r="K46" s="24">
        <v>97</v>
      </c>
      <c r="L46" s="24">
        <v>525</v>
      </c>
      <c r="M46" s="24">
        <v>41</v>
      </c>
      <c r="N46" s="24">
        <v>34</v>
      </c>
      <c r="O46" s="24">
        <v>73</v>
      </c>
      <c r="P46" s="24">
        <v>182</v>
      </c>
      <c r="Q46" s="24">
        <v>137</v>
      </c>
      <c r="R46" s="24">
        <v>138</v>
      </c>
      <c r="S46" s="24">
        <v>348</v>
      </c>
      <c r="T46" s="24">
        <v>58</v>
      </c>
      <c r="U46" s="24">
        <v>231</v>
      </c>
      <c r="V46" s="24">
        <v>124</v>
      </c>
      <c r="W46" s="2">
        <v>44</v>
      </c>
      <c r="Y46" s="38">
        <v>148</v>
      </c>
      <c r="Z46" s="46">
        <v>74</v>
      </c>
      <c r="AA46" s="39">
        <f t="shared" si="2"/>
        <v>74</v>
      </c>
    </row>
    <row r="47" spans="1:27" ht="15.75" customHeight="1">
      <c r="A47" s="17" t="s">
        <v>40</v>
      </c>
      <c r="B47" s="16">
        <v>7777</v>
      </c>
      <c r="C47" s="24">
        <v>277</v>
      </c>
      <c r="D47" s="24">
        <v>36</v>
      </c>
      <c r="E47" s="24">
        <v>1</v>
      </c>
      <c r="F47" s="24">
        <v>4</v>
      </c>
      <c r="G47" s="24">
        <v>641</v>
      </c>
      <c r="H47" s="24">
        <v>1440</v>
      </c>
      <c r="I47" s="24">
        <v>70</v>
      </c>
      <c r="J47" s="24">
        <v>68</v>
      </c>
      <c r="K47" s="24">
        <v>415</v>
      </c>
      <c r="L47" s="24">
        <v>1161</v>
      </c>
      <c r="M47" s="24">
        <v>120</v>
      </c>
      <c r="N47" s="24">
        <v>86</v>
      </c>
      <c r="O47" s="24">
        <v>185</v>
      </c>
      <c r="P47" s="24">
        <v>299</v>
      </c>
      <c r="Q47" s="24">
        <v>264</v>
      </c>
      <c r="R47" s="24">
        <v>347</v>
      </c>
      <c r="S47" s="24">
        <v>1216</v>
      </c>
      <c r="T47" s="24">
        <v>121</v>
      </c>
      <c r="U47" s="24">
        <v>574</v>
      </c>
      <c r="V47" s="24">
        <v>361</v>
      </c>
      <c r="W47" s="2">
        <v>91</v>
      </c>
      <c r="Y47" s="38">
        <v>261</v>
      </c>
      <c r="Z47" s="46">
        <v>224</v>
      </c>
      <c r="AA47" s="39">
        <f t="shared" si="2"/>
        <v>37</v>
      </c>
    </row>
    <row r="48" spans="1:27" ht="15.75" customHeight="1">
      <c r="A48" s="17" t="s">
        <v>41</v>
      </c>
      <c r="B48" s="16">
        <v>2597</v>
      </c>
      <c r="C48" s="24">
        <v>248</v>
      </c>
      <c r="D48" s="24">
        <v>25</v>
      </c>
      <c r="E48" s="24">
        <v>0</v>
      </c>
      <c r="F48" s="24">
        <v>1</v>
      </c>
      <c r="G48" s="24">
        <v>225</v>
      </c>
      <c r="H48" s="24">
        <v>483</v>
      </c>
      <c r="I48" s="24">
        <v>13</v>
      </c>
      <c r="J48" s="24">
        <v>12</v>
      </c>
      <c r="K48" s="24">
        <v>107</v>
      </c>
      <c r="L48" s="24">
        <v>407</v>
      </c>
      <c r="M48" s="24">
        <v>37</v>
      </c>
      <c r="N48" s="24">
        <v>22</v>
      </c>
      <c r="O48" s="24">
        <v>58</v>
      </c>
      <c r="P48" s="24">
        <v>73</v>
      </c>
      <c r="Q48" s="24">
        <v>80</v>
      </c>
      <c r="R48" s="24">
        <v>155</v>
      </c>
      <c r="S48" s="24">
        <v>336</v>
      </c>
      <c r="T48" s="24">
        <v>51</v>
      </c>
      <c r="U48" s="24">
        <v>134</v>
      </c>
      <c r="V48" s="24">
        <v>113</v>
      </c>
      <c r="W48" s="2">
        <v>17</v>
      </c>
      <c r="Y48" s="38">
        <v>258</v>
      </c>
      <c r="Z48" s="46">
        <v>238</v>
      </c>
      <c r="AA48" s="39">
        <f t="shared" si="2"/>
        <v>20</v>
      </c>
    </row>
    <row r="49" spans="1:27" ht="15.75" customHeight="1">
      <c r="A49" s="17" t="s">
        <v>42</v>
      </c>
      <c r="B49" s="16">
        <v>284</v>
      </c>
      <c r="C49" s="24">
        <v>4</v>
      </c>
      <c r="D49" s="24">
        <v>31</v>
      </c>
      <c r="E49" s="24">
        <v>0</v>
      </c>
      <c r="F49" s="24">
        <v>0</v>
      </c>
      <c r="G49" s="24">
        <v>22</v>
      </c>
      <c r="H49" s="24">
        <v>41</v>
      </c>
      <c r="I49" s="24">
        <v>2</v>
      </c>
      <c r="J49" s="24">
        <v>2</v>
      </c>
      <c r="K49" s="24">
        <v>14</v>
      </c>
      <c r="L49" s="24">
        <v>43</v>
      </c>
      <c r="M49" s="24">
        <v>0</v>
      </c>
      <c r="N49" s="24">
        <v>1</v>
      </c>
      <c r="O49" s="24">
        <v>3</v>
      </c>
      <c r="P49" s="24">
        <v>21</v>
      </c>
      <c r="Q49" s="24">
        <v>8</v>
      </c>
      <c r="R49" s="24">
        <v>12</v>
      </c>
      <c r="S49" s="24">
        <v>31</v>
      </c>
      <c r="T49" s="24">
        <v>5</v>
      </c>
      <c r="U49" s="24">
        <v>16</v>
      </c>
      <c r="V49" s="24">
        <v>21</v>
      </c>
      <c r="W49" s="24">
        <v>7</v>
      </c>
      <c r="X49" s="24"/>
      <c r="Y49" s="38">
        <v>32</v>
      </c>
      <c r="Z49" s="46">
        <v>3</v>
      </c>
      <c r="AA49" s="39">
        <f t="shared" si="2"/>
        <v>29</v>
      </c>
    </row>
    <row r="50" spans="1:27" ht="15.75" customHeight="1">
      <c r="A50" s="17" t="s">
        <v>43</v>
      </c>
      <c r="B50" s="16">
        <v>670</v>
      </c>
      <c r="C50" s="24">
        <v>5</v>
      </c>
      <c r="D50" s="24">
        <v>37</v>
      </c>
      <c r="E50" s="24">
        <v>0</v>
      </c>
      <c r="F50" s="24">
        <v>0</v>
      </c>
      <c r="G50" s="24">
        <v>74</v>
      </c>
      <c r="H50" s="24">
        <v>39</v>
      </c>
      <c r="I50" s="24">
        <v>15</v>
      </c>
      <c r="J50" s="24">
        <v>2</v>
      </c>
      <c r="K50" s="24">
        <v>16</v>
      </c>
      <c r="L50" s="24">
        <v>112</v>
      </c>
      <c r="M50" s="24">
        <v>1</v>
      </c>
      <c r="N50" s="24">
        <v>2</v>
      </c>
      <c r="O50" s="24">
        <v>9</v>
      </c>
      <c r="P50" s="24">
        <v>167</v>
      </c>
      <c r="Q50" s="24">
        <v>22</v>
      </c>
      <c r="R50" s="24">
        <v>24</v>
      </c>
      <c r="S50" s="24">
        <v>37</v>
      </c>
      <c r="T50" s="24">
        <v>18</v>
      </c>
      <c r="U50" s="24">
        <v>38</v>
      </c>
      <c r="V50" s="24">
        <v>51</v>
      </c>
      <c r="W50" s="24">
        <v>1</v>
      </c>
      <c r="X50" s="24"/>
      <c r="Y50" s="38">
        <v>53</v>
      </c>
      <c r="Z50" s="46">
        <v>3</v>
      </c>
      <c r="AA50" s="39">
        <f t="shared" si="2"/>
        <v>50</v>
      </c>
    </row>
    <row r="51" spans="1:27" ht="15.75" customHeight="1">
      <c r="A51" s="17" t="s">
        <v>44</v>
      </c>
      <c r="B51" s="16">
        <v>201</v>
      </c>
      <c r="C51" s="24">
        <v>4</v>
      </c>
      <c r="D51" s="24">
        <v>20</v>
      </c>
      <c r="E51" s="24">
        <v>3</v>
      </c>
      <c r="F51" s="24">
        <v>0</v>
      </c>
      <c r="G51" s="24">
        <v>34</v>
      </c>
      <c r="H51" s="24">
        <v>15</v>
      </c>
      <c r="I51" s="24">
        <v>1</v>
      </c>
      <c r="J51" s="24">
        <v>0</v>
      </c>
      <c r="K51" s="24">
        <v>3</v>
      </c>
      <c r="L51" s="24">
        <v>11</v>
      </c>
      <c r="M51" s="24">
        <v>0</v>
      </c>
      <c r="N51" s="24">
        <v>0</v>
      </c>
      <c r="O51" s="24">
        <v>3</v>
      </c>
      <c r="P51" s="24">
        <v>18</v>
      </c>
      <c r="Q51" s="24">
        <v>2</v>
      </c>
      <c r="R51" s="24">
        <v>18</v>
      </c>
      <c r="S51" s="24">
        <v>20</v>
      </c>
      <c r="T51" s="24">
        <v>3</v>
      </c>
      <c r="U51" s="24">
        <v>7</v>
      </c>
      <c r="V51" s="24">
        <v>39</v>
      </c>
      <c r="W51" s="24">
        <v>0</v>
      </c>
      <c r="X51" s="24"/>
      <c r="Y51" s="38">
        <v>44</v>
      </c>
      <c r="Z51" s="46">
        <v>6</v>
      </c>
      <c r="AA51" s="39">
        <f t="shared" si="2"/>
        <v>38</v>
      </c>
    </row>
    <row r="52" spans="1:27" ht="15.75" customHeight="1">
      <c r="A52" s="17" t="s">
        <v>45</v>
      </c>
      <c r="B52" s="16">
        <v>1415</v>
      </c>
      <c r="C52" s="24">
        <v>30</v>
      </c>
      <c r="D52" s="24">
        <v>71</v>
      </c>
      <c r="E52" s="24">
        <v>4</v>
      </c>
      <c r="F52" s="24">
        <v>1</v>
      </c>
      <c r="G52" s="24">
        <v>265</v>
      </c>
      <c r="H52" s="24">
        <v>32</v>
      </c>
      <c r="I52" s="24">
        <v>43</v>
      </c>
      <c r="J52" s="24">
        <v>4</v>
      </c>
      <c r="K52" s="24">
        <v>45</v>
      </c>
      <c r="L52" s="24">
        <v>107</v>
      </c>
      <c r="M52" s="24">
        <v>17</v>
      </c>
      <c r="N52" s="24">
        <v>9</v>
      </c>
      <c r="O52" s="24">
        <v>43</v>
      </c>
      <c r="P52" s="24">
        <v>157</v>
      </c>
      <c r="Q52" s="24">
        <v>30</v>
      </c>
      <c r="R52" s="24">
        <v>102</v>
      </c>
      <c r="S52" s="24">
        <v>196</v>
      </c>
      <c r="T52" s="24">
        <v>47</v>
      </c>
      <c r="U52" s="24">
        <v>80</v>
      </c>
      <c r="V52" s="24">
        <v>125</v>
      </c>
      <c r="W52" s="2">
        <v>7</v>
      </c>
      <c r="Y52" s="38">
        <v>167</v>
      </c>
      <c r="Z52" s="46">
        <v>50</v>
      </c>
      <c r="AA52" s="39">
        <f t="shared" si="2"/>
        <v>117</v>
      </c>
    </row>
    <row r="53" spans="1:27" ht="15.75" customHeight="1">
      <c r="A53" s="17" t="s">
        <v>46</v>
      </c>
      <c r="B53" s="16">
        <v>385</v>
      </c>
      <c r="C53" s="24">
        <v>7</v>
      </c>
      <c r="D53" s="24">
        <v>28</v>
      </c>
      <c r="E53" s="24">
        <v>0</v>
      </c>
      <c r="F53" s="24">
        <v>0</v>
      </c>
      <c r="G53" s="24">
        <v>51</v>
      </c>
      <c r="H53" s="24">
        <v>11</v>
      </c>
      <c r="I53" s="24">
        <v>10</v>
      </c>
      <c r="J53" s="24">
        <v>5</v>
      </c>
      <c r="K53" s="24">
        <v>7</v>
      </c>
      <c r="L53" s="24">
        <v>25</v>
      </c>
      <c r="M53" s="24">
        <v>8</v>
      </c>
      <c r="N53" s="24">
        <v>4</v>
      </c>
      <c r="O53" s="24">
        <v>7</v>
      </c>
      <c r="P53" s="24">
        <v>42</v>
      </c>
      <c r="Q53" s="24">
        <v>14</v>
      </c>
      <c r="R53" s="24">
        <v>26</v>
      </c>
      <c r="S53" s="24">
        <v>45</v>
      </c>
      <c r="T53" s="24">
        <v>22</v>
      </c>
      <c r="U53" s="24">
        <v>27</v>
      </c>
      <c r="V53" s="24">
        <v>46</v>
      </c>
      <c r="W53" s="24">
        <v>0</v>
      </c>
      <c r="X53" s="24"/>
      <c r="Y53" s="38">
        <v>27</v>
      </c>
      <c r="Z53" s="46">
        <v>1</v>
      </c>
      <c r="AA53" s="39">
        <f t="shared" si="2"/>
        <v>26</v>
      </c>
    </row>
    <row r="54" spans="1:27" ht="15.75" customHeight="1">
      <c r="A54" s="17" t="s">
        <v>47</v>
      </c>
      <c r="B54" s="16">
        <v>256</v>
      </c>
      <c r="C54" s="24">
        <v>0</v>
      </c>
      <c r="D54" s="24">
        <v>21</v>
      </c>
      <c r="E54" s="24">
        <v>3</v>
      </c>
      <c r="F54" s="24">
        <v>0</v>
      </c>
      <c r="G54" s="24">
        <v>42</v>
      </c>
      <c r="H54" s="24">
        <v>13</v>
      </c>
      <c r="I54" s="24">
        <v>1</v>
      </c>
      <c r="J54" s="24">
        <v>0</v>
      </c>
      <c r="K54" s="24">
        <v>0</v>
      </c>
      <c r="L54" s="24">
        <v>26</v>
      </c>
      <c r="M54" s="24">
        <v>1</v>
      </c>
      <c r="N54" s="24">
        <v>0</v>
      </c>
      <c r="O54" s="24">
        <v>11</v>
      </c>
      <c r="P54" s="24">
        <v>29</v>
      </c>
      <c r="Q54" s="24">
        <v>12</v>
      </c>
      <c r="R54" s="24">
        <v>15</v>
      </c>
      <c r="S54" s="24">
        <v>15</v>
      </c>
      <c r="T54" s="24">
        <v>7</v>
      </c>
      <c r="U54" s="24">
        <v>20</v>
      </c>
      <c r="V54" s="24">
        <v>36</v>
      </c>
      <c r="W54" s="24">
        <v>4</v>
      </c>
      <c r="X54" s="24"/>
      <c r="Y54" s="38">
        <v>21</v>
      </c>
      <c r="Z54" s="46">
        <v>0</v>
      </c>
      <c r="AA54" s="39">
        <f t="shared" si="2"/>
        <v>21</v>
      </c>
    </row>
    <row r="55" spans="1:27" ht="15.75" customHeight="1">
      <c r="A55" s="17" t="s">
        <v>48</v>
      </c>
      <c r="B55" s="16">
        <v>486</v>
      </c>
      <c r="C55" s="24">
        <v>5</v>
      </c>
      <c r="D55" s="24">
        <v>40</v>
      </c>
      <c r="E55" s="24">
        <v>1</v>
      </c>
      <c r="F55" s="24">
        <v>0</v>
      </c>
      <c r="G55" s="24">
        <v>40</v>
      </c>
      <c r="H55" s="24">
        <v>112</v>
      </c>
      <c r="I55" s="24">
        <v>1</v>
      </c>
      <c r="J55" s="24">
        <v>2</v>
      </c>
      <c r="K55" s="24">
        <v>11</v>
      </c>
      <c r="L55" s="24">
        <v>51</v>
      </c>
      <c r="M55" s="24">
        <v>3</v>
      </c>
      <c r="N55" s="24">
        <v>1</v>
      </c>
      <c r="O55" s="24">
        <v>10</v>
      </c>
      <c r="P55" s="24">
        <v>40</v>
      </c>
      <c r="Q55" s="24">
        <v>18</v>
      </c>
      <c r="R55" s="24">
        <v>18</v>
      </c>
      <c r="S55" s="24">
        <v>45</v>
      </c>
      <c r="T55" s="24">
        <v>11</v>
      </c>
      <c r="U55" s="24">
        <v>27</v>
      </c>
      <c r="V55" s="24">
        <v>45</v>
      </c>
      <c r="W55" s="24">
        <v>5</v>
      </c>
      <c r="X55" s="24"/>
      <c r="Y55" s="38">
        <v>64</v>
      </c>
      <c r="Z55" s="46">
        <v>3</v>
      </c>
      <c r="AA55" s="39">
        <f t="shared" si="2"/>
        <v>61</v>
      </c>
    </row>
    <row r="56" spans="1:27" ht="15.75" customHeight="1" thickBot="1">
      <c r="A56" s="19" t="s">
        <v>49</v>
      </c>
      <c r="B56" s="20">
        <v>707</v>
      </c>
      <c r="C56" s="33">
        <v>17</v>
      </c>
      <c r="D56" s="33">
        <v>57</v>
      </c>
      <c r="E56" s="33">
        <v>0</v>
      </c>
      <c r="F56" s="33">
        <v>0</v>
      </c>
      <c r="G56" s="33">
        <v>61</v>
      </c>
      <c r="H56" s="33">
        <v>156</v>
      </c>
      <c r="I56" s="33">
        <v>2</v>
      </c>
      <c r="J56" s="33">
        <v>2</v>
      </c>
      <c r="K56" s="33">
        <v>24</v>
      </c>
      <c r="L56" s="33">
        <v>66</v>
      </c>
      <c r="M56" s="33">
        <v>7</v>
      </c>
      <c r="N56" s="33">
        <v>9</v>
      </c>
      <c r="O56" s="33">
        <v>17</v>
      </c>
      <c r="P56" s="33">
        <v>31</v>
      </c>
      <c r="Q56" s="33">
        <v>29</v>
      </c>
      <c r="R56" s="33">
        <v>27</v>
      </c>
      <c r="S56" s="33">
        <v>85</v>
      </c>
      <c r="T56" s="33">
        <v>21</v>
      </c>
      <c r="U56" s="33">
        <v>46</v>
      </c>
      <c r="V56" s="33">
        <v>45</v>
      </c>
      <c r="W56" s="2">
        <v>5</v>
      </c>
      <c r="Y56" s="43">
        <v>96</v>
      </c>
      <c r="Z56" s="50">
        <v>16</v>
      </c>
      <c r="AA56" s="44">
        <f t="shared" si="2"/>
        <v>80</v>
      </c>
    </row>
    <row r="57" spans="1:24" ht="15" customHeight="1">
      <c r="A57" s="21" t="s">
        <v>1</v>
      </c>
      <c r="W57" s="29"/>
      <c r="X57" s="23"/>
    </row>
  </sheetData>
  <sheetProtection/>
  <mergeCells count="1">
    <mergeCell ref="A1:L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2018-11-07T07:13:26Z</cp:lastPrinted>
  <dcterms:created xsi:type="dcterms:W3CDTF">2003-02-19T01:50:45Z</dcterms:created>
  <dcterms:modified xsi:type="dcterms:W3CDTF">2020-09-17T06:23:12Z</dcterms:modified>
  <cp:category/>
  <cp:version/>
  <cp:contentType/>
  <cp:contentStatus/>
</cp:coreProperties>
</file>