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5" windowWidth="9405" windowHeight="8010" tabRatio="492" activeTab="0"/>
  </bookViews>
  <sheets>
    <sheet name="A " sheetId="1" r:id="rId1"/>
  </sheets>
  <definedNames>
    <definedName name="_６２">#REF!</definedName>
    <definedName name="_xlnm.Print_Area" localSheetId="0">'A '!$A$1:$O$62</definedName>
  </definedNames>
  <calcPr fullCalcOnLoad="1"/>
</workbook>
</file>

<file path=xl/sharedStrings.xml><?xml version="1.0" encoding="utf-8"?>
<sst xmlns="http://schemas.openxmlformats.org/spreadsheetml/2006/main" count="103" uniqueCount="74">
  <si>
    <t>市 町 村 別</t>
  </si>
  <si>
    <t>総           数</t>
  </si>
  <si>
    <t>通  勤</t>
  </si>
  <si>
    <t>通  学</t>
  </si>
  <si>
    <t>県      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</si>
  <si>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</si>
  <si>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</si>
  <si>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</si>
  <si>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</si>
  <si>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</si>
  <si>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</si>
  <si>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</si>
  <si>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</si>
  <si>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</si>
  <si>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</si>
  <si>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</si>
  <si>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</si>
  <si>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</si>
  <si>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</si>
  <si>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</si>
  <si>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</si>
  <si>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</si>
  <si>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</si>
  <si>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</si>
  <si>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</si>
  <si>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</si>
  <si>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</si>
  <si>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</si>
  <si>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</si>
  <si>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</si>
  <si>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</si>
  <si>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</si>
  <si>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</si>
  <si>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</si>
  <si>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</si>
  <si>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</si>
  <si>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</si>
  <si>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</si>
  <si>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</si>
  <si>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</si>
  <si>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</si>
  <si>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</si>
  <si>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</si>
  <si>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</si>
  <si>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</si>
  <si>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</si>
  <si>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</si>
  <si>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</si>
  <si>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</si>
  <si>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</si>
  <si>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</si>
  <si>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15歳以上就業者</t>
  </si>
  <si>
    <t>15歳未満通学者
を含む通学者</t>
  </si>
  <si>
    <t>資料：総務省統計局「国勢調査報告」</t>
  </si>
  <si>
    <t xml:space="preserve"> (単位：人)</t>
  </si>
  <si>
    <t>流入人口(B)</t>
  </si>
  <si>
    <t>流出人口(C)</t>
  </si>
  <si>
    <t>昼間人口(D)　　(D=A+B-C)</t>
  </si>
  <si>
    <t>比較増減　　　　　　　　　△は流出超過</t>
  </si>
  <si>
    <t>葛　城　市</t>
  </si>
  <si>
    <t>流  出  人  口</t>
  </si>
  <si>
    <t>県　　　　内　　</t>
  </si>
  <si>
    <t>　移　　　　動</t>
  </si>
  <si>
    <t>県　　　　外　　　　移　　　　動</t>
  </si>
  <si>
    <t>（注）年齢不詳の者は対象から除外している。</t>
  </si>
  <si>
    <t>常住人口
(A)</t>
  </si>
  <si>
    <t>流  入  人  口</t>
  </si>
  <si>
    <t>通  学</t>
  </si>
  <si>
    <t>通  勤</t>
  </si>
  <si>
    <t>宇　陀　市</t>
  </si>
  <si>
    <t>９－Ａ．　昼　　　　   間　　　　   人　　　   　口</t>
  </si>
  <si>
    <t xml:space="preserve">９. 平      成      ２　　７     </t>
  </si>
  <si>
    <t>　　年      流      動      人      口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</si>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</sst>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5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sz val="11"/>
      <name val="ＭＳ Ｐゴシック"/>
      <family val="3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6"/>
      <name val="System"/>
      <family val="0"/>
    </font>
    <font>
      <b/>
      <sz val="1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b/>
      <sz val="10"/>
      <color indexed="56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System"/>
      <family val="0"/>
    </font>
    <font>
      <b/>
      <sz val="10"/>
      <color indexed="10"/>
      <name val="ＭＳ ゴシック"/>
      <family val="3"/>
    </font>
    <font>
      <sz val="9.6"/>
      <name val="ＭＳ 明朝"/>
      <family val="1"/>
    </font>
    <font>
      <sz val="9.6"/>
      <color indexed="8"/>
      <name val="ＭＳ 明朝"/>
      <family val="1"/>
    </font>
    <font>
      <b/>
      <sz val="10"/>
      <color indexed="8"/>
      <name val="ＭＳ ゴシック"/>
      <family val="3"/>
    </font>
    <font>
      <b/>
      <sz val="10"/>
      <color indexed="8"/>
      <name val="標準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NumberFormat="1" applyFont="1" applyAlignment="1" applyProtection="1">
      <alignment horizontal="centerContinuous" vertical="center"/>
      <protection locked="0"/>
    </xf>
    <xf numFmtId="0" fontId="1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>
      <alignment horizontal="centerContinuous" vertical="center"/>
      <protection locked="0"/>
    </xf>
    <xf numFmtId="49" fontId="14" fillId="0" borderId="11" xfId="61" applyNumberFormat="1" applyFont="1" applyFill="1" applyBorder="1" applyAlignment="1">
      <alignment horizontal="distributed" vertical="top" wrapText="1"/>
      <protection/>
    </xf>
    <xf numFmtId="49" fontId="14" fillId="0" borderId="0" xfId="61" applyNumberFormat="1" applyFont="1" applyFill="1" applyBorder="1" applyAlignment="1">
      <alignment horizontal="distributed" vertical="top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191" fontId="17" fillId="0" borderId="0" xfId="0" applyNumberFormat="1" applyFont="1" applyBorder="1" applyAlignment="1" applyProtection="1">
      <alignment vertical="center"/>
      <protection locked="0"/>
    </xf>
    <xf numFmtId="191" fontId="16" fillId="0" borderId="0" xfId="0" applyNumberFormat="1" applyFont="1" applyAlignment="1">
      <alignment vertical="center"/>
    </xf>
    <xf numFmtId="191" fontId="17" fillId="0" borderId="10" xfId="0" applyNumberFormat="1" applyFont="1" applyBorder="1" applyAlignment="1" applyProtection="1">
      <alignment vertical="center"/>
      <protection locked="0"/>
    </xf>
    <xf numFmtId="191" fontId="18" fillId="0" borderId="0" xfId="0" applyNumberFormat="1" applyFont="1" applyAlignment="1">
      <alignment vertical="center"/>
    </xf>
    <xf numFmtId="191" fontId="14" fillId="0" borderId="10" xfId="0" applyNumberFormat="1" applyFont="1" applyBorder="1" applyAlignment="1" applyProtection="1">
      <alignment vertical="center"/>
      <protection locked="0"/>
    </xf>
    <xf numFmtId="191" fontId="14" fillId="0" borderId="0" xfId="0" applyNumberFormat="1" applyFont="1" applyBorder="1" applyAlignment="1" applyProtection="1">
      <alignment vertical="center"/>
      <protection locked="0"/>
    </xf>
    <xf numFmtId="191" fontId="13" fillId="0" borderId="0" xfId="0" applyNumberFormat="1" applyFont="1" applyAlignment="1">
      <alignment vertical="center"/>
    </xf>
    <xf numFmtId="191" fontId="19" fillId="0" borderId="0" xfId="0" applyNumberFormat="1" applyFont="1" applyAlignment="1">
      <alignment vertical="center"/>
    </xf>
    <xf numFmtId="191" fontId="20" fillId="0" borderId="0" xfId="0" applyNumberFormat="1" applyFont="1" applyAlignment="1">
      <alignment vertical="center"/>
    </xf>
    <xf numFmtId="191" fontId="14" fillId="0" borderId="0" xfId="61" applyNumberFormat="1" applyFont="1" applyFill="1" applyBorder="1" applyAlignment="1">
      <alignment horizontal="right" vertical="center"/>
      <protection/>
    </xf>
    <xf numFmtId="191" fontId="14" fillId="0" borderId="0" xfId="61" applyNumberFormat="1" applyFont="1" applyFill="1" applyBorder="1" applyAlignment="1">
      <alignment vertical="top"/>
      <protection/>
    </xf>
    <xf numFmtId="191" fontId="14" fillId="0" borderId="0" xfId="61" applyNumberFormat="1" applyFont="1" applyFill="1" applyBorder="1" applyAlignment="1">
      <alignment horizontal="right" vertical="top"/>
      <protection/>
    </xf>
    <xf numFmtId="191" fontId="14" fillId="0" borderId="12" xfId="0" applyNumberFormat="1" applyFont="1" applyBorder="1" applyAlignment="1" applyProtection="1">
      <alignment vertical="center"/>
      <protection locked="0"/>
    </xf>
    <xf numFmtId="191" fontId="14" fillId="0" borderId="13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vertical="center"/>
      <protection locked="0"/>
    </xf>
    <xf numFmtId="0" fontId="13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91" fontId="14" fillId="0" borderId="13" xfId="61" applyNumberFormat="1" applyFont="1" applyFill="1" applyBorder="1" applyAlignment="1">
      <alignment horizontal="right" vertical="center"/>
      <protection/>
    </xf>
    <xf numFmtId="191" fontId="14" fillId="0" borderId="13" xfId="61" applyNumberFormat="1" applyFont="1" applyFill="1" applyBorder="1" applyAlignment="1">
      <alignment vertical="top"/>
      <protection/>
    </xf>
    <xf numFmtId="191" fontId="14" fillId="0" borderId="13" xfId="61" applyNumberFormat="1" applyFont="1" applyFill="1" applyBorder="1" applyAlignment="1">
      <alignment horizontal="right" vertical="top"/>
      <protection/>
    </xf>
    <xf numFmtId="0" fontId="14" fillId="0" borderId="16" xfId="0" applyNumberFormat="1" applyFont="1" applyBorder="1" applyAlignment="1" applyProtection="1">
      <alignment horizontal="centerContinuous" vertical="center"/>
      <protection locked="0"/>
    </xf>
    <xf numFmtId="0" fontId="14" fillId="0" borderId="14" xfId="0" applyNumberFormat="1" applyFont="1" applyBorder="1" applyAlignment="1" applyProtection="1">
      <alignment horizontal="centerContinuous" vertical="center"/>
      <protection locked="0"/>
    </xf>
    <xf numFmtId="191" fontId="17" fillId="0" borderId="0" xfId="0" applyNumberFormat="1" applyFont="1" applyBorder="1" applyAlignment="1" applyProtection="1">
      <alignment horizontal="center" vertical="center"/>
      <protection locked="0"/>
    </xf>
    <xf numFmtId="191" fontId="17" fillId="0" borderId="0" xfId="0" applyNumberFormat="1" applyFont="1" applyAlignment="1" applyProtection="1">
      <alignment vertical="center"/>
      <protection locked="0"/>
    </xf>
    <xf numFmtId="191" fontId="14" fillId="0" borderId="0" xfId="0" applyNumberFormat="1" applyFont="1" applyAlignment="1" applyProtection="1">
      <alignment horizontal="center" vertical="center"/>
      <protection locked="0"/>
    </xf>
    <xf numFmtId="191" fontId="14" fillId="0" borderId="0" xfId="0" applyNumberFormat="1" applyFont="1" applyAlignment="1" applyProtection="1">
      <alignment horizontal="right" vertical="center"/>
      <protection locked="0"/>
    </xf>
    <xf numFmtId="191" fontId="14" fillId="0" borderId="17" xfId="0" applyNumberFormat="1" applyFont="1" applyBorder="1" applyAlignment="1" applyProtection="1">
      <alignment horizontal="right" vertical="center"/>
      <protection locked="0"/>
    </xf>
    <xf numFmtId="0" fontId="22" fillId="0" borderId="0" xfId="0" applyNumberFormat="1" applyFont="1" applyBorder="1" applyAlignment="1" applyProtection="1">
      <alignment vertical="center"/>
      <protection locked="0"/>
    </xf>
    <xf numFmtId="191" fontId="14" fillId="0" borderId="0" xfId="0" applyNumberFormat="1" applyFont="1" applyFill="1" applyAlignment="1" applyProtection="1">
      <alignment horizontal="right" vertical="center"/>
      <protection locked="0"/>
    </xf>
    <xf numFmtId="191" fontId="14" fillId="0" borderId="10" xfId="0" applyNumberFormat="1" applyFont="1" applyFill="1" applyBorder="1" applyAlignment="1" applyProtection="1">
      <alignment vertical="center"/>
      <protection locked="0"/>
    </xf>
    <xf numFmtId="191" fontId="14" fillId="0" borderId="0" xfId="0" applyNumberFormat="1" applyFont="1" applyFill="1" applyBorder="1" applyAlignment="1" applyProtection="1">
      <alignment vertical="center"/>
      <protection locked="0"/>
    </xf>
    <xf numFmtId="191" fontId="13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14" fillId="0" borderId="14" xfId="0" applyNumberFormat="1" applyFont="1" applyFill="1" applyBorder="1" applyAlignment="1" applyProtection="1">
      <alignment horizontal="centerContinuous" vertical="center"/>
      <protection locked="0"/>
    </xf>
    <xf numFmtId="191" fontId="17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191" fontId="13" fillId="0" borderId="0" xfId="0" applyNumberFormat="1" applyFont="1" applyAlignment="1" applyProtection="1">
      <alignment vertical="center"/>
      <protection locked="0"/>
    </xf>
    <xf numFmtId="191" fontId="23" fillId="0" borderId="18" xfId="0" applyNumberFormat="1" applyFont="1" applyBorder="1" applyAlignment="1" applyProtection="1">
      <alignment horizontal="center" vertical="center"/>
      <protection locked="0"/>
    </xf>
    <xf numFmtId="191" fontId="23" fillId="0" borderId="19" xfId="0" applyNumberFormat="1" applyFont="1" applyBorder="1" applyAlignment="1" applyProtection="1">
      <alignment vertical="center"/>
      <protection locked="0"/>
    </xf>
    <xf numFmtId="191" fontId="23" fillId="0" borderId="18" xfId="0" applyNumberFormat="1" applyFont="1" applyBorder="1" applyAlignment="1" applyProtection="1">
      <alignment vertical="center"/>
      <protection locked="0"/>
    </xf>
    <xf numFmtId="191" fontId="23" fillId="0" borderId="0" xfId="0" applyNumberFormat="1" applyFont="1" applyBorder="1" applyAlignment="1">
      <alignment vertical="center"/>
    </xf>
    <xf numFmtId="191" fontId="23" fillId="0" borderId="0" xfId="0" applyNumberFormat="1" applyFont="1" applyBorder="1" applyAlignment="1" applyProtection="1">
      <alignment vertical="center"/>
      <protection locked="0"/>
    </xf>
    <xf numFmtId="191" fontId="23" fillId="0" borderId="0" xfId="0" applyNumberFormat="1" applyFont="1" applyFill="1" applyBorder="1" applyAlignment="1" applyProtection="1">
      <alignment vertical="center"/>
      <protection locked="0"/>
    </xf>
    <xf numFmtId="191" fontId="23" fillId="0" borderId="0" xfId="0" applyNumberFormat="1" applyFont="1" applyAlignment="1" applyProtection="1">
      <alignment horizontal="center" vertical="center"/>
      <protection locked="0"/>
    </xf>
    <xf numFmtId="191" fontId="23" fillId="0" borderId="10" xfId="0" applyNumberFormat="1" applyFont="1" applyBorder="1" applyAlignment="1" applyProtection="1">
      <alignment vertical="center"/>
      <protection locked="0"/>
    </xf>
    <xf numFmtId="191" fontId="24" fillId="0" borderId="0" xfId="0" applyNumberFormat="1" applyFont="1" applyAlignment="1" applyProtection="1">
      <alignment horizontal="center" vertical="center"/>
      <protection locked="0"/>
    </xf>
    <xf numFmtId="0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21" xfId="0" applyNumberFormat="1" applyFont="1" applyBorder="1" applyAlignment="1" applyProtection="1">
      <alignment horizontal="center" vertical="center"/>
      <protection locked="0"/>
    </xf>
    <xf numFmtId="0" fontId="13" fillId="0" borderId="19" xfId="0" applyNumberFormat="1" applyFont="1" applyBorder="1" applyAlignment="1" applyProtection="1">
      <alignment horizontal="center" vertical="center" wrapText="1"/>
      <protection locked="0"/>
    </xf>
    <xf numFmtId="0" fontId="13" fillId="0" borderId="22" xfId="0" applyNumberFormat="1" applyFont="1" applyBorder="1" applyAlignment="1" applyProtection="1">
      <alignment horizontal="center" vertical="center" wrapText="1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23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0" fontId="13" fillId="0" borderId="24" xfId="0" applyNumberFormat="1" applyFont="1" applyBorder="1" applyAlignment="1" applyProtection="1">
      <alignment horizontal="right" vertical="center"/>
      <protection locked="0"/>
    </xf>
    <xf numFmtId="0" fontId="13" fillId="0" borderId="25" xfId="0" applyNumberFormat="1" applyFont="1" applyBorder="1" applyAlignment="1" applyProtection="1">
      <alignment horizontal="right" vertical="center"/>
      <protection locked="0"/>
    </xf>
    <xf numFmtId="0" fontId="13" fillId="0" borderId="25" xfId="0" applyNumberFormat="1" applyFont="1" applyBorder="1" applyAlignment="1" applyProtection="1">
      <alignment horizontal="left" vertical="center"/>
      <protection locked="0"/>
    </xf>
    <xf numFmtId="0" fontId="13" fillId="0" borderId="26" xfId="0" applyNumberFormat="1" applyFont="1" applyBorder="1" applyAlignment="1" applyProtection="1">
      <alignment horizontal="center" vertical="center"/>
      <protection locked="0"/>
    </xf>
    <xf numFmtId="0" fontId="13" fillId="0" borderId="27" xfId="0" applyNumberFormat="1" applyFont="1" applyBorder="1" applyAlignment="1" applyProtection="1">
      <alignment horizontal="center" vertical="center"/>
      <protection locked="0"/>
    </xf>
    <xf numFmtId="0" fontId="13" fillId="0" borderId="28" xfId="0" applyNumberFormat="1" applyFont="1" applyBorder="1" applyAlignment="1" applyProtection="1">
      <alignment horizontal="center" vertical="center"/>
      <protection locked="0"/>
    </xf>
    <xf numFmtId="0" fontId="13" fillId="0" borderId="29" xfId="0" applyNumberFormat="1" applyFont="1" applyBorder="1" applyAlignment="1" applyProtection="1">
      <alignment horizontal="center" vertical="center" wrapText="1"/>
      <protection locked="0"/>
    </xf>
    <xf numFmtId="0" fontId="13" fillId="0" borderId="29" xfId="0" applyNumberFormat="1" applyFont="1" applyBorder="1" applyAlignment="1" applyProtection="1">
      <alignment horizontal="center" vertical="center"/>
      <protection locked="0"/>
    </xf>
    <xf numFmtId="0" fontId="13" fillId="0" borderId="25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L62"/>
  <sheetViews>
    <sheetView tabSelected="1" view="pageBreakPreview" zoomScaleSheetLayoutView="100" zoomScalePageLayoutView="0" workbookViewId="0" topLeftCell="N38">
      <selection activeCell="V23" sqref="V1:V16384"/>
    </sheetView>
  </sheetViews>
  <sheetFormatPr defaultColWidth="8.796875" defaultRowHeight="15"/>
  <cols>
    <col min="1" max="1" width="13.3984375" style="9" customWidth="1"/>
    <col min="2" max="2" width="12" style="9" customWidth="1"/>
    <col min="3" max="3" width="11.59765625" style="9" customWidth="1"/>
    <col min="4" max="4" width="11.69921875" style="9" customWidth="1"/>
    <col min="5" max="5" width="11.59765625" style="9" customWidth="1"/>
    <col min="6" max="6" width="11.69921875" style="9" customWidth="1"/>
    <col min="7" max="7" width="11.59765625" style="9" customWidth="1"/>
    <col min="8" max="9" width="10.3984375" style="9" customWidth="1"/>
    <col min="10" max="10" width="11.09765625" style="9" customWidth="1"/>
    <col min="11" max="11" width="11" style="9" customWidth="1"/>
    <col min="12" max="12" width="10.09765625" style="9" customWidth="1"/>
    <col min="13" max="13" width="10.3984375" style="9" customWidth="1"/>
    <col min="14" max="14" width="10" style="59" customWidth="1"/>
    <col min="15" max="15" width="11.09765625" style="9" customWidth="1"/>
    <col min="16" max="16" width="10.5" style="9" bestFit="1" customWidth="1"/>
    <col min="17" max="18" width="9" style="9" customWidth="1"/>
    <col min="19" max="19" width="10.3984375" style="9" customWidth="1"/>
    <col min="20" max="28" width="9" style="9" customWidth="1"/>
    <col min="29" max="29" width="10.3984375" style="9" bestFit="1" customWidth="1"/>
    <col min="30" max="31" width="9" style="9" customWidth="1"/>
    <col min="32" max="16384" width="9" style="10" customWidth="1"/>
  </cols>
  <sheetData>
    <row r="1" spans="1:31" s="2" customFormat="1" ht="26.25" customHeight="1">
      <c r="A1" s="78" t="s">
        <v>71</v>
      </c>
      <c r="B1" s="78"/>
      <c r="C1" s="78"/>
      <c r="D1" s="78"/>
      <c r="E1" s="78"/>
      <c r="F1" s="78"/>
      <c r="G1" s="78"/>
      <c r="H1" s="79" t="s">
        <v>72</v>
      </c>
      <c r="I1" s="79"/>
      <c r="J1" s="79"/>
      <c r="K1" s="79"/>
      <c r="L1" s="79"/>
      <c r="M1" s="79"/>
      <c r="N1" s="79"/>
      <c r="O1" s="7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7" customFormat="1" ht="22.5" customHeight="1">
      <c r="A2" s="3" t="s">
        <v>70</v>
      </c>
      <c r="B2" s="4"/>
      <c r="C2" s="4"/>
      <c r="D2" s="4"/>
      <c r="E2" s="5"/>
      <c r="F2" s="3"/>
      <c r="G2" s="3"/>
      <c r="H2" s="3"/>
      <c r="I2" s="3"/>
      <c r="J2" s="3"/>
      <c r="K2" s="3"/>
      <c r="L2" s="3"/>
      <c r="M2" s="3"/>
      <c r="N2" s="53"/>
      <c r="O2" s="4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15" ht="15" customHeight="1" thickBot="1">
      <c r="A3" s="8" t="s">
        <v>54</v>
      </c>
      <c r="B3" s="8"/>
      <c r="C3" s="60"/>
      <c r="D3" s="8"/>
      <c r="E3" s="8"/>
      <c r="F3" s="8"/>
      <c r="G3" s="8"/>
      <c r="H3" s="8"/>
      <c r="I3" s="8"/>
      <c r="J3" s="8"/>
      <c r="K3" s="8"/>
      <c r="L3" s="8"/>
      <c r="M3" s="8"/>
      <c r="N3" s="54"/>
      <c r="O3" s="8"/>
    </row>
    <row r="4" spans="1:15" ht="14.25" customHeight="1">
      <c r="A4" s="83" t="s">
        <v>0</v>
      </c>
      <c r="B4" s="86" t="s">
        <v>65</v>
      </c>
      <c r="C4" s="87" t="s">
        <v>1</v>
      </c>
      <c r="D4" s="87"/>
      <c r="E4" s="87"/>
      <c r="F4" s="80" t="s">
        <v>61</v>
      </c>
      <c r="G4" s="81"/>
      <c r="H4" s="82" t="s">
        <v>62</v>
      </c>
      <c r="I4" s="82"/>
      <c r="J4" s="35"/>
      <c r="K4" s="88" t="s">
        <v>63</v>
      </c>
      <c r="L4" s="88"/>
      <c r="M4" s="88"/>
      <c r="N4" s="88"/>
      <c r="O4" s="88"/>
    </row>
    <row r="5" spans="1:15" ht="15" customHeight="1">
      <c r="A5" s="84"/>
      <c r="B5" s="70"/>
      <c r="C5" s="70" t="s">
        <v>55</v>
      </c>
      <c r="D5" s="70" t="s">
        <v>56</v>
      </c>
      <c r="E5" s="70" t="s">
        <v>57</v>
      </c>
      <c r="F5" s="71" t="s">
        <v>66</v>
      </c>
      <c r="G5" s="75"/>
      <c r="H5" s="75" t="s">
        <v>60</v>
      </c>
      <c r="I5" s="75"/>
      <c r="J5" s="76" t="s">
        <v>58</v>
      </c>
      <c r="K5" s="75" t="s">
        <v>66</v>
      </c>
      <c r="L5" s="75"/>
      <c r="M5" s="71" t="s">
        <v>60</v>
      </c>
      <c r="N5" s="72"/>
      <c r="O5" s="73" t="s">
        <v>58</v>
      </c>
    </row>
    <row r="6" spans="1:15" ht="15.75" customHeight="1">
      <c r="A6" s="85"/>
      <c r="B6" s="70"/>
      <c r="C6" s="70"/>
      <c r="D6" s="70"/>
      <c r="E6" s="70"/>
      <c r="F6" s="41" t="s">
        <v>2</v>
      </c>
      <c r="G6" s="32" t="s">
        <v>67</v>
      </c>
      <c r="H6" s="41" t="s">
        <v>2</v>
      </c>
      <c r="I6" s="42" t="s">
        <v>3</v>
      </c>
      <c r="J6" s="77"/>
      <c r="K6" s="41" t="s">
        <v>2</v>
      </c>
      <c r="L6" s="42" t="s">
        <v>3</v>
      </c>
      <c r="M6" s="42" t="s">
        <v>68</v>
      </c>
      <c r="N6" s="55" t="s">
        <v>3</v>
      </c>
      <c r="O6" s="74"/>
    </row>
    <row r="7" spans="1:15" ht="0.75" customHeight="1" hidden="1">
      <c r="A7" s="11"/>
      <c r="B7" s="12"/>
      <c r="C7" s="13"/>
      <c r="D7" s="13"/>
      <c r="E7" s="13"/>
      <c r="F7" s="14" t="s">
        <v>51</v>
      </c>
      <c r="G7" s="14" t="s">
        <v>52</v>
      </c>
      <c r="H7" s="14" t="s">
        <v>51</v>
      </c>
      <c r="I7" s="14" t="s">
        <v>52</v>
      </c>
      <c r="J7" s="15"/>
      <c r="K7" s="14" t="s">
        <v>51</v>
      </c>
      <c r="L7" s="14" t="s">
        <v>52</v>
      </c>
      <c r="M7" s="14" t="s">
        <v>51</v>
      </c>
      <c r="N7" s="14" t="s">
        <v>52</v>
      </c>
      <c r="O7" s="16"/>
    </row>
    <row r="8" spans="1:29" s="18" customFormat="1" ht="12.75" customHeight="1">
      <c r="A8" s="61" t="s">
        <v>4</v>
      </c>
      <c r="B8" s="62">
        <v>1364316</v>
      </c>
      <c r="C8" s="63">
        <v>250715</v>
      </c>
      <c r="D8" s="63">
        <v>386605</v>
      </c>
      <c r="E8" s="63">
        <v>1228426</v>
      </c>
      <c r="F8" s="64">
        <v>164872</v>
      </c>
      <c r="G8" s="64">
        <v>27896</v>
      </c>
      <c r="H8" s="65">
        <v>164872</v>
      </c>
      <c r="I8" s="65">
        <v>27896</v>
      </c>
      <c r="J8" s="65">
        <v>0</v>
      </c>
      <c r="K8" s="65">
        <v>44425</v>
      </c>
      <c r="L8" s="65">
        <v>13522</v>
      </c>
      <c r="M8" s="65">
        <v>165255</v>
      </c>
      <c r="N8" s="66">
        <v>28582</v>
      </c>
      <c r="O8" s="65">
        <v>-135890</v>
      </c>
      <c r="P8" s="18">
        <f>B10+B25</f>
        <v>1364316</v>
      </c>
      <c r="Q8" s="18">
        <f aca="true" t="shared" si="0" ref="Q8:AB8">C10+C25</f>
        <v>250715</v>
      </c>
      <c r="R8" s="18">
        <f t="shared" si="0"/>
        <v>386605</v>
      </c>
      <c r="S8" s="18">
        <f t="shared" si="0"/>
        <v>1228426</v>
      </c>
      <c r="T8" s="18">
        <f t="shared" si="0"/>
        <v>164872</v>
      </c>
      <c r="U8" s="18">
        <f t="shared" si="0"/>
        <v>27896</v>
      </c>
      <c r="V8" s="18">
        <f t="shared" si="0"/>
        <v>164872</v>
      </c>
      <c r="W8" s="18">
        <f t="shared" si="0"/>
        <v>27896</v>
      </c>
      <c r="X8" s="18">
        <f>J10+J25</f>
        <v>0</v>
      </c>
      <c r="Y8" s="18">
        <f t="shared" si="0"/>
        <v>44425</v>
      </c>
      <c r="Z8" s="18">
        <f t="shared" si="0"/>
        <v>13522</v>
      </c>
      <c r="AA8" s="18">
        <f t="shared" si="0"/>
        <v>165255</v>
      </c>
      <c r="AB8" s="18">
        <f t="shared" si="0"/>
        <v>28582</v>
      </c>
      <c r="AC8" s="18">
        <f>O10+O25</f>
        <v>-135890</v>
      </c>
    </row>
    <row r="9" spans="1:15" s="20" customFormat="1" ht="9.75" customHeight="1">
      <c r="A9" s="43"/>
      <c r="B9" s="1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56"/>
      <c r="O9" s="17"/>
    </row>
    <row r="10" spans="1:29" s="18" customFormat="1" ht="12.75" customHeight="1">
      <c r="A10" s="67" t="s">
        <v>5</v>
      </c>
      <c r="B10" s="68">
        <v>1082329</v>
      </c>
      <c r="C10" s="65">
        <v>199322</v>
      </c>
      <c r="D10" s="65">
        <v>294545</v>
      </c>
      <c r="E10" s="65">
        <v>987106</v>
      </c>
      <c r="F10" s="65">
        <v>124972</v>
      </c>
      <c r="G10" s="65">
        <v>22908</v>
      </c>
      <c r="H10" s="65">
        <v>117260</v>
      </c>
      <c r="I10" s="65">
        <v>20743</v>
      </c>
      <c r="J10" s="65">
        <v>9877</v>
      </c>
      <c r="K10" s="65">
        <v>39869</v>
      </c>
      <c r="L10" s="65">
        <v>11573</v>
      </c>
      <c r="M10" s="65">
        <v>133558</v>
      </c>
      <c r="N10" s="66">
        <v>22984</v>
      </c>
      <c r="O10" s="65">
        <v>-105100</v>
      </c>
      <c r="P10" s="18">
        <f>SUM(B12:B23)</f>
        <v>1082329</v>
      </c>
      <c r="Q10" s="18">
        <f aca="true" t="shared" si="1" ref="Q10:AC10">SUM(C12:C23)</f>
        <v>199322</v>
      </c>
      <c r="R10" s="18">
        <f t="shared" si="1"/>
        <v>294545</v>
      </c>
      <c r="S10" s="18">
        <f t="shared" si="1"/>
        <v>987106</v>
      </c>
      <c r="T10" s="18">
        <f t="shared" si="1"/>
        <v>124972</v>
      </c>
      <c r="U10" s="18">
        <f t="shared" si="1"/>
        <v>22908</v>
      </c>
      <c r="V10" s="18">
        <f t="shared" si="1"/>
        <v>117260</v>
      </c>
      <c r="W10" s="18">
        <f t="shared" si="1"/>
        <v>20743</v>
      </c>
      <c r="X10" s="18">
        <f t="shared" si="1"/>
        <v>9877</v>
      </c>
      <c r="Y10" s="18">
        <f t="shared" si="1"/>
        <v>39869</v>
      </c>
      <c r="Z10" s="18">
        <f t="shared" si="1"/>
        <v>11573</v>
      </c>
      <c r="AA10" s="18">
        <f t="shared" si="1"/>
        <v>133558</v>
      </c>
      <c r="AB10" s="18">
        <f t="shared" si="1"/>
        <v>22984</v>
      </c>
      <c r="AC10" s="18">
        <f t="shared" si="1"/>
        <v>-105100</v>
      </c>
    </row>
    <row r="11" spans="1:15" s="20" customFormat="1" ht="5.25" customHeight="1">
      <c r="A11" s="44"/>
      <c r="B11" s="19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56"/>
      <c r="O11" s="17"/>
    </row>
    <row r="12" spans="1:15" s="23" customFormat="1" ht="14.25" customHeight="1">
      <c r="A12" s="45" t="s">
        <v>6</v>
      </c>
      <c r="B12" s="21">
        <v>360310</v>
      </c>
      <c r="C12" s="22">
        <v>64184</v>
      </c>
      <c r="D12" s="22">
        <v>82838</v>
      </c>
      <c r="E12" s="22">
        <v>341656</v>
      </c>
      <c r="F12" s="26">
        <v>29036</v>
      </c>
      <c r="G12" s="26">
        <v>7722</v>
      </c>
      <c r="H12" s="27">
        <v>20588</v>
      </c>
      <c r="I12" s="27">
        <v>3324</v>
      </c>
      <c r="J12" s="22">
        <v>12846</v>
      </c>
      <c r="K12" s="26">
        <v>19643</v>
      </c>
      <c r="L12" s="26">
        <v>7783</v>
      </c>
      <c r="M12" s="27">
        <v>51004</v>
      </c>
      <c r="N12" s="27">
        <v>7922</v>
      </c>
      <c r="O12" s="22">
        <v>-31500</v>
      </c>
    </row>
    <row r="13" spans="1:15" s="23" customFormat="1" ht="14.25" customHeight="1">
      <c r="A13" s="45" t="s">
        <v>7</v>
      </c>
      <c r="B13" s="21">
        <v>64817</v>
      </c>
      <c r="C13" s="22">
        <v>12086</v>
      </c>
      <c r="D13" s="22">
        <v>20712</v>
      </c>
      <c r="E13" s="22">
        <v>56191</v>
      </c>
      <c r="F13" s="26">
        <v>9181</v>
      </c>
      <c r="G13" s="26">
        <v>1732</v>
      </c>
      <c r="H13" s="27">
        <v>10946</v>
      </c>
      <c r="I13" s="27">
        <v>1591</v>
      </c>
      <c r="J13" s="22">
        <v>-1624</v>
      </c>
      <c r="K13" s="26">
        <v>987</v>
      </c>
      <c r="L13" s="26">
        <v>186</v>
      </c>
      <c r="M13" s="27">
        <v>6834</v>
      </c>
      <c r="N13" s="27">
        <v>1341</v>
      </c>
      <c r="O13" s="22">
        <v>-7002</v>
      </c>
    </row>
    <row r="14" spans="1:15" s="23" customFormat="1" ht="14.25" customHeight="1">
      <c r="A14" s="45" t="s">
        <v>8</v>
      </c>
      <c r="B14" s="21">
        <v>87050</v>
      </c>
      <c r="C14" s="22">
        <v>26952</v>
      </c>
      <c r="D14" s="22">
        <v>23954</v>
      </c>
      <c r="E14" s="22">
        <v>90048</v>
      </c>
      <c r="F14" s="26">
        <v>19867</v>
      </c>
      <c r="G14" s="26">
        <v>2599</v>
      </c>
      <c r="H14" s="27">
        <v>11503</v>
      </c>
      <c r="I14" s="27">
        <v>2105</v>
      </c>
      <c r="J14" s="22">
        <v>8858</v>
      </c>
      <c r="K14" s="26">
        <v>3911</v>
      </c>
      <c r="L14" s="26">
        <v>575</v>
      </c>
      <c r="M14" s="27">
        <v>8782</v>
      </c>
      <c r="N14" s="27">
        <v>1564</v>
      </c>
      <c r="O14" s="22">
        <v>-5860</v>
      </c>
    </row>
    <row r="15" spans="1:15" s="23" customFormat="1" ht="14.25" customHeight="1">
      <c r="A15" s="45" t="s">
        <v>9</v>
      </c>
      <c r="B15" s="21">
        <v>67398</v>
      </c>
      <c r="C15" s="22">
        <v>14985</v>
      </c>
      <c r="D15" s="22">
        <v>15023</v>
      </c>
      <c r="E15" s="22">
        <v>67360</v>
      </c>
      <c r="F15" s="26">
        <v>10549</v>
      </c>
      <c r="G15" s="26">
        <v>1960</v>
      </c>
      <c r="H15" s="27">
        <v>9486</v>
      </c>
      <c r="I15" s="27">
        <v>1488</v>
      </c>
      <c r="J15" s="22">
        <v>1535</v>
      </c>
      <c r="K15" s="26">
        <v>1743</v>
      </c>
      <c r="L15" s="26">
        <v>733</v>
      </c>
      <c r="M15" s="27">
        <v>3017</v>
      </c>
      <c r="N15" s="27">
        <v>1032</v>
      </c>
      <c r="O15" s="22">
        <v>-1573</v>
      </c>
    </row>
    <row r="16" spans="1:15" s="23" customFormat="1" ht="14.25" customHeight="1">
      <c r="A16" s="45" t="s">
        <v>10</v>
      </c>
      <c r="B16" s="21">
        <v>124111</v>
      </c>
      <c r="C16" s="22">
        <v>25285</v>
      </c>
      <c r="D16" s="22">
        <v>34333</v>
      </c>
      <c r="E16" s="22">
        <v>115063</v>
      </c>
      <c r="F16" s="26">
        <v>19385</v>
      </c>
      <c r="G16" s="26">
        <v>2686</v>
      </c>
      <c r="H16" s="27">
        <v>18790</v>
      </c>
      <c r="I16" s="27">
        <v>2972</v>
      </c>
      <c r="J16" s="22">
        <v>309</v>
      </c>
      <c r="K16" s="26">
        <v>2746</v>
      </c>
      <c r="L16" s="26">
        <v>468</v>
      </c>
      <c r="M16" s="27">
        <v>10209</v>
      </c>
      <c r="N16" s="27">
        <v>2362</v>
      </c>
      <c r="O16" s="22">
        <v>-9357</v>
      </c>
    </row>
    <row r="17" spans="1:15" s="23" customFormat="1" ht="14.25" customHeight="1">
      <c r="A17" s="45" t="s">
        <v>11</v>
      </c>
      <c r="B17" s="21">
        <v>57244</v>
      </c>
      <c r="C17" s="22">
        <v>8900</v>
      </c>
      <c r="D17" s="22">
        <v>16237</v>
      </c>
      <c r="E17" s="22">
        <v>49907</v>
      </c>
      <c r="F17" s="26">
        <v>6930</v>
      </c>
      <c r="G17" s="26">
        <v>1341</v>
      </c>
      <c r="H17" s="27">
        <v>9932</v>
      </c>
      <c r="I17" s="27">
        <v>1497</v>
      </c>
      <c r="J17" s="22">
        <v>-3158</v>
      </c>
      <c r="K17" s="26">
        <v>598</v>
      </c>
      <c r="L17" s="26">
        <v>31</v>
      </c>
      <c r="M17" s="27">
        <v>3736</v>
      </c>
      <c r="N17" s="27">
        <v>1072</v>
      </c>
      <c r="O17" s="22">
        <v>-4179</v>
      </c>
    </row>
    <row r="18" spans="1:15" s="23" customFormat="1" ht="14.25" customHeight="1">
      <c r="A18" s="45" t="s">
        <v>12</v>
      </c>
      <c r="B18" s="21">
        <v>30997</v>
      </c>
      <c r="C18" s="22">
        <v>6261</v>
      </c>
      <c r="D18" s="22">
        <v>5797</v>
      </c>
      <c r="E18" s="22">
        <v>31461</v>
      </c>
      <c r="F18" s="26">
        <v>3054</v>
      </c>
      <c r="G18" s="26">
        <v>684</v>
      </c>
      <c r="H18" s="27">
        <v>2912</v>
      </c>
      <c r="I18" s="27">
        <v>466</v>
      </c>
      <c r="J18" s="22">
        <v>360</v>
      </c>
      <c r="K18" s="26">
        <v>2069</v>
      </c>
      <c r="L18" s="26">
        <v>454</v>
      </c>
      <c r="M18" s="27">
        <v>1910</v>
      </c>
      <c r="N18" s="27">
        <v>509</v>
      </c>
      <c r="O18" s="22">
        <v>104</v>
      </c>
    </row>
    <row r="19" spans="1:15" s="23" customFormat="1" ht="14.25" customHeight="1">
      <c r="A19" s="45" t="s">
        <v>13</v>
      </c>
      <c r="B19" s="21">
        <v>26868</v>
      </c>
      <c r="C19" s="22">
        <v>5971</v>
      </c>
      <c r="D19" s="22">
        <v>6893</v>
      </c>
      <c r="E19" s="22">
        <v>25946</v>
      </c>
      <c r="F19" s="26">
        <v>4698</v>
      </c>
      <c r="G19" s="26">
        <v>712</v>
      </c>
      <c r="H19" s="27">
        <v>4225</v>
      </c>
      <c r="I19" s="27">
        <v>579</v>
      </c>
      <c r="J19" s="22">
        <v>606</v>
      </c>
      <c r="K19" s="26">
        <v>541</v>
      </c>
      <c r="L19" s="26">
        <v>20</v>
      </c>
      <c r="M19" s="27">
        <v>1617</v>
      </c>
      <c r="N19" s="27">
        <v>472</v>
      </c>
      <c r="O19" s="22">
        <v>-1528</v>
      </c>
    </row>
    <row r="20" spans="1:15" s="23" customFormat="1" ht="14.25" customHeight="1">
      <c r="A20" s="45" t="s">
        <v>14</v>
      </c>
      <c r="B20" s="21">
        <v>118233</v>
      </c>
      <c r="C20" s="22">
        <v>15670</v>
      </c>
      <c r="D20" s="22">
        <v>42528</v>
      </c>
      <c r="E20" s="22">
        <v>91375</v>
      </c>
      <c r="F20" s="26">
        <v>8073</v>
      </c>
      <c r="G20" s="26">
        <v>1721</v>
      </c>
      <c r="H20" s="27">
        <v>8716</v>
      </c>
      <c r="I20" s="27">
        <v>2977</v>
      </c>
      <c r="J20" s="22">
        <v>-1899</v>
      </c>
      <c r="K20" s="26">
        <v>5142</v>
      </c>
      <c r="L20" s="26">
        <v>734</v>
      </c>
      <c r="M20" s="27">
        <v>27353</v>
      </c>
      <c r="N20" s="27">
        <v>3482</v>
      </c>
      <c r="O20" s="22">
        <v>-24959</v>
      </c>
    </row>
    <row r="21" spans="1:15" s="23" customFormat="1" ht="14.25" customHeight="1">
      <c r="A21" s="45" t="s">
        <v>15</v>
      </c>
      <c r="B21" s="21">
        <v>77561</v>
      </c>
      <c r="C21" s="22">
        <v>9567</v>
      </c>
      <c r="D21" s="22">
        <v>26696</v>
      </c>
      <c r="E21" s="22">
        <v>60432</v>
      </c>
      <c r="F21" s="26">
        <v>6488</v>
      </c>
      <c r="G21" s="26">
        <v>1224</v>
      </c>
      <c r="H21" s="27">
        <v>9569</v>
      </c>
      <c r="I21" s="27">
        <v>2013</v>
      </c>
      <c r="J21" s="22">
        <v>-3870</v>
      </c>
      <c r="K21" s="26">
        <v>1299</v>
      </c>
      <c r="L21" s="26">
        <v>556</v>
      </c>
      <c r="M21" s="27">
        <v>13133</v>
      </c>
      <c r="N21" s="27">
        <v>1981</v>
      </c>
      <c r="O21" s="22">
        <v>-13259</v>
      </c>
    </row>
    <row r="22" spans="1:15" s="23" customFormat="1" ht="14.25" customHeight="1">
      <c r="A22" s="45" t="s">
        <v>59</v>
      </c>
      <c r="B22" s="21">
        <v>36635</v>
      </c>
      <c r="C22" s="22">
        <v>6356</v>
      </c>
      <c r="D22" s="22">
        <v>11846</v>
      </c>
      <c r="E22" s="22">
        <v>31145</v>
      </c>
      <c r="F22" s="26">
        <v>5552</v>
      </c>
      <c r="G22" s="26">
        <v>42</v>
      </c>
      <c r="H22" s="27">
        <v>6391</v>
      </c>
      <c r="I22" s="27">
        <v>1079</v>
      </c>
      <c r="J22" s="22">
        <v>-1876</v>
      </c>
      <c r="K22" s="26">
        <v>739</v>
      </c>
      <c r="L22" s="26">
        <v>23</v>
      </c>
      <c r="M22" s="27">
        <v>3658</v>
      </c>
      <c r="N22" s="27">
        <v>718</v>
      </c>
      <c r="O22" s="22">
        <v>-3614</v>
      </c>
    </row>
    <row r="23" spans="1:15" s="23" customFormat="1" ht="14.25" customHeight="1">
      <c r="A23" s="45" t="s">
        <v>69</v>
      </c>
      <c r="B23" s="21">
        <v>31105</v>
      </c>
      <c r="C23" s="22">
        <v>3105</v>
      </c>
      <c r="D23" s="22">
        <v>7688</v>
      </c>
      <c r="E23" s="22">
        <v>26522</v>
      </c>
      <c r="F23" s="26">
        <v>2159</v>
      </c>
      <c r="G23" s="26">
        <v>485</v>
      </c>
      <c r="H23" s="27">
        <v>4202</v>
      </c>
      <c r="I23" s="27">
        <v>652</v>
      </c>
      <c r="J23" s="22">
        <v>-2210</v>
      </c>
      <c r="K23" s="26">
        <v>451</v>
      </c>
      <c r="L23" s="26">
        <v>10</v>
      </c>
      <c r="M23" s="27">
        <v>2305</v>
      </c>
      <c r="N23" s="27">
        <v>529</v>
      </c>
      <c r="O23" s="22">
        <v>-2373</v>
      </c>
    </row>
    <row r="24" spans="1:31" s="24" customFormat="1" ht="8.25" customHeight="1">
      <c r="A24" s="44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51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29" s="18" customFormat="1" ht="12.75" customHeight="1">
      <c r="A25" s="67" t="s">
        <v>16</v>
      </c>
      <c r="B25" s="68">
        <v>281987</v>
      </c>
      <c r="C25" s="65">
        <v>51393</v>
      </c>
      <c r="D25" s="65">
        <v>92060</v>
      </c>
      <c r="E25" s="65">
        <v>241320</v>
      </c>
      <c r="F25" s="65">
        <v>39900</v>
      </c>
      <c r="G25" s="65">
        <v>4988</v>
      </c>
      <c r="H25" s="65">
        <v>47612</v>
      </c>
      <c r="I25" s="65">
        <v>7153</v>
      </c>
      <c r="J25" s="65">
        <v>-9877</v>
      </c>
      <c r="K25" s="65">
        <v>4556</v>
      </c>
      <c r="L25" s="65">
        <v>1949</v>
      </c>
      <c r="M25" s="65">
        <v>31697</v>
      </c>
      <c r="N25" s="66">
        <v>5598</v>
      </c>
      <c r="O25" s="65">
        <v>-30790</v>
      </c>
      <c r="P25" s="18">
        <f>SUM(P27+P29+P34+P38+P41+P44+P49)</f>
        <v>281987</v>
      </c>
      <c r="Q25" s="18">
        <f aca="true" t="shared" si="2" ref="Q25:AC25">SUM(Q27+Q29+Q34+Q38+Q41+Q44+Q49)</f>
        <v>51393</v>
      </c>
      <c r="R25" s="18">
        <f t="shared" si="2"/>
        <v>92060</v>
      </c>
      <c r="S25" s="18">
        <f t="shared" si="2"/>
        <v>241320</v>
      </c>
      <c r="T25" s="18">
        <f t="shared" si="2"/>
        <v>39900</v>
      </c>
      <c r="U25" s="18">
        <f t="shared" si="2"/>
        <v>4988</v>
      </c>
      <c r="V25" s="18">
        <f t="shared" si="2"/>
        <v>47612</v>
      </c>
      <c r="W25" s="18">
        <f t="shared" si="2"/>
        <v>7153</v>
      </c>
      <c r="X25" s="18">
        <f t="shared" si="2"/>
        <v>-9877</v>
      </c>
      <c r="Y25" s="18">
        <f t="shared" si="2"/>
        <v>4556</v>
      </c>
      <c r="Z25" s="18">
        <f t="shared" si="2"/>
        <v>1949</v>
      </c>
      <c r="AA25" s="18">
        <f t="shared" si="2"/>
        <v>31697</v>
      </c>
      <c r="AB25" s="18">
        <f t="shared" si="2"/>
        <v>5598</v>
      </c>
      <c r="AC25" s="18">
        <f t="shared" si="2"/>
        <v>-30790</v>
      </c>
    </row>
    <row r="26" spans="1:15" s="20" customFormat="1" ht="7.5" customHeight="1">
      <c r="A26" s="44"/>
      <c r="B26" s="1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56"/>
      <c r="O26" s="17"/>
    </row>
    <row r="27" spans="1:29" s="25" customFormat="1" ht="14.25" customHeight="1">
      <c r="A27" s="67" t="s">
        <v>17</v>
      </c>
      <c r="B27" s="68">
        <v>3674</v>
      </c>
      <c r="C27" s="65">
        <v>750</v>
      </c>
      <c r="D27" s="65">
        <v>1005</v>
      </c>
      <c r="E27" s="65">
        <v>3419</v>
      </c>
      <c r="F27" s="65">
        <v>412</v>
      </c>
      <c r="G27" s="65">
        <v>24</v>
      </c>
      <c r="H27" s="65">
        <v>388</v>
      </c>
      <c r="I27" s="65">
        <v>42</v>
      </c>
      <c r="J27" s="65">
        <v>6</v>
      </c>
      <c r="K27" s="65">
        <v>291</v>
      </c>
      <c r="L27" s="65">
        <v>23</v>
      </c>
      <c r="M27" s="65">
        <v>517</v>
      </c>
      <c r="N27" s="66">
        <v>58</v>
      </c>
      <c r="O27" s="65">
        <v>-261</v>
      </c>
      <c r="P27" s="25">
        <f>B28</f>
        <v>3674</v>
      </c>
      <c r="Q27" s="25">
        <f aca="true" t="shared" si="3" ref="Q27:AC27">C28</f>
        <v>750</v>
      </c>
      <c r="R27" s="25">
        <f t="shared" si="3"/>
        <v>1005</v>
      </c>
      <c r="S27" s="25">
        <f t="shared" si="3"/>
        <v>3419</v>
      </c>
      <c r="T27" s="25">
        <f t="shared" si="3"/>
        <v>412</v>
      </c>
      <c r="U27" s="25">
        <f t="shared" si="3"/>
        <v>24</v>
      </c>
      <c r="V27" s="25">
        <f t="shared" si="3"/>
        <v>388</v>
      </c>
      <c r="W27" s="25">
        <f t="shared" si="3"/>
        <v>42</v>
      </c>
      <c r="X27" s="25">
        <f t="shared" si="3"/>
        <v>6</v>
      </c>
      <c r="Y27" s="25">
        <f t="shared" si="3"/>
        <v>291</v>
      </c>
      <c r="Z27" s="25">
        <f t="shared" si="3"/>
        <v>23</v>
      </c>
      <c r="AA27" s="25">
        <f t="shared" si="3"/>
        <v>517</v>
      </c>
      <c r="AB27" s="25">
        <f t="shared" si="3"/>
        <v>58</v>
      </c>
      <c r="AC27" s="25">
        <f t="shared" si="3"/>
        <v>-261</v>
      </c>
    </row>
    <row r="28" spans="1:15" s="23" customFormat="1" ht="14.25" customHeight="1">
      <c r="A28" s="46" t="s">
        <v>18</v>
      </c>
      <c r="B28" s="21">
        <v>3674</v>
      </c>
      <c r="C28" s="22">
        <v>750</v>
      </c>
      <c r="D28" s="22">
        <v>1005</v>
      </c>
      <c r="E28" s="22">
        <v>3419</v>
      </c>
      <c r="F28" s="26">
        <v>412</v>
      </c>
      <c r="G28" s="26">
        <v>24</v>
      </c>
      <c r="H28" s="27">
        <v>388</v>
      </c>
      <c r="I28" s="27">
        <v>42</v>
      </c>
      <c r="J28" s="22">
        <v>6</v>
      </c>
      <c r="K28" s="26">
        <v>291</v>
      </c>
      <c r="L28" s="26">
        <v>23</v>
      </c>
      <c r="M28" s="27">
        <v>517</v>
      </c>
      <c r="N28" s="27">
        <v>58</v>
      </c>
      <c r="O28" s="22">
        <v>-261</v>
      </c>
    </row>
    <row r="29" spans="1:29" s="25" customFormat="1" ht="14.25" customHeight="1">
      <c r="A29" s="67" t="s">
        <v>19</v>
      </c>
      <c r="B29" s="68">
        <v>77200</v>
      </c>
      <c r="C29" s="65">
        <v>9502</v>
      </c>
      <c r="D29" s="65">
        <v>26752</v>
      </c>
      <c r="E29" s="65">
        <v>59950</v>
      </c>
      <c r="F29" s="65">
        <v>7360</v>
      </c>
      <c r="G29" s="65">
        <v>1156</v>
      </c>
      <c r="H29" s="65">
        <v>11461</v>
      </c>
      <c r="I29" s="65">
        <v>1868</v>
      </c>
      <c r="J29" s="65">
        <v>-4813</v>
      </c>
      <c r="K29" s="65">
        <v>858</v>
      </c>
      <c r="L29" s="65">
        <v>128</v>
      </c>
      <c r="M29" s="65">
        <v>11819</v>
      </c>
      <c r="N29" s="66">
        <v>1604</v>
      </c>
      <c r="O29" s="65">
        <v>-12437</v>
      </c>
      <c r="P29" s="25">
        <f>SUM(B30:B33)</f>
        <v>77200</v>
      </c>
      <c r="Q29" s="25">
        <f aca="true" t="shared" si="4" ref="Q29:AC29">SUM(C30:C33)</f>
        <v>9502</v>
      </c>
      <c r="R29" s="25">
        <f t="shared" si="4"/>
        <v>26752</v>
      </c>
      <c r="S29" s="25">
        <f t="shared" si="4"/>
        <v>59950</v>
      </c>
      <c r="T29" s="25">
        <f t="shared" si="4"/>
        <v>7360</v>
      </c>
      <c r="U29" s="25">
        <f t="shared" si="4"/>
        <v>1156</v>
      </c>
      <c r="V29" s="25">
        <f t="shared" si="4"/>
        <v>11461</v>
      </c>
      <c r="W29" s="25">
        <f t="shared" si="4"/>
        <v>1868</v>
      </c>
      <c r="X29" s="25">
        <f t="shared" si="4"/>
        <v>-4813</v>
      </c>
      <c r="Y29" s="25">
        <f t="shared" si="4"/>
        <v>858</v>
      </c>
      <c r="Z29" s="25">
        <f t="shared" si="4"/>
        <v>128</v>
      </c>
      <c r="AA29" s="25">
        <f t="shared" si="4"/>
        <v>11819</v>
      </c>
      <c r="AB29" s="25">
        <f t="shared" si="4"/>
        <v>1604</v>
      </c>
      <c r="AC29" s="25">
        <f t="shared" si="4"/>
        <v>-12437</v>
      </c>
    </row>
    <row r="30" spans="1:15" s="23" customFormat="1" ht="14.25" customHeight="1">
      <c r="A30" s="46" t="s">
        <v>20</v>
      </c>
      <c r="B30" s="21">
        <v>18883</v>
      </c>
      <c r="C30" s="22">
        <v>1626</v>
      </c>
      <c r="D30" s="22">
        <v>6320</v>
      </c>
      <c r="E30" s="22">
        <v>14189</v>
      </c>
      <c r="F30" s="26">
        <v>1458</v>
      </c>
      <c r="G30" s="26">
        <v>24</v>
      </c>
      <c r="H30" s="27">
        <v>2480</v>
      </c>
      <c r="I30" s="27">
        <v>476</v>
      </c>
      <c r="J30" s="22">
        <v>-1474</v>
      </c>
      <c r="K30" s="26">
        <v>139</v>
      </c>
      <c r="L30" s="26">
        <v>5</v>
      </c>
      <c r="M30" s="27">
        <v>2943</v>
      </c>
      <c r="N30" s="27">
        <v>421</v>
      </c>
      <c r="O30" s="22">
        <v>-3220</v>
      </c>
    </row>
    <row r="31" spans="1:15" s="23" customFormat="1" ht="14.25" customHeight="1">
      <c r="A31" s="46" t="s">
        <v>21</v>
      </c>
      <c r="B31" s="21">
        <v>23571</v>
      </c>
      <c r="C31" s="22">
        <v>2965</v>
      </c>
      <c r="D31" s="22">
        <v>8108</v>
      </c>
      <c r="E31" s="22">
        <v>18428</v>
      </c>
      <c r="F31" s="26">
        <v>2023</v>
      </c>
      <c r="G31" s="26">
        <v>544</v>
      </c>
      <c r="H31" s="27">
        <v>3102</v>
      </c>
      <c r="I31" s="27">
        <v>554</v>
      </c>
      <c r="J31" s="22">
        <v>-1089</v>
      </c>
      <c r="K31" s="26">
        <v>279</v>
      </c>
      <c r="L31" s="26">
        <v>119</v>
      </c>
      <c r="M31" s="27">
        <v>4006</v>
      </c>
      <c r="N31" s="27">
        <v>446</v>
      </c>
      <c r="O31" s="22">
        <v>-4054</v>
      </c>
    </row>
    <row r="32" spans="1:15" s="23" customFormat="1" ht="14.25" customHeight="1">
      <c r="A32" s="46" t="s">
        <v>22</v>
      </c>
      <c r="B32" s="21">
        <v>27303</v>
      </c>
      <c r="C32" s="22">
        <v>3458</v>
      </c>
      <c r="D32" s="22">
        <v>9522</v>
      </c>
      <c r="E32" s="22">
        <v>21239</v>
      </c>
      <c r="F32" s="26">
        <v>2608</v>
      </c>
      <c r="G32" s="26">
        <v>572</v>
      </c>
      <c r="H32" s="27">
        <v>4293</v>
      </c>
      <c r="I32" s="27">
        <v>667</v>
      </c>
      <c r="J32" s="22">
        <v>-1780</v>
      </c>
      <c r="K32" s="26">
        <v>276</v>
      </c>
      <c r="L32" s="26">
        <v>2</v>
      </c>
      <c r="M32" s="27">
        <v>3958</v>
      </c>
      <c r="N32" s="27">
        <v>604</v>
      </c>
      <c r="O32" s="22">
        <v>-4284</v>
      </c>
    </row>
    <row r="33" spans="1:15" s="23" customFormat="1" ht="14.25" customHeight="1">
      <c r="A33" s="46" t="s">
        <v>23</v>
      </c>
      <c r="B33" s="21">
        <v>7443</v>
      </c>
      <c r="C33" s="22">
        <v>1453</v>
      </c>
      <c r="D33" s="22">
        <v>2802</v>
      </c>
      <c r="E33" s="22">
        <v>6094</v>
      </c>
      <c r="F33" s="26">
        <v>1271</v>
      </c>
      <c r="G33" s="26">
        <v>16</v>
      </c>
      <c r="H33" s="27">
        <v>1586</v>
      </c>
      <c r="I33" s="27">
        <v>171</v>
      </c>
      <c r="J33" s="22">
        <v>-470</v>
      </c>
      <c r="K33" s="26">
        <v>164</v>
      </c>
      <c r="L33" s="26">
        <v>2</v>
      </c>
      <c r="M33" s="27">
        <v>912</v>
      </c>
      <c r="N33" s="27">
        <v>133</v>
      </c>
      <c r="O33" s="22">
        <v>-879</v>
      </c>
    </row>
    <row r="34" spans="1:29" s="25" customFormat="1" ht="14.25" customHeight="1">
      <c r="A34" s="67" t="s">
        <v>24</v>
      </c>
      <c r="B34" s="68">
        <v>47012</v>
      </c>
      <c r="C34" s="65">
        <v>11340</v>
      </c>
      <c r="D34" s="65">
        <v>15698</v>
      </c>
      <c r="E34" s="65">
        <v>42654</v>
      </c>
      <c r="F34" s="65">
        <v>9711</v>
      </c>
      <c r="G34" s="65">
        <v>782</v>
      </c>
      <c r="H34" s="65">
        <v>10142</v>
      </c>
      <c r="I34" s="65">
        <v>1412</v>
      </c>
      <c r="J34" s="65">
        <v>-1061</v>
      </c>
      <c r="K34" s="65">
        <v>841</v>
      </c>
      <c r="L34" s="65">
        <v>6</v>
      </c>
      <c r="M34" s="65">
        <v>3238</v>
      </c>
      <c r="N34" s="66">
        <v>906</v>
      </c>
      <c r="O34" s="65">
        <v>-3297</v>
      </c>
      <c r="P34" s="25">
        <f>SUM(B35:B37)</f>
        <v>47012</v>
      </c>
      <c r="Q34" s="25">
        <f aca="true" t="shared" si="5" ref="Q34:AC34">SUM(C35:C37)</f>
        <v>11340</v>
      </c>
      <c r="R34" s="25">
        <f t="shared" si="5"/>
        <v>15698</v>
      </c>
      <c r="S34" s="25">
        <f t="shared" si="5"/>
        <v>42654</v>
      </c>
      <c r="T34" s="25">
        <f t="shared" si="5"/>
        <v>9711</v>
      </c>
      <c r="U34" s="25">
        <f t="shared" si="5"/>
        <v>782</v>
      </c>
      <c r="V34" s="25">
        <f t="shared" si="5"/>
        <v>10142</v>
      </c>
      <c r="W34" s="25">
        <f t="shared" si="5"/>
        <v>1412</v>
      </c>
      <c r="X34" s="25">
        <f t="shared" si="5"/>
        <v>-1061</v>
      </c>
      <c r="Y34" s="25">
        <f t="shared" si="5"/>
        <v>841</v>
      </c>
      <c r="Z34" s="25">
        <f t="shared" si="5"/>
        <v>6</v>
      </c>
      <c r="AA34" s="25">
        <f t="shared" si="5"/>
        <v>3238</v>
      </c>
      <c r="AB34" s="25">
        <f t="shared" si="5"/>
        <v>906</v>
      </c>
      <c r="AC34" s="25">
        <f t="shared" si="5"/>
        <v>-3297</v>
      </c>
    </row>
    <row r="35" spans="1:15" s="23" customFormat="1" ht="14.25" customHeight="1">
      <c r="A35" s="46" t="s">
        <v>25</v>
      </c>
      <c r="B35" s="21">
        <v>8485</v>
      </c>
      <c r="C35" s="22">
        <v>3010</v>
      </c>
      <c r="D35" s="22">
        <v>3018</v>
      </c>
      <c r="E35" s="22">
        <v>8477</v>
      </c>
      <c r="F35" s="26">
        <v>2504</v>
      </c>
      <c r="G35" s="26">
        <v>64</v>
      </c>
      <c r="H35" s="27">
        <v>2016</v>
      </c>
      <c r="I35" s="27">
        <v>268</v>
      </c>
      <c r="J35" s="22">
        <v>284</v>
      </c>
      <c r="K35" s="26">
        <v>442</v>
      </c>
      <c r="L35" s="28" t="s">
        <v>73</v>
      </c>
      <c r="M35" s="27">
        <v>589</v>
      </c>
      <c r="N35" s="27">
        <v>145</v>
      </c>
      <c r="O35" s="22">
        <v>-292</v>
      </c>
    </row>
    <row r="36" spans="1:15" s="23" customFormat="1" ht="14.25" customHeight="1">
      <c r="A36" s="46" t="s">
        <v>26</v>
      </c>
      <c r="B36" s="21">
        <v>6836</v>
      </c>
      <c r="C36" s="22">
        <v>943</v>
      </c>
      <c r="D36" s="22">
        <v>2550</v>
      </c>
      <c r="E36" s="22">
        <v>5229</v>
      </c>
      <c r="F36" s="26">
        <v>835</v>
      </c>
      <c r="G36" s="26">
        <v>65</v>
      </c>
      <c r="H36" s="27">
        <v>1722</v>
      </c>
      <c r="I36" s="27">
        <v>240</v>
      </c>
      <c r="J36" s="22">
        <v>-1062</v>
      </c>
      <c r="K36" s="26">
        <v>38</v>
      </c>
      <c r="L36" s="26">
        <v>5</v>
      </c>
      <c r="M36" s="27">
        <v>462</v>
      </c>
      <c r="N36" s="27">
        <v>126</v>
      </c>
      <c r="O36" s="22">
        <v>-545</v>
      </c>
    </row>
    <row r="37" spans="1:15" s="23" customFormat="1" ht="14.25" customHeight="1">
      <c r="A37" s="46" t="s">
        <v>27</v>
      </c>
      <c r="B37" s="21">
        <v>31691</v>
      </c>
      <c r="C37" s="22">
        <v>7387</v>
      </c>
      <c r="D37" s="22">
        <v>10130</v>
      </c>
      <c r="E37" s="22">
        <v>28948</v>
      </c>
      <c r="F37" s="26">
        <v>6372</v>
      </c>
      <c r="G37" s="26">
        <v>653</v>
      </c>
      <c r="H37" s="27">
        <v>6404</v>
      </c>
      <c r="I37" s="27">
        <v>904</v>
      </c>
      <c r="J37" s="22">
        <v>-283</v>
      </c>
      <c r="K37" s="26">
        <v>361</v>
      </c>
      <c r="L37" s="28">
        <v>1</v>
      </c>
      <c r="M37" s="27">
        <v>2187</v>
      </c>
      <c r="N37" s="27">
        <v>635</v>
      </c>
      <c r="O37" s="22">
        <v>-2460</v>
      </c>
    </row>
    <row r="38" spans="1:29" s="25" customFormat="1" ht="14.25" customHeight="1">
      <c r="A38" s="67" t="s">
        <v>28</v>
      </c>
      <c r="B38" s="68">
        <v>3308</v>
      </c>
      <c r="C38" s="65">
        <v>315</v>
      </c>
      <c r="D38" s="65">
        <v>618</v>
      </c>
      <c r="E38" s="65">
        <v>3005</v>
      </c>
      <c r="F38" s="65">
        <v>197</v>
      </c>
      <c r="G38" s="65">
        <v>3</v>
      </c>
      <c r="H38" s="65">
        <v>232</v>
      </c>
      <c r="I38" s="65">
        <v>54</v>
      </c>
      <c r="J38" s="65">
        <v>-86</v>
      </c>
      <c r="K38" s="65">
        <v>115</v>
      </c>
      <c r="L38" s="65">
        <v>0</v>
      </c>
      <c r="M38" s="65">
        <v>294</v>
      </c>
      <c r="N38" s="66">
        <v>38</v>
      </c>
      <c r="O38" s="65">
        <v>-217</v>
      </c>
      <c r="P38" s="25">
        <f>SUM(B39:B40)</f>
        <v>3308</v>
      </c>
      <c r="Q38" s="25">
        <f aca="true" t="shared" si="6" ref="Q38:AC38">SUM(C39:C40)</f>
        <v>315</v>
      </c>
      <c r="R38" s="25">
        <f t="shared" si="6"/>
        <v>618</v>
      </c>
      <c r="S38" s="25">
        <f t="shared" si="6"/>
        <v>3005</v>
      </c>
      <c r="T38" s="25">
        <f t="shared" si="6"/>
        <v>197</v>
      </c>
      <c r="U38" s="25">
        <f t="shared" si="6"/>
        <v>3</v>
      </c>
      <c r="V38" s="25">
        <f t="shared" si="6"/>
        <v>232</v>
      </c>
      <c r="W38" s="25">
        <f t="shared" si="6"/>
        <v>54</v>
      </c>
      <c r="X38" s="25">
        <f t="shared" si="6"/>
        <v>-86</v>
      </c>
      <c r="Y38" s="25">
        <f t="shared" si="6"/>
        <v>115</v>
      </c>
      <c r="Z38" s="25">
        <f t="shared" si="6"/>
        <v>0</v>
      </c>
      <c r="AA38" s="25">
        <f t="shared" si="6"/>
        <v>294</v>
      </c>
      <c r="AB38" s="25">
        <f t="shared" si="6"/>
        <v>38</v>
      </c>
      <c r="AC38" s="25">
        <f t="shared" si="6"/>
        <v>-217</v>
      </c>
    </row>
    <row r="39" spans="1:15" s="52" customFormat="1" ht="14.25" customHeight="1">
      <c r="A39" s="49" t="s">
        <v>29</v>
      </c>
      <c r="B39" s="50">
        <v>1549</v>
      </c>
      <c r="C39" s="51">
        <v>141</v>
      </c>
      <c r="D39" s="51">
        <v>302</v>
      </c>
      <c r="E39" s="51">
        <v>1388</v>
      </c>
      <c r="F39" s="26">
        <v>96</v>
      </c>
      <c r="G39" s="26">
        <v>2</v>
      </c>
      <c r="H39" s="27">
        <v>125</v>
      </c>
      <c r="I39" s="27">
        <v>14</v>
      </c>
      <c r="J39" s="51">
        <v>-41</v>
      </c>
      <c r="K39" s="26">
        <v>43</v>
      </c>
      <c r="L39" s="26" t="s">
        <v>73</v>
      </c>
      <c r="M39" s="27">
        <v>139</v>
      </c>
      <c r="N39" s="27">
        <v>24</v>
      </c>
      <c r="O39" s="51">
        <v>-120</v>
      </c>
    </row>
    <row r="40" spans="1:15" s="23" customFormat="1" ht="14.25" customHeight="1">
      <c r="A40" s="46" t="s">
        <v>30</v>
      </c>
      <c r="B40" s="21">
        <v>1759</v>
      </c>
      <c r="C40" s="22">
        <v>174</v>
      </c>
      <c r="D40" s="22">
        <v>316</v>
      </c>
      <c r="E40" s="22">
        <v>1617</v>
      </c>
      <c r="F40" s="26">
        <v>101</v>
      </c>
      <c r="G40" s="26">
        <v>1</v>
      </c>
      <c r="H40" s="27">
        <v>107</v>
      </c>
      <c r="I40" s="27">
        <v>40</v>
      </c>
      <c r="J40" s="22">
        <v>-45</v>
      </c>
      <c r="K40" s="26">
        <v>72</v>
      </c>
      <c r="L40" s="28" t="s">
        <v>73</v>
      </c>
      <c r="M40" s="27">
        <v>155</v>
      </c>
      <c r="N40" s="27">
        <v>14</v>
      </c>
      <c r="O40" s="22">
        <v>-97</v>
      </c>
    </row>
    <row r="41" spans="1:29" s="25" customFormat="1" ht="14.25" customHeight="1">
      <c r="A41" s="67" t="s">
        <v>31</v>
      </c>
      <c r="B41" s="68">
        <v>12718</v>
      </c>
      <c r="C41" s="65">
        <v>2920</v>
      </c>
      <c r="D41" s="65">
        <v>3975</v>
      </c>
      <c r="E41" s="65">
        <v>11663</v>
      </c>
      <c r="F41" s="65">
        <v>2259</v>
      </c>
      <c r="G41" s="65">
        <v>579</v>
      </c>
      <c r="H41" s="65">
        <v>2734</v>
      </c>
      <c r="I41" s="65">
        <v>307</v>
      </c>
      <c r="J41" s="65">
        <v>-203</v>
      </c>
      <c r="K41" s="65">
        <v>80</v>
      </c>
      <c r="L41" s="65">
        <v>2</v>
      </c>
      <c r="M41" s="65">
        <v>709</v>
      </c>
      <c r="N41" s="66">
        <v>225</v>
      </c>
      <c r="O41" s="65">
        <v>-852</v>
      </c>
      <c r="P41" s="25">
        <f>SUM(B42:B43)</f>
        <v>12718</v>
      </c>
      <c r="Q41" s="25">
        <f aca="true" t="shared" si="7" ref="Q41:AC41">SUM(C42:C43)</f>
        <v>2920</v>
      </c>
      <c r="R41" s="25">
        <f t="shared" si="7"/>
        <v>3975</v>
      </c>
      <c r="S41" s="25">
        <f t="shared" si="7"/>
        <v>11663</v>
      </c>
      <c r="T41" s="25">
        <f t="shared" si="7"/>
        <v>2259</v>
      </c>
      <c r="U41" s="25">
        <f t="shared" si="7"/>
        <v>579</v>
      </c>
      <c r="V41" s="25">
        <f t="shared" si="7"/>
        <v>2734</v>
      </c>
      <c r="W41" s="25">
        <f t="shared" si="7"/>
        <v>307</v>
      </c>
      <c r="X41" s="25">
        <f t="shared" si="7"/>
        <v>-203</v>
      </c>
      <c r="Y41" s="25">
        <f t="shared" si="7"/>
        <v>80</v>
      </c>
      <c r="Z41" s="25">
        <f t="shared" si="7"/>
        <v>2</v>
      </c>
      <c r="AA41" s="25">
        <f t="shared" si="7"/>
        <v>709</v>
      </c>
      <c r="AB41" s="25">
        <f t="shared" si="7"/>
        <v>225</v>
      </c>
      <c r="AC41" s="25">
        <f t="shared" si="7"/>
        <v>-852</v>
      </c>
    </row>
    <row r="42" spans="1:15" s="23" customFormat="1" ht="14.25" customHeight="1">
      <c r="A42" s="46" t="s">
        <v>32</v>
      </c>
      <c r="B42" s="21">
        <v>7195</v>
      </c>
      <c r="C42" s="22">
        <v>1873</v>
      </c>
      <c r="D42" s="22">
        <v>2219</v>
      </c>
      <c r="E42" s="22">
        <v>6849</v>
      </c>
      <c r="F42" s="26">
        <v>1329</v>
      </c>
      <c r="G42" s="26">
        <v>499</v>
      </c>
      <c r="H42" s="27">
        <v>1565</v>
      </c>
      <c r="I42" s="27">
        <v>159</v>
      </c>
      <c r="J42" s="22">
        <v>104</v>
      </c>
      <c r="K42" s="26">
        <v>44</v>
      </c>
      <c r="L42" s="26">
        <v>1</v>
      </c>
      <c r="M42" s="27">
        <v>365</v>
      </c>
      <c r="N42" s="27">
        <v>130</v>
      </c>
      <c r="O42" s="22">
        <v>-450</v>
      </c>
    </row>
    <row r="43" spans="1:15" s="23" customFormat="1" ht="14.25" customHeight="1">
      <c r="A43" s="46" t="s">
        <v>33</v>
      </c>
      <c r="B43" s="21">
        <v>5523</v>
      </c>
      <c r="C43" s="22">
        <v>1047</v>
      </c>
      <c r="D43" s="22">
        <v>1756</v>
      </c>
      <c r="E43" s="22">
        <v>4814</v>
      </c>
      <c r="F43" s="26">
        <v>930</v>
      </c>
      <c r="G43" s="26">
        <v>80</v>
      </c>
      <c r="H43" s="27">
        <v>1169</v>
      </c>
      <c r="I43" s="27">
        <v>148</v>
      </c>
      <c r="J43" s="22">
        <v>-307</v>
      </c>
      <c r="K43" s="26">
        <v>36</v>
      </c>
      <c r="L43" s="28">
        <v>1</v>
      </c>
      <c r="M43" s="27">
        <v>344</v>
      </c>
      <c r="N43" s="27">
        <v>95</v>
      </c>
      <c r="O43" s="22">
        <v>-402</v>
      </c>
    </row>
    <row r="44" spans="1:29" s="25" customFormat="1" ht="14.25" customHeight="1">
      <c r="A44" s="69" t="s">
        <v>34</v>
      </c>
      <c r="B44" s="68">
        <v>96507</v>
      </c>
      <c r="C44" s="65">
        <v>19156</v>
      </c>
      <c r="D44" s="65">
        <v>34735</v>
      </c>
      <c r="E44" s="65">
        <v>80928</v>
      </c>
      <c r="F44" s="65">
        <v>13828</v>
      </c>
      <c r="G44" s="65">
        <v>1962</v>
      </c>
      <c r="H44" s="65">
        <v>15824</v>
      </c>
      <c r="I44" s="65">
        <v>2574</v>
      </c>
      <c r="J44" s="65">
        <v>-2608</v>
      </c>
      <c r="K44" s="65">
        <v>1596</v>
      </c>
      <c r="L44" s="65">
        <v>1770</v>
      </c>
      <c r="M44" s="65">
        <v>14063</v>
      </c>
      <c r="N44" s="66">
        <v>2274</v>
      </c>
      <c r="O44" s="65">
        <v>-12971</v>
      </c>
      <c r="P44" s="25">
        <f>SUM(B45:B48)</f>
        <v>96507</v>
      </c>
      <c r="Q44" s="25">
        <f aca="true" t="shared" si="8" ref="Q44:AC44">SUM(C45:C48)</f>
        <v>19156</v>
      </c>
      <c r="R44" s="25">
        <f t="shared" si="8"/>
        <v>34735</v>
      </c>
      <c r="S44" s="25">
        <f t="shared" si="8"/>
        <v>80928</v>
      </c>
      <c r="T44" s="25">
        <f t="shared" si="8"/>
        <v>13828</v>
      </c>
      <c r="U44" s="25">
        <f t="shared" si="8"/>
        <v>1962</v>
      </c>
      <c r="V44" s="25">
        <f t="shared" si="8"/>
        <v>15824</v>
      </c>
      <c r="W44" s="25">
        <f t="shared" si="8"/>
        <v>2574</v>
      </c>
      <c r="X44" s="25">
        <f t="shared" si="8"/>
        <v>-2608</v>
      </c>
      <c r="Y44" s="25">
        <f t="shared" si="8"/>
        <v>1596</v>
      </c>
      <c r="Z44" s="25">
        <f t="shared" si="8"/>
        <v>1770</v>
      </c>
      <c r="AA44" s="25">
        <f t="shared" si="8"/>
        <v>14063</v>
      </c>
      <c r="AB44" s="25">
        <f t="shared" si="8"/>
        <v>2274</v>
      </c>
      <c r="AC44" s="25">
        <f t="shared" si="8"/>
        <v>-12971</v>
      </c>
    </row>
    <row r="45" spans="1:15" s="23" customFormat="1" ht="14.25" customHeight="1">
      <c r="A45" s="46" t="s">
        <v>35</v>
      </c>
      <c r="B45" s="21">
        <v>22054</v>
      </c>
      <c r="C45" s="22">
        <v>3533</v>
      </c>
      <c r="D45" s="22">
        <v>7313</v>
      </c>
      <c r="E45" s="22">
        <v>18274</v>
      </c>
      <c r="F45" s="26">
        <v>3166</v>
      </c>
      <c r="G45" s="26">
        <v>180</v>
      </c>
      <c r="H45" s="27">
        <v>3274</v>
      </c>
      <c r="I45" s="27">
        <v>623</v>
      </c>
      <c r="J45" s="22">
        <v>-551</v>
      </c>
      <c r="K45" s="26">
        <v>185</v>
      </c>
      <c r="L45" s="26">
        <v>2</v>
      </c>
      <c r="M45" s="27">
        <v>3005</v>
      </c>
      <c r="N45" s="27">
        <v>411</v>
      </c>
      <c r="O45" s="22">
        <v>-3229</v>
      </c>
    </row>
    <row r="46" spans="1:15" s="23" customFormat="1" ht="14.25" customHeight="1">
      <c r="A46" s="46" t="s">
        <v>36</v>
      </c>
      <c r="B46" s="21">
        <v>23025</v>
      </c>
      <c r="C46" s="22">
        <v>5486</v>
      </c>
      <c r="D46" s="22">
        <v>8951</v>
      </c>
      <c r="E46" s="22">
        <v>19560</v>
      </c>
      <c r="F46" s="26">
        <v>3773</v>
      </c>
      <c r="G46" s="26">
        <v>754</v>
      </c>
      <c r="H46" s="27">
        <v>3416</v>
      </c>
      <c r="I46" s="27">
        <v>541</v>
      </c>
      <c r="J46" s="22">
        <v>570</v>
      </c>
      <c r="K46" s="26">
        <v>658</v>
      </c>
      <c r="L46" s="26">
        <v>301</v>
      </c>
      <c r="M46" s="27">
        <v>4485</v>
      </c>
      <c r="N46" s="27">
        <v>509</v>
      </c>
      <c r="O46" s="22">
        <v>-4035</v>
      </c>
    </row>
    <row r="47" spans="1:15" s="23" customFormat="1" ht="14.25" customHeight="1">
      <c r="A47" s="46" t="s">
        <v>37</v>
      </c>
      <c r="B47" s="21">
        <v>33487</v>
      </c>
      <c r="C47" s="22">
        <v>6216</v>
      </c>
      <c r="D47" s="22">
        <v>12542</v>
      </c>
      <c r="E47" s="22">
        <v>27161</v>
      </c>
      <c r="F47" s="26">
        <v>4444</v>
      </c>
      <c r="G47" s="26">
        <v>666</v>
      </c>
      <c r="H47" s="27">
        <v>6401</v>
      </c>
      <c r="I47" s="27">
        <v>1009</v>
      </c>
      <c r="J47" s="22">
        <v>-2300</v>
      </c>
      <c r="K47" s="26">
        <v>510</v>
      </c>
      <c r="L47" s="26">
        <v>596</v>
      </c>
      <c r="M47" s="27">
        <v>4170</v>
      </c>
      <c r="N47" s="27">
        <v>962</v>
      </c>
      <c r="O47" s="22">
        <v>-4026</v>
      </c>
    </row>
    <row r="48" spans="1:15" s="23" customFormat="1" ht="14.25" customHeight="1">
      <c r="A48" s="46" t="s">
        <v>38</v>
      </c>
      <c r="B48" s="21">
        <v>17941</v>
      </c>
      <c r="C48" s="22">
        <v>3921</v>
      </c>
      <c r="D48" s="22">
        <v>5929</v>
      </c>
      <c r="E48" s="22">
        <v>15933</v>
      </c>
      <c r="F48" s="26">
        <v>2445</v>
      </c>
      <c r="G48" s="26">
        <v>362</v>
      </c>
      <c r="H48" s="27">
        <v>2733</v>
      </c>
      <c r="I48" s="27">
        <v>401</v>
      </c>
      <c r="J48" s="22">
        <v>-327</v>
      </c>
      <c r="K48" s="26">
        <v>243</v>
      </c>
      <c r="L48" s="26">
        <v>871</v>
      </c>
      <c r="M48" s="27">
        <v>2403</v>
      </c>
      <c r="N48" s="27">
        <v>392</v>
      </c>
      <c r="O48" s="22">
        <v>-1681</v>
      </c>
    </row>
    <row r="49" spans="1:29" s="25" customFormat="1" ht="14.25" customHeight="1">
      <c r="A49" s="67" t="s">
        <v>39</v>
      </c>
      <c r="B49" s="68">
        <v>41568</v>
      </c>
      <c r="C49" s="65">
        <v>7410</v>
      </c>
      <c r="D49" s="65">
        <v>9277</v>
      </c>
      <c r="E49" s="65">
        <v>39701</v>
      </c>
      <c r="F49" s="65">
        <v>6133</v>
      </c>
      <c r="G49" s="65">
        <v>482</v>
      </c>
      <c r="H49" s="65">
        <v>6831</v>
      </c>
      <c r="I49" s="65">
        <v>896</v>
      </c>
      <c r="J49" s="65">
        <v>-1112</v>
      </c>
      <c r="K49" s="65">
        <v>775</v>
      </c>
      <c r="L49" s="65">
        <v>20</v>
      </c>
      <c r="M49" s="65">
        <v>1057</v>
      </c>
      <c r="N49" s="66">
        <v>493</v>
      </c>
      <c r="O49" s="65">
        <v>-755</v>
      </c>
      <c r="P49" s="25">
        <f>SUM(B50:B60)</f>
        <v>41568</v>
      </c>
      <c r="Q49" s="25">
        <f aca="true" t="shared" si="9" ref="Q49:AC49">SUM(C50:C60)</f>
        <v>7410</v>
      </c>
      <c r="R49" s="25">
        <f t="shared" si="9"/>
        <v>9277</v>
      </c>
      <c r="S49" s="25">
        <f t="shared" si="9"/>
        <v>39701</v>
      </c>
      <c r="T49" s="25">
        <f t="shared" si="9"/>
        <v>6133</v>
      </c>
      <c r="U49" s="25">
        <f t="shared" si="9"/>
        <v>482</v>
      </c>
      <c r="V49" s="25">
        <f t="shared" si="9"/>
        <v>6831</v>
      </c>
      <c r="W49" s="25">
        <f t="shared" si="9"/>
        <v>896</v>
      </c>
      <c r="X49" s="25">
        <f t="shared" si="9"/>
        <v>-1112</v>
      </c>
      <c r="Y49" s="25">
        <f t="shared" si="9"/>
        <v>775</v>
      </c>
      <c r="Z49" s="25">
        <f t="shared" si="9"/>
        <v>20</v>
      </c>
      <c r="AA49" s="25">
        <f t="shared" si="9"/>
        <v>1057</v>
      </c>
      <c r="AB49" s="25">
        <f t="shared" si="9"/>
        <v>493</v>
      </c>
      <c r="AC49" s="25">
        <f t="shared" si="9"/>
        <v>-755</v>
      </c>
    </row>
    <row r="50" spans="1:15" s="23" customFormat="1" ht="14.25" customHeight="1">
      <c r="A50" s="46" t="s">
        <v>40</v>
      </c>
      <c r="B50" s="21">
        <v>7399</v>
      </c>
      <c r="C50" s="22">
        <v>1554</v>
      </c>
      <c r="D50" s="22">
        <v>1621</v>
      </c>
      <c r="E50" s="22">
        <v>7332</v>
      </c>
      <c r="F50" s="26">
        <v>1364</v>
      </c>
      <c r="G50" s="26">
        <v>90</v>
      </c>
      <c r="H50" s="27">
        <v>1243</v>
      </c>
      <c r="I50" s="27">
        <v>141</v>
      </c>
      <c r="J50" s="22">
        <v>70</v>
      </c>
      <c r="K50" s="26">
        <v>99</v>
      </c>
      <c r="L50" s="26">
        <v>1</v>
      </c>
      <c r="M50" s="27">
        <v>156</v>
      </c>
      <c r="N50" s="27">
        <v>81</v>
      </c>
      <c r="O50" s="22">
        <v>-137</v>
      </c>
    </row>
    <row r="51" spans="1:15" s="23" customFormat="1" ht="14.25" customHeight="1">
      <c r="A51" s="46" t="s">
        <v>41</v>
      </c>
      <c r="B51" s="21">
        <v>18069</v>
      </c>
      <c r="C51" s="22">
        <v>3398</v>
      </c>
      <c r="D51" s="22">
        <v>5198</v>
      </c>
      <c r="E51" s="22">
        <v>16269</v>
      </c>
      <c r="F51" s="26">
        <v>2811</v>
      </c>
      <c r="G51" s="26">
        <v>361</v>
      </c>
      <c r="H51" s="27">
        <v>3776</v>
      </c>
      <c r="I51" s="27">
        <v>496</v>
      </c>
      <c r="J51" s="22">
        <v>-1100</v>
      </c>
      <c r="K51" s="26">
        <v>225</v>
      </c>
      <c r="L51" s="26">
        <v>1</v>
      </c>
      <c r="M51" s="27">
        <v>641</v>
      </c>
      <c r="N51" s="27">
        <v>285</v>
      </c>
      <c r="O51" s="22">
        <v>-700</v>
      </c>
    </row>
    <row r="52" spans="1:15" s="23" customFormat="1" ht="14.25" customHeight="1">
      <c r="A52" s="46" t="s">
        <v>42</v>
      </c>
      <c r="B52" s="21">
        <v>5664</v>
      </c>
      <c r="C52" s="22">
        <v>1063</v>
      </c>
      <c r="D52" s="22">
        <v>1646</v>
      </c>
      <c r="E52" s="22">
        <v>5081</v>
      </c>
      <c r="F52" s="26">
        <v>993</v>
      </c>
      <c r="G52" s="26">
        <v>17</v>
      </c>
      <c r="H52" s="27">
        <v>1223</v>
      </c>
      <c r="I52" s="27">
        <v>175</v>
      </c>
      <c r="J52" s="22">
        <v>-388</v>
      </c>
      <c r="K52" s="26">
        <v>53</v>
      </c>
      <c r="L52" s="28" t="s">
        <v>73</v>
      </c>
      <c r="M52" s="27">
        <v>156</v>
      </c>
      <c r="N52" s="27">
        <v>92</v>
      </c>
      <c r="O52" s="22">
        <v>-195</v>
      </c>
    </row>
    <row r="53" spans="1:15" s="23" customFormat="1" ht="14.25" customHeight="1">
      <c r="A53" s="46" t="s">
        <v>43</v>
      </c>
      <c r="B53" s="21">
        <v>660</v>
      </c>
      <c r="C53" s="22">
        <v>120</v>
      </c>
      <c r="D53" s="22">
        <v>126</v>
      </c>
      <c r="E53" s="22">
        <v>654</v>
      </c>
      <c r="F53" s="26">
        <v>118</v>
      </c>
      <c r="G53" s="26" t="s">
        <v>73</v>
      </c>
      <c r="H53" s="27">
        <v>96</v>
      </c>
      <c r="I53" s="27">
        <v>15</v>
      </c>
      <c r="J53" s="22">
        <v>7</v>
      </c>
      <c r="K53" s="26">
        <v>2</v>
      </c>
      <c r="L53" s="28" t="s">
        <v>73</v>
      </c>
      <c r="M53" s="27">
        <v>8</v>
      </c>
      <c r="N53" s="27">
        <v>7</v>
      </c>
      <c r="O53" s="22">
        <v>-13</v>
      </c>
    </row>
    <row r="54" spans="1:15" s="23" customFormat="1" ht="14.25" customHeight="1">
      <c r="A54" s="46" t="s">
        <v>44</v>
      </c>
      <c r="B54" s="21">
        <v>1354</v>
      </c>
      <c r="C54" s="22">
        <v>162</v>
      </c>
      <c r="D54" s="22">
        <v>94</v>
      </c>
      <c r="E54" s="22">
        <v>1422</v>
      </c>
      <c r="F54" s="26">
        <v>146</v>
      </c>
      <c r="G54" s="26">
        <v>1</v>
      </c>
      <c r="H54" s="27">
        <v>78</v>
      </c>
      <c r="I54" s="27">
        <v>5</v>
      </c>
      <c r="J54" s="22">
        <v>64</v>
      </c>
      <c r="K54" s="26">
        <v>15</v>
      </c>
      <c r="L54" s="28" t="s">
        <v>73</v>
      </c>
      <c r="M54" s="27">
        <v>6</v>
      </c>
      <c r="N54" s="27">
        <v>5</v>
      </c>
      <c r="O54" s="22">
        <v>4</v>
      </c>
    </row>
    <row r="55" spans="1:15" s="23" customFormat="1" ht="14.25" customHeight="1">
      <c r="A55" s="46" t="s">
        <v>45</v>
      </c>
      <c r="B55" s="21">
        <v>449</v>
      </c>
      <c r="C55" s="22">
        <v>69</v>
      </c>
      <c r="D55" s="22">
        <v>30</v>
      </c>
      <c r="E55" s="22">
        <v>488</v>
      </c>
      <c r="F55" s="26">
        <v>35</v>
      </c>
      <c r="G55" s="26" t="s">
        <v>73</v>
      </c>
      <c r="H55" s="27">
        <v>9</v>
      </c>
      <c r="I55" s="27">
        <v>12</v>
      </c>
      <c r="J55" s="22">
        <v>14</v>
      </c>
      <c r="K55" s="26">
        <v>34</v>
      </c>
      <c r="L55" s="28" t="s">
        <v>73</v>
      </c>
      <c r="M55" s="27">
        <v>6</v>
      </c>
      <c r="N55" s="27">
        <v>3</v>
      </c>
      <c r="O55" s="22">
        <v>25</v>
      </c>
    </row>
    <row r="56" spans="1:15" s="23" customFormat="1" ht="14.25" customHeight="1">
      <c r="A56" s="46" t="s">
        <v>46</v>
      </c>
      <c r="B56" s="21">
        <v>3508</v>
      </c>
      <c r="C56" s="22">
        <v>326</v>
      </c>
      <c r="D56" s="22">
        <v>36</v>
      </c>
      <c r="E56" s="22">
        <v>3798</v>
      </c>
      <c r="F56" s="26">
        <v>113</v>
      </c>
      <c r="G56" s="26">
        <v>12</v>
      </c>
      <c r="H56" s="27">
        <v>9</v>
      </c>
      <c r="I56" s="27">
        <v>6</v>
      </c>
      <c r="J56" s="22">
        <v>110</v>
      </c>
      <c r="K56" s="26">
        <v>183</v>
      </c>
      <c r="L56" s="26">
        <v>18</v>
      </c>
      <c r="M56" s="27">
        <v>18</v>
      </c>
      <c r="N56" s="27">
        <v>3</v>
      </c>
      <c r="O56" s="22">
        <v>180</v>
      </c>
    </row>
    <row r="57" spans="1:15" s="23" customFormat="1" ht="14.25" customHeight="1">
      <c r="A57" s="46" t="s">
        <v>47</v>
      </c>
      <c r="B57" s="21">
        <v>895</v>
      </c>
      <c r="C57" s="22">
        <v>127</v>
      </c>
      <c r="D57" s="22">
        <v>48</v>
      </c>
      <c r="E57" s="22">
        <v>974</v>
      </c>
      <c r="F57" s="26">
        <v>16</v>
      </c>
      <c r="G57" s="26" t="s">
        <v>73</v>
      </c>
      <c r="H57" s="27">
        <v>22</v>
      </c>
      <c r="I57" s="28" t="s">
        <v>73</v>
      </c>
      <c r="J57" s="22">
        <v>-6</v>
      </c>
      <c r="K57" s="26">
        <v>111</v>
      </c>
      <c r="L57" s="28" t="s">
        <v>73</v>
      </c>
      <c r="M57" s="27">
        <v>24</v>
      </c>
      <c r="N57" s="28">
        <v>2</v>
      </c>
      <c r="O57" s="22">
        <v>85</v>
      </c>
    </row>
    <row r="58" spans="1:15" s="23" customFormat="1" ht="14.25" customHeight="1">
      <c r="A58" s="46" t="s">
        <v>48</v>
      </c>
      <c r="B58" s="21">
        <v>512</v>
      </c>
      <c r="C58" s="22">
        <v>78</v>
      </c>
      <c r="D58" s="22">
        <v>33</v>
      </c>
      <c r="E58" s="22">
        <v>557</v>
      </c>
      <c r="F58" s="26">
        <v>48</v>
      </c>
      <c r="G58" s="26" t="s">
        <v>73</v>
      </c>
      <c r="H58" s="27">
        <v>17</v>
      </c>
      <c r="I58" s="28">
        <v>6</v>
      </c>
      <c r="J58" s="22">
        <v>25</v>
      </c>
      <c r="K58" s="26">
        <v>30</v>
      </c>
      <c r="L58" s="28" t="s">
        <v>73</v>
      </c>
      <c r="M58" s="27">
        <v>5</v>
      </c>
      <c r="N58" s="28">
        <v>5</v>
      </c>
      <c r="O58" s="22">
        <v>20</v>
      </c>
    </row>
    <row r="59" spans="1:15" s="23" customFormat="1" ht="14.25" customHeight="1">
      <c r="A59" s="46" t="s">
        <v>49</v>
      </c>
      <c r="B59" s="21">
        <v>1313</v>
      </c>
      <c r="C59" s="22">
        <v>282</v>
      </c>
      <c r="D59" s="22">
        <v>160</v>
      </c>
      <c r="E59" s="22">
        <v>1435</v>
      </c>
      <c r="F59" s="26">
        <v>272</v>
      </c>
      <c r="G59" s="26" t="s">
        <v>73</v>
      </c>
      <c r="H59" s="27">
        <v>133</v>
      </c>
      <c r="I59" s="27">
        <v>12</v>
      </c>
      <c r="J59" s="22">
        <v>127</v>
      </c>
      <c r="K59" s="26">
        <v>10</v>
      </c>
      <c r="L59" s="28" t="s">
        <v>73</v>
      </c>
      <c r="M59" s="27">
        <v>12</v>
      </c>
      <c r="N59" s="27">
        <v>3</v>
      </c>
      <c r="O59" s="22">
        <v>-5</v>
      </c>
    </row>
    <row r="60" spans="1:15" s="23" customFormat="1" ht="14.25" customHeight="1" thickBot="1">
      <c r="A60" s="47" t="s">
        <v>50</v>
      </c>
      <c r="B60" s="29">
        <v>1745</v>
      </c>
      <c r="C60" s="30">
        <v>231</v>
      </c>
      <c r="D60" s="30">
        <v>285</v>
      </c>
      <c r="E60" s="30">
        <v>1691</v>
      </c>
      <c r="F60" s="38">
        <v>217</v>
      </c>
      <c r="G60" s="38">
        <v>1</v>
      </c>
      <c r="H60" s="39">
        <v>225</v>
      </c>
      <c r="I60" s="39">
        <v>28</v>
      </c>
      <c r="J60" s="30">
        <v>-35</v>
      </c>
      <c r="K60" s="38">
        <v>13</v>
      </c>
      <c r="L60" s="40" t="s">
        <v>73</v>
      </c>
      <c r="M60" s="39">
        <v>25</v>
      </c>
      <c r="N60" s="39">
        <v>7</v>
      </c>
      <c r="O60" s="30">
        <v>-19</v>
      </c>
    </row>
    <row r="61" spans="1:38" ht="15.75">
      <c r="A61" s="48" t="s">
        <v>64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57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7"/>
      <c r="AG61" s="37"/>
      <c r="AH61" s="37"/>
      <c r="AI61" s="37"/>
      <c r="AJ61" s="37"/>
      <c r="AK61" s="37"/>
      <c r="AL61" s="37"/>
    </row>
    <row r="62" spans="1:31" s="31" customFormat="1" ht="14.25" customHeight="1">
      <c r="A62" s="33" t="s">
        <v>53</v>
      </c>
      <c r="B62" s="33"/>
      <c r="C62" s="33"/>
      <c r="E62" s="34"/>
      <c r="F62" s="34"/>
      <c r="G62" s="34"/>
      <c r="H62" s="33"/>
      <c r="I62" s="33"/>
      <c r="J62" s="33"/>
      <c r="K62" s="33"/>
      <c r="L62" s="33"/>
      <c r="M62" s="33"/>
      <c r="N62" s="58"/>
      <c r="O62" s="33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</sheetData>
  <sheetProtection/>
  <mergeCells count="17">
    <mergeCell ref="A1:G1"/>
    <mergeCell ref="H1:O1"/>
    <mergeCell ref="F4:G4"/>
    <mergeCell ref="H4:I4"/>
    <mergeCell ref="A4:A6"/>
    <mergeCell ref="B4:B6"/>
    <mergeCell ref="C4:E4"/>
    <mergeCell ref="K4:O4"/>
    <mergeCell ref="C5:C6"/>
    <mergeCell ref="D5:D6"/>
    <mergeCell ref="E5:E6"/>
    <mergeCell ref="M5:N5"/>
    <mergeCell ref="O5:O6"/>
    <mergeCell ref="H5:I5"/>
    <mergeCell ref="J5:J6"/>
    <mergeCell ref="K5:L5"/>
    <mergeCell ref="F5:G5"/>
  </mergeCells>
  <printOptions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2021-08-11T02:31:19Z</cp:lastPrinted>
  <dcterms:created xsi:type="dcterms:W3CDTF">2003-02-10T09:37:38Z</dcterms:created>
  <dcterms:modified xsi:type="dcterms:W3CDTF">2021-08-11T02:31:21Z</dcterms:modified>
  <cp:category/>
  <cp:version/>
  <cp:contentType/>
  <cp:contentStatus/>
</cp:coreProperties>
</file>