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DCE3A8C7-CEBB-4AB6-A0CD-B29831FCEBA6}"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s="1"/>
  <c r="BW35" i="10" s="1"/>
  <c r="BW36" i="10" s="1"/>
  <c r="BW37" i="10" s="1"/>
  <c r="BW38" i="10" s="1"/>
  <c r="BW39" i="10" s="1"/>
  <c r="CO34" i="10" l="1"/>
</calcChain>
</file>

<file path=xl/sharedStrings.xml><?xml version="1.0" encoding="utf-8"?>
<sst xmlns="http://schemas.openxmlformats.org/spreadsheetml/2006/main" count="1060" uniqueCount="600">
  <si>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</si>
  <si>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</si>
  <si>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</si>
  <si>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</si>
  <si>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</si>
  <si>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</si>
  <si>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</si>
  <si>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</si>
  <si>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</si>
  <si>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</si>
  <si>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</si>
  <si>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</si>
  <si>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</si>
  <si>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</si>
  <si>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</si>
  <si>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</si>
  <si>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</si>
  <si>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</si>
  <si>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</si>
  <si>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</si>
  <si>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</si>
  <si>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</si>
  <si>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</si>
  <si>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</si>
  <si>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</si>
  <si>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</si>
  <si>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</si>
  <si>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</si>
  <si>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</si>
  <si>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</si>
  <si>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</si>
  <si>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</si>
  <si>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</si>
  <si>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</si>
  <si>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</si>
  <si>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</si>
  <si>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</si>
  <si>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</si>
  <si>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</si>
  <si>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</si>
  <si>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</si>
  <si>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</si>
  <si>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</si>
  <si>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</si>
  <si>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</si>
  <si>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</si>
  <si>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</si>
  <si>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</si>
  <si>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</si>
  <si>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</si>
  <si>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</si>
  <si>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</si>
  <si>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</si>
  <si>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</si>
  <si>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</si>
  <si>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</si>
  <si>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</si>
  <si>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</si>
  <si>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</si>
  <si>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</si>
  <si>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</si>
  <si>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</si>
  <si>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</si>
  <si>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</si>
  <si>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</si>
  <si>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</si>
  <si>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</si>
  <si>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</si>
  <si>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</si>
  <si>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</si>
  <si>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</si>
  <si>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</si>
  <si>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</si>
  <si>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</si>
  <si>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</si>
  <si>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</si>
  <si>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</si>
  <si>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</si>
  <si>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</si>
  <si>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</si>
  <si>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</si>
  <si>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</si>
  <si>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</si>
  <si>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</si>
  <si>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</si>
  <si>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</si>
  <si>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</si>
  <si>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</si>
  <si>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</si>
  <si>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</si>
  <si>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</si>
  <si>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</si>
  <si>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</si>
  <si>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</si>
  <si>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</si>
  <si>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</si>
  <si>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</si>
  <si>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</si>
  <si>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橿原市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</si>
  <si>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</si>
  <si>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</si>
  <si>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</si>
  <si>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</si>
  <si>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</si>
  <si>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</si>
  <si>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</si>
  <si>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</si>
  <si>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</si>
  <si>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</si>
  <si>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</si>
  <si>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</si>
  <si>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</si>
  <si>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</si>
  <si>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</si>
  <si>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</si>
  <si>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</si>
  <si>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</si>
  <si>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</si>
  <si>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</si>
  <si>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</si>
  <si>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</si>
  <si>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</si>
  <si>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</si>
  <si>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</si>
  <si>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</si>
  <si>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</si>
  <si>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</si>
  <si>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</si>
  <si>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</si>
  <si>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</si>
  <si>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</si>
  <si>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</si>
  <si>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</si>
  <si>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</si>
  <si>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</si>
  <si>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</si>
  <si>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</si>
  <si>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</si>
  <si>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</si>
  <si>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</si>
  <si>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</si>
  <si>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</si>
  <si>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</si>
  <si>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</si>
  <si>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</si>
  <si>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</si>
  <si>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</si>
  <si>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</si>
  <si>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</si>
  <si>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</si>
  <si>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</si>
  <si>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</si>
  <si>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</si>
  <si>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</si>
  <si>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</si>
  <si>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</si>
  <si>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</si>
  <si>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</si>
  <si>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</si>
  <si>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</si>
  <si>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</si>
  <si>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</si>
  <si>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</si>
  <si>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</si>
  <si>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</si>
  <si>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</si>
  <si>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</si>
  <si>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</si>
  <si>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</si>
  <si>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</si>
  <si>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</si>
  <si>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</si>
  <si>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</si>
  <si>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</si>
  <si>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</si>
  <si>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</si>
  <si>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</si>
  <si>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</si>
  <si>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</si>
  <si>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</si>
  <si>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</si>
  <si>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</si>
  <si>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</si>
  <si>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</si>
  <si>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</si>
  <si>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</si>
  <si>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</si>
  <si>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</si>
  <si>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</si>
  <si>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</si>
  <si>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</si>
  <si>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</si>
  <si>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</si>
  <si>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</si>
  <si>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</si>
  <si>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</si>
  <si>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</si>
  <si>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</si>
  <si>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</si>
  <si>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</si>
  <si>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</si>
  <si>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</si>
  <si>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</si>
  <si>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</si>
  <si>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</si>
  <si>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</si>
  <si>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</si>
  <si>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</si>
  <si>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</si>
  <si>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</si>
  <si>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</si>
  <si>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</si>
  <si>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</si>
  <si>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</si>
  <si>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</si>
  <si>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</si>
  <si>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奈良県橿原市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</si>
  <si>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</si>
  <si>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</si>
  <si>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</si>
  <si>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</si>
  <si>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</si>
  <si>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</si>
  <si>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</si>
  <si>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</si>
  <si>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</si>
  <si>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</si>
  <si>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</si>
  <si>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</si>
  <si>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</si>
  <si>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</si>
  <si>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</si>
  <si>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</si>
  <si>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</si>
  <si>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</si>
  <si>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</si>
  <si>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</si>
  <si>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</si>
  <si>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</si>
  <si>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</si>
  <si>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</si>
  <si>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</si>
  <si>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</si>
  <si>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</si>
  <si>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</si>
  <si>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</si>
  <si>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</si>
  <si>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</si>
  <si>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</si>
  <si>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</si>
  <si>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</si>
  <si>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</si>
  <si>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</si>
  <si>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</si>
  <si>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</si>
  <si>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</si>
  <si>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</si>
  <si>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</si>
  <si>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</si>
  <si>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</si>
  <si>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</si>
  <si>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</si>
  <si>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</si>
  <si>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</si>
  <si>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</si>
  <si>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</si>
  <si>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</si>
  <si>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</si>
  <si>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</si>
  <si>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</si>
  <si>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</si>
  <si>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</si>
  <si>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</si>
  <si>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</si>
  <si>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</si>
  <si>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</si>
  <si>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</si>
  <si>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</si>
  <si>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</si>
  <si>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</si>
  <si>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</si>
  <si>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</si>
  <si>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</si>
  <si>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</si>
  <si>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</si>
  <si>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</si>
  <si>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</si>
  <si>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</si>
  <si>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</si>
  <si>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</si>
  <si>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</si>
  <si>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</si>
  <si>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</si>
  <si>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</si>
  <si>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</si>
  <si>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</si>
  <si>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</si>
  <si>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</si>
  <si>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</si>
  <si>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</si>
  <si>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</si>
  <si>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</si>
  <si>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</si>
  <si>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</si>
  <si>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</si>
  <si>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</si>
  <si>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</si>
  <si>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</si>
  <si>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</si>
  <si>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</si>
  <si>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</si>
  <si>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</si>
  <si>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</si>
  <si>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</si>
  <si>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</si>
  <si>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</si>
  <si>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</si>
  <si>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</si>
  <si>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</si>
  <si>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</si>
  <si>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</si>
  <si>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</si>
  <si>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</si>
  <si>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</si>
  <si>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</si>
  <si>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</si>
  <si>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</si>
  <si>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</si>
  <si>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</si>
  <si>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</si>
  <si>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</si>
  <si>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</si>
  <si>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</si>
  <si>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</si>
  <si>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</si>
  <si>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</si>
  <si>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</si>
  <si>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</si>
  <si>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</si>
  <si>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</si>
  <si>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</si>
  <si>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</si>
  <si>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</si>
  <si>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</si>
  <si>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</si>
  <si>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</si>
  <si>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</si>
  <si>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</si>
  <si>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</si>
  <si>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</si>
  <si>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</si>
  <si>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</si>
  <si>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</si>
  <si>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</si>
  <si>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</si>
  <si>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</si>
  <si>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</si>
  <si>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</si>
  <si>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</si>
  <si>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</si>
  <si>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</si>
  <si>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</si>
  <si>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</si>
  <si>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</si>
  <si>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</si>
  <si>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</si>
  <si>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</si>
  <si>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</si>
  <si>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</si>
  <si>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</si>
  <si>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奈良県橿原市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</si>
  <si>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</si>
  <si>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</si>
  <si>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</si>
  <si>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</si>
  <si>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</si>
  <si>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</si>
  <si>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</si>
  <si>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</si>
  <si>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</si>
  <si>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</si>
  <si>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</si>
  <si>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</si>
  <si>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</si>
  <si>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</si>
  <si>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</si>
  <si>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</si>
  <si>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</si>
  <si>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</si>
  <si>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</si>
  <si>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</si>
  <si>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</si>
  <si>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</si>
  <si>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</si>
  <si>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</si>
  <si>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</si>
  <si>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</si>
  <si>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</si>
  <si>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</si>
  <si>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</si>
  <si>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</si>
  <si>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</si>
  <si>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</si>
  <si>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</si>
  <si>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上水道事業</t>
    <phoneticPr fontId="5"/>
  </si>
  <si>
    <t>法適用企業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</si>
  <si>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</si>
  <si>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</si>
  <si>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</si>
  <si>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</si>
  <si>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</si>
  <si>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</si>
  <si>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</si>
  <si>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</si>
  <si>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</si>
  <si>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</si>
  <si>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</si>
  <si>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</si>
  <si>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</si>
  <si>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</si>
  <si>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</si>
  <si>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</si>
  <si>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</si>
  <si>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</si>
  <si>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</si>
  <si>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</si>
  <si>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</si>
  <si>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</si>
  <si>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</si>
  <si>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</si>
  <si>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</si>
  <si>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</si>
  <si>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</si>
  <si>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</si>
  <si>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</si>
  <si>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</si>
  <si>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</si>
  <si>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</si>
  <si>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</si>
  <si>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</si>
  <si>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</si>
  <si>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</si>
  <si>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</si>
  <si>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</si>
  <si>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</si>
  <si>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</si>
  <si>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</si>
  <si>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</si>
  <si>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</si>
  <si>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</si>
  <si>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</si>
  <si>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</si>
  <si>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</si>
  <si>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</si>
  <si>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</si>
  <si>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</si>
  <si>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</si>
  <si>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</si>
  <si>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</si>
  <si>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</si>
  <si>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</si>
  <si>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</si>
  <si>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</si>
  <si>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</si>
  <si>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</si>
  <si>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</si>
  <si>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</si>
  <si>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</si>
  <si>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</si>
  <si>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</si>
  <si>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</si>
  <si>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</si>
  <si>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</si>
  <si>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</si>
  <si>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</si>
  <si>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</si>
  <si>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</si>
  <si>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</si>
  <si>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</si>
  <si>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</si>
  <si>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</si>
  <si>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</si>
  <si>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</si>
  <si>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</si>
  <si>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</si>
  <si>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</si>
  <si>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</si>
  <si>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</si>
  <si>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</si>
  <si>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</si>
  <si>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</si>
  <si>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</si>
  <si>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</si>
  <si>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</si>
  <si>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</si>
  <si>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</si>
  <si>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</si>
  <si>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</si>
  <si>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</si>
  <si>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</si>
  <si>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</si>
  <si>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</si>
  <si>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</si>
  <si>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</si>
  <si>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</si>
  <si>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</si>
  <si>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</si>
  <si>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</si>
  <si>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</si>
  <si>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</si>
  <si>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</si>
  <si>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</si>
  <si>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</si>
  <si>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</si>
  <si>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</si>
  <si>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</si>
  <si>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</si>
  <si>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</si>
  <si>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</si>
  <si>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</si>
  <si>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</si>
  <si>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</si>
  <si>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</si>
  <si>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</si>
  <si>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</si>
  <si>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</si>
  <si>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</si>
  <si>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</si>
  <si>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</si>
  <si>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</si>
  <si>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</si>
  <si>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</si>
  <si>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</si>
  <si>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</si>
  <si>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</si>
  <si>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</si>
  <si>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</si>
  <si>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</si>
  <si>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</si>
  <si>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</si>
  <si>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</si>
  <si>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</si>
  <si>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</si>
  <si>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</si>
  <si>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</si>
  <si>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</si>
  <si>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</si>
  <si>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</si>
  <si>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</si>
  <si>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</si>
  <si>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2.06</t>
  </si>
  <si>
    <t>▲ 0.74</t>
  </si>
  <si>
    <t>▲ 1.03</t>
  </si>
  <si>
    <t>上水道事業</t>
  </si>
  <si>
    <t>一般会計</t>
  </si>
  <si>
    <t>下水道事業</t>
  </si>
  <si>
    <t>国民健康保険</t>
  </si>
  <si>
    <t>介護保険</t>
  </si>
  <si>
    <t>後期高齢者医療</t>
  </si>
  <si>
    <t>その他会計（赤字）</t>
  </si>
  <si>
    <t>その他会計（黒字）</t>
  </si>
  <si>
    <t>H28末</t>
    <phoneticPr fontId="5"/>
  </si>
  <si>
    <t>H29末</t>
    <phoneticPr fontId="5"/>
  </si>
  <si>
    <t>H30末</t>
    <phoneticPr fontId="5"/>
  </si>
  <si>
    <t>R01末</t>
    <phoneticPr fontId="5"/>
  </si>
  <si>
    <t>R02末</t>
    <phoneticPr fontId="5"/>
  </si>
  <si>
    <t>橿原市土地開発公社</t>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</si>
  <si>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</si>
  <si>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</si>
  <si>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</si>
  <si>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</si>
  <si>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飛鳥広域行政事務組合</t>
    <rPh sb="0" eb="2">
      <t>アスカ</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</si>
  <si>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10">
      <t>シキンナド</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</si>
  <si>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</si>
  <si>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</si>
  <si>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t>
  </si>
  <si>
    <t>公共施設整備基金</t>
  </si>
  <si>
    <t>退職手当基金</t>
  </si>
  <si>
    <t>墓園管理基金</t>
  </si>
  <si>
    <t>橿原運動公園硬式野球場整備基金</t>
  </si>
  <si>
    <t>「子どもの未来を育む戸村文庫」基金</t>
    <rPh sb="1" eb="2">
      <t>コ</t>
    </rPh>
    <rPh sb="5" eb="7">
      <t>ミライ</t>
    </rPh>
    <rPh sb="8" eb="9">
      <t>ハグク</t>
    </rPh>
    <rPh sb="10" eb="12">
      <t>トムラ</t>
    </rPh>
    <rPh sb="12" eb="14">
      <t>ブンコ</t>
    </rPh>
    <rPh sb="15" eb="17">
      <t>キキン</t>
    </rPh>
    <phoneticPr fontId="2"/>
  </si>
  <si>
    <t>－</t>
    <phoneticPr fontId="2"/>
  </si>
  <si>
    <t>－</t>
    <phoneticPr fontId="2"/>
  </si>
  <si>
    <t>上水道事業会計</t>
    <rPh sb="5" eb="7">
      <t>カイケイ</t>
    </rPh>
    <phoneticPr fontId="5"/>
  </si>
  <si>
    <t>下水道事業会計</t>
    <rPh sb="5" eb="7">
      <t>カイケイ</t>
    </rPh>
    <phoneticPr fontId="5"/>
  </si>
  <si>
    <t>国民健康保険特別会計</t>
    <rPh sb="6" eb="8">
      <t>トクベツ</t>
    </rPh>
    <rPh sb="8" eb="10">
      <t>カイケイ</t>
    </rPh>
    <phoneticPr fontId="5"/>
  </si>
  <si>
    <t>後期高齢者医療特別会計</t>
    <rPh sb="7" eb="9">
      <t>トクベツ</t>
    </rPh>
    <rPh sb="9" eb="11">
      <t>カイケイ</t>
    </rPh>
    <phoneticPr fontId="5"/>
  </si>
  <si>
    <t>介護保険特別会計</t>
    <rPh sb="4" eb="6">
      <t>トクベツ</t>
    </rPh>
    <rPh sb="6" eb="8">
      <t>カイケイ</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</si>
  <si>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</si>
  <si>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</si>
  <si>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</si>
  <si>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前年より減少したものの、類似団体と比較すると、依然として高い水準にある。また、有形固定資産減価償却率も、類似団体と比較してやや高い数値となっている。当市では小・中学校の長寿命化等大規模改修を予定しており、市債の借入が不可欠であるため、将来負担比率の増加が見込まれる。
　両方の指標を同時に減少させることは困難であるが、まずは、コストの削減が可能となる長寿命化や統廃合により、有形固定資産減価償却率の改善から考えていきたい。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</si>
  <si>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</si>
  <si>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</si>
  <si>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</si>
  <si>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</si>
  <si>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</si>
  <si>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</si>
  <si>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前年度より数値が改善しているものの、将来負担比率は類似団体平均と比較すると依然として高い水準にある。ごみ処理施設整備事業やし尿処理施設整備事業など大型の施設整備に係る償還が終了するため、近年は実質公債費比率は減少傾向にあったが、今後、小・中学校の長寿命化等の大規模改修等を行うと、基金の取崩しと市債の借入により両方の数値は増加していくことが予想される。</t>
    <rPh sb="37" eb="39">
      <t>ショウライ</t>
    </rPh>
    <rPh sb="39" eb="41">
      <t>フタン</t>
    </rPh>
    <rPh sb="41" eb="43">
      <t>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</si>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</sst>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7B37BC3-CC7D-4870-A038-CC47366FDCC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653A-4819-A200-8CAC21EE74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47862</c:v>
                </c:pt>
                <c:pt idx="1">
                  <c:v>31123</c:v>
                </c:pt>
                <c:pt idx="2">
                  <c:v>27866</c:v>
                </c:pt>
                <c:pt idx="3">
                  <c:v>31437</c:v>
                </c:pt>
                <c:pt idx="4">
                  <c:v>19231</c:v>
                </c:pt>
              </c:numCache>
            </c:numRef>
          </c:val>
          <c:smooth val="0"/>
          <c:extLst>
            <c:ext xmlns:c16="http://schemas.microsoft.com/office/drawing/2014/chart" uri="{C3380CC4-5D6E-409C-BE32-E72D297353CC}">
              <c16:uniqueId val="{00000001-653A-4819-A200-8CAC21EE74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0.56999999999999995</c:v>
                </c:pt>
                <c:pt idx="1">
                  <c:v>1.08</c:v>
                </c:pt>
                <c:pt idx="2">
                  <c:v>1.59</c:v>
                </c:pt>
                <c:pt idx="3">
                  <c:v>5.0199999999999996</c:v>
                </c:pt>
                <c:pt idx="4">
                  <c:v>9.98</c:v>
                </c:pt>
              </c:numCache>
            </c:numRef>
          </c:val>
          <c:extLst>
            <c:ext xmlns:c16="http://schemas.microsoft.com/office/drawing/2014/chart" uri="{C3380CC4-5D6E-409C-BE32-E72D297353CC}">
              <c16:uniqueId val="{00000000-98A0-418D-8550-CB3009CDE5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11.41</c:v>
                </c:pt>
                <c:pt idx="1">
                  <c:v>10.130000000000001</c:v>
                </c:pt>
                <c:pt idx="2">
                  <c:v>8.52</c:v>
                </c:pt>
                <c:pt idx="3">
                  <c:v>8.41</c:v>
                </c:pt>
                <c:pt idx="4">
                  <c:v>10.51</c:v>
                </c:pt>
              </c:numCache>
            </c:numRef>
          </c:val>
          <c:extLst>
            <c:ext xmlns:c16="http://schemas.microsoft.com/office/drawing/2014/chart" uri="{C3380CC4-5D6E-409C-BE32-E72D297353CC}">
              <c16:uniqueId val="{00000001-98A0-418D-8550-CB3009CDE5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-2.06</c:v>
                </c:pt>
                <c:pt idx="1">
                  <c:v>-0.74</c:v>
                </c:pt>
                <c:pt idx="2">
                  <c:v>-1.03</c:v>
                </c:pt>
                <c:pt idx="3">
                  <c:v>3.45</c:v>
                </c:pt>
                <c:pt idx="4">
                  <c:v>7.57</c:v>
                </c:pt>
              </c:numCache>
            </c:numRef>
          </c:val>
          <c:smooth val="0"/>
          <c:extLst>
            <c:ext xmlns:c16="http://schemas.microsoft.com/office/drawing/2014/chart" uri="{C3380CC4-5D6E-409C-BE32-E72D297353CC}">
              <c16:uniqueId val="{00000002-98A0-418D-8550-CB3009CDE5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0.08</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398C-46D9-8CAF-0BA301E102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8C-46D9-8CAF-0BA301E102F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8C-46D9-8CAF-0BA301E102F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98C-46D9-8CAF-0BA301E102FC}"/>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398C-46D9-8CAF-0BA301E102FC}"/>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0.76</c:v>
                </c:pt>
                <c:pt idx="2">
                  <c:v>#N/A</c:v>
                </c:pt>
                <c:pt idx="3">
                  <c:v>0.3</c:v>
                </c:pt>
                <c:pt idx="4">
                  <c:v>#N/A</c:v>
                </c:pt>
                <c:pt idx="5">
                  <c:v>0.77</c:v>
                </c:pt>
                <c:pt idx="6">
                  <c:v>#N/A</c:v>
                </c:pt>
                <c:pt idx="7">
                  <c:v>1.22</c:v>
                </c:pt>
                <c:pt idx="8">
                  <c:v>#N/A</c:v>
                </c:pt>
                <c:pt idx="9">
                  <c:v>1.1399999999999999</c:v>
                </c:pt>
              </c:numCache>
            </c:numRef>
          </c:val>
          <c:extLst>
            <c:ext xmlns:c16="http://schemas.microsoft.com/office/drawing/2014/chart" uri="{C3380CC4-5D6E-409C-BE32-E72D297353CC}">
              <c16:uniqueId val="{00000005-398C-46D9-8CAF-0BA301E102FC}"/>
            </c:ext>
          </c:extLst>
        </c:ser>
        <c:ser>
          <c:idx val="6"/>
          <c:order val="6"/>
          <c:tx>
            <c:strRef>
              <c:f>データシート!$A$33</c:f>
              <c:strCache>
                <c:ptCount val="1"/>
                <c:pt idx="0">
                  <c:v>国民健康保険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0.57999999999999996</c:v>
                </c:pt>
                <c:pt idx="2">
                  <c:v>#N/A</c:v>
                </c:pt>
                <c:pt idx="3">
                  <c:v>0.71</c:v>
                </c:pt>
                <c:pt idx="4">
                  <c:v>#N/A</c:v>
                </c:pt>
                <c:pt idx="5">
                  <c:v>1.07</c:v>
                </c:pt>
                <c:pt idx="6">
                  <c:v>#N/A</c:v>
                </c:pt>
                <c:pt idx="7">
                  <c:v>1.82</c:v>
                </c:pt>
                <c:pt idx="8">
                  <c:v>#N/A</c:v>
                </c:pt>
                <c:pt idx="9">
                  <c:v>2.16</c:v>
                </c:pt>
              </c:numCache>
            </c:numRef>
          </c:val>
          <c:extLst>
            <c:ext xmlns:c16="http://schemas.microsoft.com/office/drawing/2014/chart" uri="{C3380CC4-5D6E-409C-BE32-E72D297353CC}">
              <c16:uniqueId val="{00000006-398C-46D9-8CAF-0BA301E102FC}"/>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1.89</c:v>
                </c:pt>
                <c:pt idx="2">
                  <c:v>#N/A</c:v>
                </c:pt>
                <c:pt idx="3">
                  <c:v>3.03</c:v>
                </c:pt>
                <c:pt idx="4">
                  <c:v>#N/A</c:v>
                </c:pt>
                <c:pt idx="5">
                  <c:v>2</c:v>
                </c:pt>
                <c:pt idx="6">
                  <c:v>#N/A</c:v>
                </c:pt>
                <c:pt idx="7">
                  <c:v>2</c:v>
                </c:pt>
                <c:pt idx="8">
                  <c:v>#N/A</c:v>
                </c:pt>
                <c:pt idx="9">
                  <c:v>3.28</c:v>
                </c:pt>
              </c:numCache>
            </c:numRef>
          </c:val>
          <c:extLst>
            <c:ext xmlns:c16="http://schemas.microsoft.com/office/drawing/2014/chart" uri="{C3380CC4-5D6E-409C-BE32-E72D297353CC}">
              <c16:uniqueId val="{00000007-398C-46D9-8CAF-0BA301E102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0.54</c:v>
                </c:pt>
                <c:pt idx="2">
                  <c:v>#N/A</c:v>
                </c:pt>
                <c:pt idx="3">
                  <c:v>1.08</c:v>
                </c:pt>
                <c:pt idx="4">
                  <c:v>#N/A</c:v>
                </c:pt>
                <c:pt idx="5">
                  <c:v>1.58</c:v>
                </c:pt>
                <c:pt idx="6">
                  <c:v>#N/A</c:v>
                </c:pt>
                <c:pt idx="7">
                  <c:v>5.0199999999999996</c:v>
                </c:pt>
                <c:pt idx="8">
                  <c:v>#N/A</c:v>
                </c:pt>
                <c:pt idx="9">
                  <c:v>9.98</c:v>
                </c:pt>
              </c:numCache>
            </c:numRef>
          </c:val>
          <c:extLst>
            <c:ext xmlns:c16="http://schemas.microsoft.com/office/drawing/2014/chart" uri="{C3380CC4-5D6E-409C-BE32-E72D297353CC}">
              <c16:uniqueId val="{00000008-398C-46D9-8CAF-0BA301E102FC}"/>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13.36</c:v>
                </c:pt>
                <c:pt idx="2">
                  <c:v>#N/A</c:v>
                </c:pt>
                <c:pt idx="3">
                  <c:v>12.73</c:v>
                </c:pt>
                <c:pt idx="4">
                  <c:v>#N/A</c:v>
                </c:pt>
                <c:pt idx="5">
                  <c:v>12.97</c:v>
                </c:pt>
                <c:pt idx="6">
                  <c:v>#N/A</c:v>
                </c:pt>
                <c:pt idx="7">
                  <c:v>12.68</c:v>
                </c:pt>
                <c:pt idx="8">
                  <c:v>#N/A</c:v>
                </c:pt>
                <c:pt idx="9">
                  <c:v>11.7</c:v>
                </c:pt>
              </c:numCache>
            </c:numRef>
          </c:val>
          <c:extLst>
            <c:ext xmlns:c16="http://schemas.microsoft.com/office/drawing/2014/chart" uri="{C3380CC4-5D6E-409C-BE32-E72D297353CC}">
              <c16:uniqueId val="{00000009-398C-46D9-8CAF-0BA301E102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4184</c:v>
                </c:pt>
                <c:pt idx="5">
                  <c:v>4054</c:v>
                </c:pt>
                <c:pt idx="8">
                  <c:v>4222</c:v>
                </c:pt>
                <c:pt idx="11">
                  <c:v>4064</c:v>
                </c:pt>
                <c:pt idx="14">
                  <c:v>3781</c:v>
                </c:pt>
              </c:numCache>
            </c:numRef>
          </c:val>
          <c:extLst>
            <c:ext xmlns:c16="http://schemas.microsoft.com/office/drawing/2014/chart" uri="{C3380CC4-5D6E-409C-BE32-E72D297353CC}">
              <c16:uniqueId val="{00000000-2B4F-4EE2-96FF-F086E49EEB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4F-4EE2-96FF-F086E49EEB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400</c:v>
                </c:pt>
                <c:pt idx="3">
                  <c:v>593</c:v>
                </c:pt>
                <c:pt idx="6">
                  <c:v>233</c:v>
                </c:pt>
                <c:pt idx="9">
                  <c:v>233</c:v>
                </c:pt>
                <c:pt idx="12">
                  <c:v>234</c:v>
                </c:pt>
              </c:numCache>
            </c:numRef>
          </c:val>
          <c:extLst>
            <c:ext xmlns:c16="http://schemas.microsoft.com/office/drawing/2014/chart" uri="{C3380CC4-5D6E-409C-BE32-E72D297353CC}">
              <c16:uniqueId val="{00000002-2B4F-4EE2-96FF-F086E49EEB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77</c:v>
                </c:pt>
                <c:pt idx="3">
                  <c:v>91</c:v>
                </c:pt>
                <c:pt idx="6">
                  <c:v>92</c:v>
                </c:pt>
                <c:pt idx="9">
                  <c:v>100</c:v>
                </c:pt>
                <c:pt idx="12">
                  <c:v>93</c:v>
                </c:pt>
              </c:numCache>
            </c:numRef>
          </c:val>
          <c:extLst>
            <c:ext xmlns:c16="http://schemas.microsoft.com/office/drawing/2014/chart" uri="{C3380CC4-5D6E-409C-BE32-E72D297353CC}">
              <c16:uniqueId val="{00000003-2B4F-4EE2-96FF-F086E49EEB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777</c:v>
                </c:pt>
                <c:pt idx="3">
                  <c:v>812</c:v>
                </c:pt>
                <c:pt idx="6">
                  <c:v>793</c:v>
                </c:pt>
                <c:pt idx="9">
                  <c:v>717</c:v>
                </c:pt>
                <c:pt idx="12">
                  <c:v>703</c:v>
                </c:pt>
              </c:numCache>
            </c:numRef>
          </c:val>
          <c:extLst>
            <c:ext xmlns:c16="http://schemas.microsoft.com/office/drawing/2014/chart" uri="{C3380CC4-5D6E-409C-BE32-E72D297353CC}">
              <c16:uniqueId val="{00000004-2B4F-4EE2-96FF-F086E49EEB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4F-4EE2-96FF-F086E49EEB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4F-4EE2-96FF-F086E49EEB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4308</c:v>
                </c:pt>
                <c:pt idx="3">
                  <c:v>3892</c:v>
                </c:pt>
                <c:pt idx="6">
                  <c:v>3709</c:v>
                </c:pt>
                <c:pt idx="9">
                  <c:v>3508</c:v>
                </c:pt>
                <c:pt idx="12">
                  <c:v>3607</c:v>
                </c:pt>
              </c:numCache>
            </c:numRef>
          </c:val>
          <c:extLst>
            <c:ext xmlns:c16="http://schemas.microsoft.com/office/drawing/2014/chart" uri="{C3380CC4-5D6E-409C-BE32-E72D297353CC}">
              <c16:uniqueId val="{00000007-2B4F-4EE2-96FF-F086E49EEB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1378</c:v>
                </c:pt>
                <c:pt idx="2">
                  <c:v>#N/A</c:v>
                </c:pt>
                <c:pt idx="3">
                  <c:v>#N/A</c:v>
                </c:pt>
                <c:pt idx="4">
                  <c:v>1334</c:v>
                </c:pt>
                <c:pt idx="5">
                  <c:v>#N/A</c:v>
                </c:pt>
                <c:pt idx="6">
                  <c:v>#N/A</c:v>
                </c:pt>
                <c:pt idx="7">
                  <c:v>605</c:v>
                </c:pt>
                <c:pt idx="8">
                  <c:v>#N/A</c:v>
                </c:pt>
                <c:pt idx="9">
                  <c:v>#N/A</c:v>
                </c:pt>
                <c:pt idx="10">
                  <c:v>494</c:v>
                </c:pt>
                <c:pt idx="11">
                  <c:v>#N/A</c:v>
                </c:pt>
                <c:pt idx="12">
                  <c:v>#N/A</c:v>
                </c:pt>
                <c:pt idx="13">
                  <c:v>856</c:v>
                </c:pt>
                <c:pt idx="14">
                  <c:v>#N/A</c:v>
                </c:pt>
              </c:numCache>
            </c:numRef>
          </c:val>
          <c:smooth val="0"/>
          <c:extLst>
            <c:ext xmlns:c16="http://schemas.microsoft.com/office/drawing/2014/chart" uri="{C3380CC4-5D6E-409C-BE32-E72D297353CC}">
              <c16:uniqueId val="{00000008-2B4F-4EE2-96FF-F086E49EEB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35386</c:v>
                </c:pt>
                <c:pt idx="5">
                  <c:v>34795</c:v>
                </c:pt>
                <c:pt idx="8">
                  <c:v>33642</c:v>
                </c:pt>
                <c:pt idx="11">
                  <c:v>32934</c:v>
                </c:pt>
                <c:pt idx="14">
                  <c:v>31868</c:v>
                </c:pt>
              </c:numCache>
            </c:numRef>
          </c:val>
          <c:extLst>
            <c:ext xmlns:c16="http://schemas.microsoft.com/office/drawing/2014/chart" uri="{C3380CC4-5D6E-409C-BE32-E72D297353CC}">
              <c16:uniqueId val="{00000000-75D0-4ACB-AD39-9A8995D8EA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8353</c:v>
                </c:pt>
                <c:pt idx="5">
                  <c:v>8945</c:v>
                </c:pt>
                <c:pt idx="8">
                  <c:v>7534</c:v>
                </c:pt>
                <c:pt idx="11">
                  <c:v>7558</c:v>
                </c:pt>
                <c:pt idx="14">
                  <c:v>8139</c:v>
                </c:pt>
              </c:numCache>
            </c:numRef>
          </c:val>
          <c:extLst>
            <c:ext xmlns:c16="http://schemas.microsoft.com/office/drawing/2014/chart" uri="{C3380CC4-5D6E-409C-BE32-E72D297353CC}">
              <c16:uniqueId val="{00000001-75D0-4ACB-AD39-9A8995D8EA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7186</c:v>
                </c:pt>
                <c:pt idx="5">
                  <c:v>6934</c:v>
                </c:pt>
                <c:pt idx="8">
                  <c:v>6429</c:v>
                </c:pt>
                <c:pt idx="11">
                  <c:v>6159</c:v>
                </c:pt>
                <c:pt idx="14">
                  <c:v>7182</c:v>
                </c:pt>
              </c:numCache>
            </c:numRef>
          </c:val>
          <c:extLst>
            <c:ext xmlns:c16="http://schemas.microsoft.com/office/drawing/2014/chart" uri="{C3380CC4-5D6E-409C-BE32-E72D297353CC}">
              <c16:uniqueId val="{00000002-75D0-4ACB-AD39-9A8995D8EA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D0-4ACB-AD39-9A8995D8EA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D0-4ACB-AD39-9A8995D8EA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3302</c:v>
                </c:pt>
                <c:pt idx="3">
                  <c:v>3477</c:v>
                </c:pt>
                <c:pt idx="6">
                  <c:v>3352</c:v>
                </c:pt>
                <c:pt idx="9">
                  <c:v>2920</c:v>
                </c:pt>
                <c:pt idx="12">
                  <c:v>2876</c:v>
                </c:pt>
              </c:numCache>
            </c:numRef>
          </c:val>
          <c:extLst>
            <c:ext xmlns:c16="http://schemas.microsoft.com/office/drawing/2014/chart" uri="{C3380CC4-5D6E-409C-BE32-E72D297353CC}">
              <c16:uniqueId val="{00000005-75D0-4ACB-AD39-9A8995D8EA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5008</c:v>
                </c:pt>
                <c:pt idx="3">
                  <c:v>5221</c:v>
                </c:pt>
                <c:pt idx="6">
                  <c:v>5104</c:v>
                </c:pt>
                <c:pt idx="9">
                  <c:v>5426</c:v>
                </c:pt>
                <c:pt idx="12">
                  <c:v>5470</c:v>
                </c:pt>
              </c:numCache>
            </c:numRef>
          </c:val>
          <c:extLst>
            <c:ext xmlns:c16="http://schemas.microsoft.com/office/drawing/2014/chart" uri="{C3380CC4-5D6E-409C-BE32-E72D297353CC}">
              <c16:uniqueId val="{00000006-75D0-4ACB-AD39-9A8995D8EA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492</c:v>
                </c:pt>
                <c:pt idx="3">
                  <c:v>438</c:v>
                </c:pt>
                <c:pt idx="6">
                  <c:v>388</c:v>
                </c:pt>
                <c:pt idx="9">
                  <c:v>398</c:v>
                </c:pt>
                <c:pt idx="12">
                  <c:v>427</c:v>
                </c:pt>
              </c:numCache>
            </c:numRef>
          </c:val>
          <c:extLst>
            <c:ext xmlns:c16="http://schemas.microsoft.com/office/drawing/2014/chart" uri="{C3380CC4-5D6E-409C-BE32-E72D297353CC}">
              <c16:uniqueId val="{00000007-75D0-4ACB-AD39-9A8995D8EA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11788</c:v>
                </c:pt>
                <c:pt idx="3">
                  <c:v>11141</c:v>
                </c:pt>
                <c:pt idx="6">
                  <c:v>9901</c:v>
                </c:pt>
                <c:pt idx="9">
                  <c:v>8875</c:v>
                </c:pt>
                <c:pt idx="12">
                  <c:v>8252</c:v>
                </c:pt>
              </c:numCache>
            </c:numRef>
          </c:val>
          <c:extLst>
            <c:ext xmlns:c16="http://schemas.microsoft.com/office/drawing/2014/chart" uri="{C3380CC4-5D6E-409C-BE32-E72D297353CC}">
              <c16:uniqueId val="{00000008-75D0-4ACB-AD39-9A8995D8EA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5297</c:v>
                </c:pt>
                <c:pt idx="3">
                  <c:v>4390</c:v>
                </c:pt>
                <c:pt idx="6">
                  <c:v>4044</c:v>
                </c:pt>
                <c:pt idx="9">
                  <c:v>3962</c:v>
                </c:pt>
                <c:pt idx="12">
                  <c:v>3559</c:v>
                </c:pt>
              </c:numCache>
            </c:numRef>
          </c:val>
          <c:extLst>
            <c:ext xmlns:c16="http://schemas.microsoft.com/office/drawing/2014/chart" uri="{C3380CC4-5D6E-409C-BE32-E72D297353CC}">
              <c16:uniqueId val="{00000009-75D0-4ACB-AD39-9A8995D8EA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37929</c:v>
                </c:pt>
                <c:pt idx="3">
                  <c:v>37368</c:v>
                </c:pt>
                <c:pt idx="6">
                  <c:v>36535</c:v>
                </c:pt>
                <c:pt idx="9">
                  <c:v>36323</c:v>
                </c:pt>
                <c:pt idx="12">
                  <c:v>35194</c:v>
                </c:pt>
              </c:numCache>
            </c:numRef>
          </c:val>
          <c:extLst>
            <c:ext xmlns:c16="http://schemas.microsoft.com/office/drawing/2014/chart" uri="{C3380CC4-5D6E-409C-BE32-E72D297353CC}">
              <c16:uniqueId val="{0000000A-75D0-4ACB-AD39-9A8995D8EA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12892</c:v>
                </c:pt>
                <c:pt idx="2">
                  <c:v>#N/A</c:v>
                </c:pt>
                <c:pt idx="3">
                  <c:v>#N/A</c:v>
                </c:pt>
                <c:pt idx="4">
                  <c:v>11361</c:v>
                </c:pt>
                <c:pt idx="5">
                  <c:v>#N/A</c:v>
                </c:pt>
                <c:pt idx="6">
                  <c:v>#N/A</c:v>
                </c:pt>
                <c:pt idx="7">
                  <c:v>11720</c:v>
                </c:pt>
                <c:pt idx="8">
                  <c:v>#N/A</c:v>
                </c:pt>
                <c:pt idx="9">
                  <c:v>#N/A</c:v>
                </c:pt>
                <c:pt idx="10">
                  <c:v>11252</c:v>
                </c:pt>
                <c:pt idx="11">
                  <c:v>#N/A</c:v>
                </c:pt>
                <c:pt idx="12">
                  <c:v>#N/A</c:v>
                </c:pt>
                <c:pt idx="13">
                  <c:v>8587</c:v>
                </c:pt>
                <c:pt idx="14">
                  <c:v>#N/A</c:v>
                </c:pt>
              </c:numCache>
            </c:numRef>
          </c:val>
          <c:smooth val="0"/>
          <c:extLst>
            <c:ext xmlns:c16="http://schemas.microsoft.com/office/drawing/2014/chart" uri="{C3380CC4-5D6E-409C-BE32-E72D297353CC}">
              <c16:uniqueId val="{0000000B-75D0-4ACB-AD39-9A8995D8EA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2044</c:v>
                </c:pt>
                <c:pt idx="1">
                  <c:v>2044</c:v>
                </c:pt>
                <c:pt idx="2">
                  <c:v>2655</c:v>
                </c:pt>
              </c:numCache>
            </c:numRef>
          </c:val>
          <c:extLst>
            <c:ext xmlns:c16="http://schemas.microsoft.com/office/drawing/2014/chart" uri="{C3380CC4-5D6E-409C-BE32-E72D297353CC}">
              <c16:uniqueId val="{00000000-38AA-461E-BF83-3AA2A159B9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c:v>
                </c:pt>
                <c:pt idx="1">
                  <c:v>25</c:v>
                </c:pt>
                <c:pt idx="2">
                  <c:v>559</c:v>
                </c:pt>
              </c:numCache>
            </c:numRef>
          </c:val>
          <c:extLst>
            <c:ext xmlns:c16="http://schemas.microsoft.com/office/drawing/2014/chart" uri="{C3380CC4-5D6E-409C-BE32-E72D297353CC}">
              <c16:uniqueId val="{00000001-38AA-461E-BF83-3AA2A159B9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4052</c:v>
                </c:pt>
                <c:pt idx="1">
                  <c:v>4240</c:v>
                </c:pt>
                <c:pt idx="2">
                  <c:v>3907</c:v>
                </c:pt>
              </c:numCache>
            </c:numRef>
          </c:val>
          <c:extLst>
            <c:ext xmlns:c16="http://schemas.microsoft.com/office/drawing/2014/chart" uri="{C3380CC4-5D6E-409C-BE32-E72D297353CC}">
              <c16:uniqueId val="{00000002-38AA-461E-BF83-3AA2A159B9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{6F143F06-90AE-456E-B67C-B8EA5E50EF2F}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4AA-470D-9026-B673AFE695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{D9054528-2E12-4900-94E7-5C860E270CEB}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AA-470D-9026-B673AFE695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{3B4929B2-38D1-4CC8-BCB7-557843816B51}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AA-470D-9026-B673AFE695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{35441A3E-2570-47BD-B6C3-D14143097292}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AA-470D-9026-B673AFE695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{C04F29AB-365B-48DF-B4DA-23C95CDFA905}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AA-470D-9026-B673AFE6950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{FD4E4766-AB91-4306-8CCC-00ADD6D26962}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4AA-470D-9026-B673AFE6950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{CEFC7D55-E4B9-44B9-AAFB-7E274572F40D}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4AA-470D-9026-B673AFE6950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{A871C5B6-14F2-4A0F-9D1F-063AC054B690}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4AA-470D-9026-B673AFE6950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{38662DB3-7585-420D-9752-06E9316FBE04}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4AA-470D-9026-B673AFE695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62.3</c:v>
                </c:pt>
                <c:pt idx="16">
                  <c:v>63.6</c:v>
                </c:pt>
                <c:pt idx="24">
                  <c:v>64.599999999999994</c:v>
                </c:pt>
                <c:pt idx="32">
                  <c:v>66.3</c:v>
                </c:pt>
              </c:numCache>
            </c:numRef>
          </c:xVal>
          <c:yVal>
            <c:numRef>
              <c:f>公会計指標分析・財政指標組合せ分析表!$BP$51:$DC$51</c:f>
              <c:numCache>
                <c:formatCode>#,##0.0;"▲ "#,##0.0</c:formatCode>
                <c:ptCount val="40"/>
                <c:pt idx="0">
                  <c:v>62.8</c:v>
                </c:pt>
                <c:pt idx="8">
                  <c:v>55</c:v>
                </c:pt>
                <c:pt idx="16">
                  <c:v>56.6</c:v>
                </c:pt>
                <c:pt idx="24">
                  <c:v>53.1</c:v>
                </c:pt>
                <c:pt idx="32">
                  <c:v>38.299999999999997</c:v>
                </c:pt>
              </c:numCache>
            </c:numRef>
          </c:yVal>
          <c:smooth val="0"/>
          <c:extLst>
            <c:ext xmlns:c16="http://schemas.microsoft.com/office/drawing/2014/chart" uri="{C3380CC4-5D6E-409C-BE32-E72D297353CC}">
              <c16:uniqueId val="{00000009-64AA-470D-9026-B673AFE695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{547024B8-BFD2-4DBF-95EF-D0559128C7A3}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4AA-470D-9026-B673AFE695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{8BA00961-8E74-4972-AD4F-A6A7F4310083}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AA-470D-9026-B673AFE695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{F214959F-F656-4515-BE6F-8D48D5086188}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AA-470D-9026-B673AFE695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{3341D538-8038-488A-9015-C9B15CB8F9C7}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AA-470D-9026-B673AFE695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{B48FF2F6-0814-4130-8E6E-2658C6F97C24}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AA-470D-9026-B673AFE6950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{0F5149D7-2F90-4F90-B5F5-69EFF6BC5713}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4AA-470D-9026-B673AFE6950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{CF398013-4894-490C-A7DF-990C82AB31B0}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4AA-470D-9026-B673AFE69505}"/>
                </c:ext>
              </c:extLst>
            </c:dLbl>
            <c:dLbl>
              <c:idx val="24"/>
              <c:layout>
                <c:manualLayout>
                  <c:x val="-3.9411791087503645E-2"/>
                  <c:y val="-6.0316063076206607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{2B0F38C2-1DF5-4662-8445-8430F7ACC035}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4AA-470D-9026-B673AFE69505}"/>
                </c:ext>
              </c:extLst>
            </c:dLbl>
            <c:dLbl>
              <c:idx val="32"/>
              <c:layout>
                <c:manualLayout>
                  <c:x val="-2.4619710212964746E-2"/>
                  <c:y val="-6.916202113552376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{0386A48C-9613-4360-8F2A-3A4B98BA90F7}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4AA-470D-9026-B673AFE695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64AA-470D-9026-B673AFE69505}"/>
            </c:ext>
          </c:extLst>
        </c:ser>
        <c:dLbls>
          <c:showLegendKey val="0"/>
          <c:showVal val="1"/>
          <c:showCatName val="0"/>
          <c:showSerName val="0"/>
          <c:showPercent val="0"/>
          <c:showBubbleSize val="0"/>
        </c:dLbls>
        <c:axId val="46179840"/>
        <c:axId val="46181760"/>
      </c:scatterChart>
      <c:valAx>
        <c:axId val="46179840"/>
        <c:scaling>
          <c:orientation val="maxMin"/>
          <c:max val="67"/>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{51271BA3-F39B-4C70-9AF2-B6B048CB09E5}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63E-4B66-BBF3-72095B4849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{07FD9841-599E-429A-967A-47CD1D874498}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3E-4B66-BBF3-72095B4849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{3030A7AE-8800-4426-8FEB-69A3F5927422}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3E-4B66-BBF3-72095B4849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{B75931CF-8EDA-4621-89BE-701732E90474}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3E-4B66-BBF3-72095B4849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{8097D7D1-3F9F-4A7A-8D1C-880B603E71DD}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3E-4B66-BBF3-72095B48499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{6970AD27-8A42-4205-9D6C-AF73AF2E240D}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63E-4B66-BBF3-72095B48499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{88DF9ED1-664B-4A93-8C2C-ACB458C77FE8}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63E-4B66-BBF3-72095B48499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{EA5D6817-695C-4258-8EEB-B1F6FDF0811F}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63E-4B66-BBF3-72095B48499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{64193C77-AE27-4F78-84C3-D625F4A1ADC5}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63E-4B66-BBF3-72095B4849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6.9</c:v>
                </c:pt>
                <c:pt idx="16">
                  <c:v>5.3</c:v>
                </c:pt>
                <c:pt idx="24">
                  <c:v>3.9</c:v>
                </c:pt>
                <c:pt idx="32">
                  <c:v>3</c:v>
                </c:pt>
              </c:numCache>
            </c:numRef>
          </c:xVal>
          <c:yVal>
            <c:numRef>
              <c:f>公会計指標分析・財政指標組合せ分析表!$BP$73:$DC$73</c:f>
              <c:numCache>
                <c:formatCode>#,##0.0;"▲ "#,##0.0</c:formatCode>
                <c:ptCount val="40"/>
                <c:pt idx="0">
                  <c:v>62.8</c:v>
                </c:pt>
                <c:pt idx="8">
                  <c:v>55</c:v>
                </c:pt>
                <c:pt idx="16">
                  <c:v>56.6</c:v>
                </c:pt>
                <c:pt idx="24">
                  <c:v>53.1</c:v>
                </c:pt>
                <c:pt idx="32">
                  <c:v>38.299999999999997</c:v>
                </c:pt>
              </c:numCache>
            </c:numRef>
          </c:yVal>
          <c:smooth val="0"/>
          <c:extLst>
            <c:ext xmlns:c16="http://schemas.microsoft.com/office/drawing/2014/chart" uri="{C3380CC4-5D6E-409C-BE32-E72D297353CC}">
              <c16:uniqueId val="{00000009-363E-4B66-BBF3-72095B4849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{79E6356D-2838-4230-A10D-977268AC35CD}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63E-4B66-BBF3-72095B48499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{7ED4CA5F-4F69-41BA-9A9A-48E462C70157}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3E-4B66-BBF3-72095B4849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{03871FB0-46D4-4B0C-82E1-689642A187F1}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3E-4B66-BBF3-72095B4849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{3D579EC2-E973-4F85-9D23-C6E914BD4003}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3E-4B66-BBF3-72095B4849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{EA42F9FE-D49D-4F3E-9753-12B03675C9E6}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3E-4B66-BBF3-72095B48499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{8A1BC0B7-285D-468C-AA52-0B57D3A72421}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63E-4B66-BBF3-72095B484991}"/>
                </c:ext>
              </c:extLst>
            </c:dLbl>
            <c:dLbl>
              <c:idx val="16"/>
              <c:layout>
                <c:manualLayout>
                  <c:x val="-4.4905057365901307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{281A2480-AFB7-45EB-8A0F-19A7AC1F5FE6}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63E-4B66-BBF3-72095B484991}"/>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{C7B7D904-5FCB-41B7-B756-CA6B84EC3FDC}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63E-4B66-BBF3-72095B48499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{33883014-D602-4F50-8CD2-75F9E78C4881}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63E-4B66-BBF3-72095B4849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363E-4B66-BBF3-72095B484991}"/>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851E573-6DA5-45A5-B94C-3083BB4DF8B5}"/>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6719D5E-2BD2-45F2-8E91-C3715DF9144F}"/>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過去に発行した大型施設整備のための地方債の償還が進み、</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償還額は減少していたが、</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年度に借り入れを行った臨時財政対策債の借り入れ日時を過去の借り入れ日時から約半年早めたことにより、半年分の償還が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年度早まることとなり、</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年度の償還が増加した。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元利償還金等は減少傾向にあるものの、今後も将来負担を少しでも軽減するように新規発行分については、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慎重に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満期一括償還地方債の償還の財源として積立は行っていない。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一般会計等に係る地方債の現在額については、償還が進み減少している。今後も金融市場の動向にも注意し、適正な資金調達に努める。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充当可能基金について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３年度に財政調整基金を積立てているため、増加している。さらに、充当可能特定歳入も増加しているが、</a:t>
          </a:r>
          <a:r>
            <a:rPr lang="ja-JP" altLang="ja-JP" sz="1400" b="0" i="0">
              <a:solidFill>
                <a:schemeClr val="dk1"/>
              </a:solidFill>
              <a:effectLst/>
              <a:latin typeface="ＭＳ Ｐゴシック" panose="020B0600070205080204" pitchFamily="50" charset="-128"/>
              <a:ea typeface="ＭＳ Ｐゴシック" panose="020B0600070205080204" pitchFamily="50" charset="-128"/>
              <a:cs typeface="+mn-cs"/>
            </a:rPr>
            <a:t>地方債の償還額等に充当可能な特定の歳入見込額</a:t>
          </a:r>
          <a:r>
            <a:rPr lang="ja-JP" altLang="en-US" sz="1400" b="0" i="0">
              <a:solidFill>
                <a:schemeClr val="dk1"/>
              </a:solidFill>
              <a:effectLst/>
              <a:latin typeface="ＭＳ Ｐゴシック" panose="020B0600070205080204" pitchFamily="50" charset="-128"/>
              <a:ea typeface="ＭＳ Ｐゴシック" panose="020B0600070205080204" pitchFamily="50" charset="-128"/>
              <a:cs typeface="+mn-cs"/>
            </a:rPr>
            <a:t>として、都市計画税収が約</a:t>
          </a:r>
          <a:r>
            <a:rPr lang="en-US" altLang="ja-JP" sz="1400" b="0" i="0">
              <a:solidFill>
                <a:schemeClr val="dk1"/>
              </a:solidFill>
              <a:effectLst/>
              <a:latin typeface="ＭＳ Ｐゴシック" panose="020B0600070205080204" pitchFamily="50" charset="-128"/>
              <a:ea typeface="ＭＳ Ｐゴシック" panose="020B0600070205080204" pitchFamily="50" charset="-128"/>
              <a:cs typeface="+mn-cs"/>
            </a:rPr>
            <a:t>800</a:t>
          </a:r>
          <a:r>
            <a:rPr lang="ja-JP" altLang="en-US" sz="1400" b="0" i="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将来負担額は昨年に比べれば減少しており、今後も後世への負担を少しでも軽減するよう、新規事業の実施等について総点検を図り、財政の健全化を図る。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奈良県橿原市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年度は、全基金残高において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百万円増加しており、主な要因は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また、主な取崩しとして、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がんばろう橿原市！新型コロナ対策基金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財政調整基金については、今後の財政運営において決算状況を見ながら、基金の積立てや取崩しを検討していく。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公共施設整備基金：大規模な公共施設等の整備事業を実施するため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退職手当基金：職員の退職により、退職手当の財源が不足する場合に、当該不足額を補てんするため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墓園管理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橿原市営香久山墓園の維持管理に要する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「子どもの未来を育む戸村文庫」基金：橿原市立幼稚園の図書コーナー並びに小学校及び中学校の図書室に存する「戸村文庫」の図書購入に要する経費に充てるため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橿原運動公園硬式野球場整備基金：橿原運動公園硬式野球場の利用環境を向上させるため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公共施設の整備のため公共施設整備基金を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百万円、退職手当の財源として退職手当基金を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橿原運動公園硬式野球場整備のために橿原運動公園硬式野球場整備基金を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新型コロナ対策事業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のために、がんばろう橿原！新型コロナ対策基金を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百万円、それぞれ取り崩した。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また、積立てとしては、「子どもの未来を育む戸村文庫」基金を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公共施設整備基金に利子積立金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百万円、橿原運動公園硬式野球場整備基金に寄付金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を積み立てた。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公共施設整備基金や退職手当基金については、今後の大規模な公共施設整備事業や退職する職員が多くなる時に合わせて、基金の取崩しを実施する。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年度は取崩しを行わず、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年度決算剰余金及び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利子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円を積み立てた。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今後の財政運営において決算状況を見ながら、基金の積立てや取崩しを検討していく。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年度は、臨時財政対策債償還基金費として普通交付税が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515,499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追加交付されており、令和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年度に臨時財政対策債を繰上げ償還するために、減債基金に積み立てた。また、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奈良県との包括協定による事業の県補助分の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百万円の積立てを行い、同事業の起債発行分への充当として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医大新キャンパスアクセス道路の整備事業に関して、奈良県から補助金を受けており、その分は減債基金に積立て、本整備事業のための地方債の償還に減債基金を取り崩して充当していく。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臨時財政対策債償還基金費分は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515,499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千円の取崩す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033D102-FBD1-4975-9B86-766B323FCB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309A9A3-93D3-4F4E-BA24-729F48A872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303E385-33C3-428E-983B-B9681B5A31A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431B332-A4F7-4D7B-A766-CE380B1D913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DB5A2F3-3489-4BC0-9BA0-50787DD9224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99A1DF0-7FA4-46AF-AF33-4FE90E09645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FF3CE6C-455B-451A-8069-693A13D1300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EEC2491-6534-462A-A5EC-28DEABAAC1A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D316461-07B4-4E6F-849E-784453F767F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37B9811-FDDF-48E9-B79E-C34433EF4DA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00372FF-5836-4582-980D-4E35F571D03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3E5C9DE-D4E6-4050-9869-AF00DEDC0EF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120,467
119,417
39.56
49,371,557
46,473,641
2,522,907
25,267,135
35,193,627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1BD0356-2EEA-4C8C-9A19-14AF7099EFC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7A9621F-DBCC-4972-9AA9-4BEC9E1610B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78398FB-E1F6-471A-8F88-558987A3738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A9E62EF-F19D-40E0-ABBF-42F478F246D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FBFCC79-20C5-4BA7-8A3C-425C91904F4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E32F8AB-3A23-461D-BA1E-5F4D97BD56E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C1A0F20-099E-4D6E-B130-1B02E875A6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DE4DD73-3226-495D-B210-3AFDC820553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4E1368F-83D7-4A61-8106-92C7DDC6112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E57A065-9093-43F9-9009-758AF3D20E7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B6BF9CC-4951-4810-AE16-F4BE5832CD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D60BC0C-D222-4B2F-8FEC-8AE939443A3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26DBA7A-AD8C-4728-8F3C-09E1B68A358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3080124-BF80-452A-A19A-75D83E86F41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F6AFB5B-B265-4D8A-B867-2A4F63D3D93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7285ED4-CC4D-46BB-92B4-30C8A6C303C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A901550-A47A-4D73-8E64-DA9D852DB62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6568C92-FC4C-45DB-AFB6-FA1E804146E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CEA1690-2318-44A0-ABF2-742D2CDA44D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BCE51DC-B6C4-4746-B3CF-D204BD592EE7}"/>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E77F1B2-0987-48E7-9CDC-D020E15B712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4FC07BC-A1E4-41A5-A084-C6E6329426E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7DF6AEE-3246-4453-B171-4E59C28D787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AD4DEF2-9C7A-400A-BE04-305E8043820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4701EF8-31F0-4E45-A503-242DC6DC273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3DDD62E-5FF3-45D2-A9FB-E12B3F74C89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6F16614-3D24-44AB-87E7-B6EB7639A7F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612553E-C385-4559-98BB-864374EA797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B3BD926-167D-4B18-9328-60112FF7FFC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EE69D39-6796-4304-85D4-79769970E1C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39FF5E0-5799-44D5-8DFB-2356DE8A0C5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77483FD-9C8D-41E1-847E-4113FFA1025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93FA8C0-B5B6-4DFF-BD41-10D454922F6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CFA9B81-DFB6-4940-9BB4-6052D9C8D13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513B914-9707-4994-820F-7C93688CEA5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前年度と比較すると、</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ポイント増加しており、奈良県平均との差は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となり、その差は前年度から縮まっている。</a:t>
          </a:r>
          <a:endParaRPr lang="ja-JP" altLang="ja-JP">
            <a:effectLst/>
          </a:endParaRPr>
        </a:p>
        <a:p>
          <a:r>
            <a:rPr kumimoji="1" lang="ja-JP" altLang="ja-JP" sz="1100">
              <a:solidFill>
                <a:schemeClr val="dk1"/>
              </a:solidFill>
              <a:effectLst/>
              <a:latin typeface="+mn-lt"/>
              <a:ea typeface="+mn-ea"/>
              <a:cs typeface="+mn-cs"/>
            </a:rPr>
            <a:t>　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年度に策定した公共施設等総合管理計画や同計画に基づく個別施設計画により、施設の長寿命化や統廃合を進めていくことで減価償却率の改善を目指していきたい。</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1881E1D-F989-4D08-929B-CCA80026DFF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3C5D2BC-7C3A-43C6-9B57-F2D57A2CF37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5C04802-E943-4011-BC35-C4AA4288338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D8E611CB-47FF-4975-BE57-6759541A003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FDC080E1-657D-4D61-830C-E7CCF0417BDB}"/>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9FD96ABD-9599-404F-BA00-DC46250C7AB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4853D5AB-6A4E-4FF0-AA3D-B4FE1D87D1D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B304D572-F666-402A-9877-6E80D1E545E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9F428265-93EF-4E1B-AAE7-C6C39EC3BE2B}"/>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7D9E00BC-443F-4A61-A02F-26B929D49A4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2561287C-D100-4E6E-8ABB-2381D86C4552}"/>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590D22D4-9940-4DD4-A961-E94C1E75D01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FD0AD6DC-8E3E-4FCC-9356-6F740D051AD8}"/>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4BC7AF78-2254-4EF7-BBA7-0245015A38E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a:extLst>
            <a:ext uri="{FF2B5EF4-FFF2-40B4-BE49-F238E27FC236}">
              <a16:creationId xmlns:a16="http://schemas.microsoft.com/office/drawing/2014/main" id="{199D4489-A7E1-4F5B-8ECB-FBA93D254F48}"/>
            </a:ext>
          </a:extLst>
        </xdr:cNvPr>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a:extLst>
            <a:ext uri="{FF2B5EF4-FFF2-40B4-BE49-F238E27FC236}">
              <a16:creationId xmlns:a16="http://schemas.microsoft.com/office/drawing/2014/main" id="{E884E45C-3FB5-4AE6-9F1B-4214A499E925}"/>
            </a:ext>
          </a:extLst>
        </xdr:cNvPr>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a:extLst>
            <a:ext uri="{FF2B5EF4-FFF2-40B4-BE49-F238E27FC236}">
              <a16:creationId xmlns:a16="http://schemas.microsoft.com/office/drawing/2014/main" id="{5E9C4DD5-036F-4696-8B14-B079A349D79F}"/>
            </a:ext>
          </a:extLst>
        </xdr:cNvPr>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a:extLst>
            <a:ext uri="{FF2B5EF4-FFF2-40B4-BE49-F238E27FC236}">
              <a16:creationId xmlns:a16="http://schemas.microsoft.com/office/drawing/2014/main" id="{738B2F88-0C54-4332-BBB1-BA8C5FC934EF}"/>
            </a:ext>
          </a:extLst>
        </xdr:cNvPr>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a:extLst>
            <a:ext uri="{FF2B5EF4-FFF2-40B4-BE49-F238E27FC236}">
              <a16:creationId xmlns:a16="http://schemas.microsoft.com/office/drawing/2014/main" id="{7AB85B4B-E4F9-4918-99D4-5D297FB05BA0}"/>
            </a:ext>
          </a:extLst>
        </xdr:cNvPr>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a:extLst>
            <a:ext uri="{FF2B5EF4-FFF2-40B4-BE49-F238E27FC236}">
              <a16:creationId xmlns:a16="http://schemas.microsoft.com/office/drawing/2014/main" id="{251E1F72-F38D-465B-B172-81ADCFAE6CC2}"/>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a:extLst>
            <a:ext uri="{FF2B5EF4-FFF2-40B4-BE49-F238E27FC236}">
              <a16:creationId xmlns:a16="http://schemas.microsoft.com/office/drawing/2014/main" id="{A08E3F61-AC19-4EC8-AAB1-7848B003BFB7}"/>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a:extLst>
            <a:ext uri="{FF2B5EF4-FFF2-40B4-BE49-F238E27FC236}">
              <a16:creationId xmlns:a16="http://schemas.microsoft.com/office/drawing/2014/main" id="{0698758D-4A95-4272-836F-46CAAD64628C}"/>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a:extLst>
            <a:ext uri="{FF2B5EF4-FFF2-40B4-BE49-F238E27FC236}">
              <a16:creationId xmlns:a16="http://schemas.microsoft.com/office/drawing/2014/main" id="{BFE25692-6780-4601-A39A-A84EC78FE646}"/>
            </a:ext>
          </a:extLst>
        </xdr:cNvPr>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2" name="フローチャート: 判断 71">
          <a:extLst>
            <a:ext uri="{FF2B5EF4-FFF2-40B4-BE49-F238E27FC236}">
              <a16:creationId xmlns:a16="http://schemas.microsoft.com/office/drawing/2014/main" id="{39E1979E-6DE7-4629-9A28-2352B85788F0}"/>
            </a:ext>
          </a:extLst>
        </xdr:cNvPr>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3" name="フローチャート: 判断 72">
          <a:extLst>
            <a:ext uri="{FF2B5EF4-FFF2-40B4-BE49-F238E27FC236}">
              <a16:creationId xmlns:a16="http://schemas.microsoft.com/office/drawing/2014/main" id="{B644EEF0-CC64-42C5-8D1B-BD9E77D98C2C}"/>
            </a:ext>
          </a:extLst>
        </xdr:cNvPr>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7C2A08A-6A82-4065-B768-B4A411DA8B3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C6AB5D5-3D6F-4EE4-A369-8EA15EFEBDF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0692A5F-804D-4AEF-97AC-F7003590183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74D82FD-8939-4888-9B68-0D2F6F5396B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78AE352-0DFD-4292-9C4A-4BF130B6ACE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158242</xdr:rowOff>
    </xdr:from>
    <xdr:to>
      <xdr:col>23</xdr:col>
      <xdr:colOff>136525</xdr:colOff>
      <xdr:row>30</xdr:row>
      <xdr:rowOff>88392</xdr:rowOff>
    </xdr:to>
    <xdr:sp macro="" textlink="">
      <xdr:nvSpPr>
        <xdr:cNvPr id="79" name="楕円 78">
          <a:extLst>
            <a:ext uri="{FF2B5EF4-FFF2-40B4-BE49-F238E27FC236}">
              <a16:creationId xmlns:a16="http://schemas.microsoft.com/office/drawing/2014/main" id="{39AF1AA2-1EE4-4243-804A-580DD5E680EA}"/>
            </a:ext>
          </a:extLst>
        </xdr:cNvPr>
        <xdr:cNvSpPr/>
      </xdr:nvSpPr>
      <xdr:spPr>
        <a:xfrm>
          <a:off x="47117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136669</xdr:rowOff>
    </xdr:from>
    <xdr:ext cx="405111" cy="259045"/>
    <xdr:sp macro="" textlink="">
      <xdr:nvSpPr>
        <xdr:cNvPr id="80" name="有形固定資産減価償却率該当値テキスト">
          <a:extLst>
            <a:ext uri="{FF2B5EF4-FFF2-40B4-BE49-F238E27FC236}">
              <a16:creationId xmlns:a16="http://schemas.microsoft.com/office/drawing/2014/main" id="{5C625E00-FB78-46EB-938D-BB7624F4433C}"/>
            </a:ext>
          </a:extLst>
        </xdr:cNvPr>
        <xdr:cNvSpPr txBox="1"/>
      </xdr:nvSpPr>
      <xdr:spPr>
        <a:xfrm>
          <a:off x="4813300" y="588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121539</xdr:rowOff>
    </xdr:from>
    <xdr:to>
      <xdr:col>19</xdr:col>
      <xdr:colOff>187325</xdr:colOff>
      <xdr:row>30</xdr:row>
      <xdr:rowOff>51689</xdr:rowOff>
    </xdr:to>
    <xdr:sp macro="" textlink="">
      <xdr:nvSpPr>
        <xdr:cNvPr id="81" name="楕円 80">
          <a:extLst>
            <a:ext uri="{FF2B5EF4-FFF2-40B4-BE49-F238E27FC236}">
              <a16:creationId xmlns:a16="http://schemas.microsoft.com/office/drawing/2014/main" id="{AE46B3CF-9A12-4CC2-A63F-4D37A42398F7}"/>
            </a:ext>
          </a:extLst>
        </xdr:cNvPr>
        <xdr:cNvSpPr/>
      </xdr:nvSpPr>
      <xdr:spPr>
        <a:xfrm>
          <a:off x="4000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889</xdr:rowOff>
    </xdr:from>
    <xdr:to>
      <xdr:col>23</xdr:col>
      <xdr:colOff>85725</xdr:colOff>
      <xdr:row>30</xdr:row>
      <xdr:rowOff>37592</xdr:rowOff>
    </xdr:to>
    <xdr:cxnSp macro="">
      <xdr:nvCxnSpPr>
        <xdr:cNvPr id="82" name="直線コネクタ 81">
          <a:extLst>
            <a:ext uri="{FF2B5EF4-FFF2-40B4-BE49-F238E27FC236}">
              <a16:creationId xmlns:a16="http://schemas.microsoft.com/office/drawing/2014/main" id="{DA7DA540-1BFC-497E-9BA2-995188573ABF}"/>
            </a:ext>
          </a:extLst>
        </xdr:cNvPr>
        <xdr:cNvCxnSpPr/>
      </xdr:nvCxnSpPr>
      <xdr:spPr>
        <a:xfrm>
          <a:off x="4051300" y="5915914"/>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99949</xdr:rowOff>
    </xdr:from>
    <xdr:to>
      <xdr:col>15</xdr:col>
      <xdr:colOff>187325</xdr:colOff>
      <xdr:row>30</xdr:row>
      <xdr:rowOff>30099</xdr:rowOff>
    </xdr:to>
    <xdr:sp macro="" textlink="">
      <xdr:nvSpPr>
        <xdr:cNvPr id="83" name="楕円 82">
          <a:extLst>
            <a:ext uri="{FF2B5EF4-FFF2-40B4-BE49-F238E27FC236}">
              <a16:creationId xmlns:a16="http://schemas.microsoft.com/office/drawing/2014/main" id="{7D4865F0-FCC7-401B-BF6A-7C8792BF8015}"/>
            </a:ext>
          </a:extLst>
        </xdr:cNvPr>
        <xdr:cNvSpPr/>
      </xdr:nvSpPr>
      <xdr:spPr>
        <a:xfrm>
          <a:off x="3238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150749</xdr:rowOff>
    </xdr:from>
    <xdr:to>
      <xdr:col>19</xdr:col>
      <xdr:colOff>136525</xdr:colOff>
      <xdr:row>30</xdr:row>
      <xdr:rowOff>889</xdr:rowOff>
    </xdr:to>
    <xdr:cxnSp macro="">
      <xdr:nvCxnSpPr>
        <xdr:cNvPr id="84" name="直線コネクタ 83">
          <a:extLst>
            <a:ext uri="{FF2B5EF4-FFF2-40B4-BE49-F238E27FC236}">
              <a16:creationId xmlns:a16="http://schemas.microsoft.com/office/drawing/2014/main" id="{F2079B6C-3201-4DA9-BF9C-DA28A9AD2021}"/>
            </a:ext>
          </a:extLst>
        </xdr:cNvPr>
        <xdr:cNvCxnSpPr/>
      </xdr:nvCxnSpPr>
      <xdr:spPr>
        <a:xfrm>
          <a:off x="3289300" y="589432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71882</xdr:rowOff>
    </xdr:from>
    <xdr:to>
      <xdr:col>11</xdr:col>
      <xdr:colOff>187325</xdr:colOff>
      <xdr:row>30</xdr:row>
      <xdr:rowOff>2032</xdr:rowOff>
    </xdr:to>
    <xdr:sp macro="" textlink="">
      <xdr:nvSpPr>
        <xdr:cNvPr id="85" name="楕円 84">
          <a:extLst>
            <a:ext uri="{FF2B5EF4-FFF2-40B4-BE49-F238E27FC236}">
              <a16:creationId xmlns:a16="http://schemas.microsoft.com/office/drawing/2014/main" id="{F2EECDBD-2887-4340-AB09-9620979C2395}"/>
            </a:ext>
          </a:extLst>
        </xdr:cNvPr>
        <xdr:cNvSpPr/>
      </xdr:nvSpPr>
      <xdr:spPr>
        <a:xfrm>
          <a:off x="2476500" y="58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122682</xdr:rowOff>
    </xdr:from>
    <xdr:to>
      <xdr:col>15</xdr:col>
      <xdr:colOff>136525</xdr:colOff>
      <xdr:row>29</xdr:row>
      <xdr:rowOff>150749</xdr:rowOff>
    </xdr:to>
    <xdr:cxnSp macro="">
      <xdr:nvCxnSpPr>
        <xdr:cNvPr id="86" name="直線コネクタ 85">
          <a:extLst>
            <a:ext uri="{FF2B5EF4-FFF2-40B4-BE49-F238E27FC236}">
              <a16:creationId xmlns:a16="http://schemas.microsoft.com/office/drawing/2014/main" id="{50DC9FA3-900E-46A5-B962-E1294F293A83}"/>
            </a:ext>
          </a:extLst>
        </xdr:cNvPr>
        <xdr:cNvCxnSpPr/>
      </xdr:nvCxnSpPr>
      <xdr:spPr>
        <a:xfrm>
          <a:off x="2527300" y="5866257"/>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37338</xdr:rowOff>
    </xdr:from>
    <xdr:to>
      <xdr:col>7</xdr:col>
      <xdr:colOff>187325</xdr:colOff>
      <xdr:row>29</xdr:row>
      <xdr:rowOff>138938</xdr:rowOff>
    </xdr:to>
    <xdr:sp macro="" textlink="">
      <xdr:nvSpPr>
        <xdr:cNvPr id="87" name="楕円 86">
          <a:extLst>
            <a:ext uri="{FF2B5EF4-FFF2-40B4-BE49-F238E27FC236}">
              <a16:creationId xmlns:a16="http://schemas.microsoft.com/office/drawing/2014/main" id="{174A8E3B-3924-461A-B6B8-806669AF3688}"/>
            </a:ext>
          </a:extLst>
        </xdr:cNvPr>
        <xdr:cNvSpPr/>
      </xdr:nvSpPr>
      <xdr:spPr>
        <a:xfrm>
          <a:off x="17145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88138</xdr:rowOff>
    </xdr:from>
    <xdr:to>
      <xdr:col>11</xdr:col>
      <xdr:colOff>136525</xdr:colOff>
      <xdr:row>29</xdr:row>
      <xdr:rowOff>122682</xdr:rowOff>
    </xdr:to>
    <xdr:cxnSp macro="">
      <xdr:nvCxnSpPr>
        <xdr:cNvPr id="88" name="直線コネクタ 87">
          <a:extLst>
            <a:ext uri="{FF2B5EF4-FFF2-40B4-BE49-F238E27FC236}">
              <a16:creationId xmlns:a16="http://schemas.microsoft.com/office/drawing/2014/main" id="{7D1497B3-1985-4279-98CF-14048715A4B1}"/>
            </a:ext>
          </a:extLst>
        </xdr:cNvPr>
        <xdr:cNvCxnSpPr/>
      </xdr:nvCxnSpPr>
      <xdr:spPr>
        <a:xfrm>
          <a:off x="1765300" y="5831713"/>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89" name="n_1aveValue有形固定資産減価償却率">
          <a:extLst>
            <a:ext uri="{FF2B5EF4-FFF2-40B4-BE49-F238E27FC236}">
              <a16:creationId xmlns:a16="http://schemas.microsoft.com/office/drawing/2014/main" id="{8AF115FE-A8F1-4298-9222-735C9ACD537C}"/>
            </a:ext>
          </a:extLst>
        </xdr:cNvPr>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90" name="n_2aveValue有形固定資産減価償却率">
          <a:extLst>
            <a:ext uri="{FF2B5EF4-FFF2-40B4-BE49-F238E27FC236}">
              <a16:creationId xmlns:a16="http://schemas.microsoft.com/office/drawing/2014/main" id="{B4265FB9-9B27-412E-B27F-521E821C1730}"/>
            </a:ext>
          </a:extLst>
        </xdr:cNvPr>
        <xdr:cNvSpPr txBox="1"/>
      </xdr:nvSpPr>
      <xdr:spPr>
        <a:xfrm>
          <a:off x="3086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3446</xdr:rowOff>
    </xdr:from>
    <xdr:ext cx="405111" cy="259045"/>
    <xdr:sp macro="" textlink="">
      <xdr:nvSpPr>
        <xdr:cNvPr id="91" name="n_3aveValue有形固定資産減価償却率">
          <a:extLst>
            <a:ext uri="{FF2B5EF4-FFF2-40B4-BE49-F238E27FC236}">
              <a16:creationId xmlns:a16="http://schemas.microsoft.com/office/drawing/2014/main" id="{98F94892-5B3B-45F3-8E6D-B73088EBDCA1}"/>
            </a:ext>
          </a:extLst>
        </xdr:cNvPr>
        <xdr:cNvSpPr txBox="1"/>
      </xdr:nvSpPr>
      <xdr:spPr>
        <a:xfrm>
          <a:off x="23247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92" name="n_4aveValue有形固定資産減価償却率">
          <a:extLst>
            <a:ext uri="{FF2B5EF4-FFF2-40B4-BE49-F238E27FC236}">
              <a16:creationId xmlns:a16="http://schemas.microsoft.com/office/drawing/2014/main" id="{AD0FCB4E-D3C6-4ABD-BDE8-2EE81CF66CCA}"/>
            </a:ext>
          </a:extLst>
        </xdr:cNvPr>
        <xdr:cNvSpPr txBox="1"/>
      </xdr:nvSpPr>
      <xdr:spPr>
        <a:xfrm>
          <a:off x="1562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42816</xdr:rowOff>
    </xdr:from>
    <xdr:ext cx="405111" cy="259045"/>
    <xdr:sp macro="" textlink="">
      <xdr:nvSpPr>
        <xdr:cNvPr id="93" name="n_1mainValue有形固定資産減価償却率">
          <a:extLst>
            <a:ext uri="{FF2B5EF4-FFF2-40B4-BE49-F238E27FC236}">
              <a16:creationId xmlns:a16="http://schemas.microsoft.com/office/drawing/2014/main" id="{0612255A-06E9-48FE-BB44-E826E93096BB}"/>
            </a:ext>
          </a:extLst>
        </xdr:cNvPr>
        <xdr:cNvSpPr txBox="1"/>
      </xdr:nvSpPr>
      <xdr:spPr>
        <a:xfrm>
          <a:off x="38360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21226</xdr:rowOff>
    </xdr:from>
    <xdr:ext cx="405111" cy="259045"/>
    <xdr:sp macro="" textlink="">
      <xdr:nvSpPr>
        <xdr:cNvPr id="94" name="n_2mainValue有形固定資産減価償却率">
          <a:extLst>
            <a:ext uri="{FF2B5EF4-FFF2-40B4-BE49-F238E27FC236}">
              <a16:creationId xmlns:a16="http://schemas.microsoft.com/office/drawing/2014/main" id="{EDFE5F40-F17D-4F79-93EE-64645E82E77F}"/>
            </a:ext>
          </a:extLst>
        </xdr:cNvPr>
        <xdr:cNvSpPr txBox="1"/>
      </xdr:nvSpPr>
      <xdr:spPr>
        <a:xfrm>
          <a:off x="30867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164609</xdr:rowOff>
    </xdr:from>
    <xdr:ext cx="405111" cy="259045"/>
    <xdr:sp macro="" textlink="">
      <xdr:nvSpPr>
        <xdr:cNvPr id="95" name="n_3mainValue有形固定資産減価償却率">
          <a:extLst>
            <a:ext uri="{FF2B5EF4-FFF2-40B4-BE49-F238E27FC236}">
              <a16:creationId xmlns:a16="http://schemas.microsoft.com/office/drawing/2014/main" id="{89B03FC4-3F53-4C2E-9FDE-3D1B320F6BFC}"/>
            </a:ext>
          </a:extLst>
        </xdr:cNvPr>
        <xdr:cNvSpPr txBox="1"/>
      </xdr:nvSpPr>
      <xdr:spPr>
        <a:xfrm>
          <a:off x="2324744" y="5908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155465</xdr:rowOff>
    </xdr:from>
    <xdr:ext cx="405111" cy="259045"/>
    <xdr:sp macro="" textlink="">
      <xdr:nvSpPr>
        <xdr:cNvPr id="96" name="n_4mainValue有形固定資産減価償却率">
          <a:extLst>
            <a:ext uri="{FF2B5EF4-FFF2-40B4-BE49-F238E27FC236}">
              <a16:creationId xmlns:a16="http://schemas.microsoft.com/office/drawing/2014/main" id="{1A592346-AAFE-4084-88B6-3978FFEDFF25}"/>
            </a:ext>
          </a:extLst>
        </xdr:cNvPr>
        <xdr:cNvSpPr txBox="1"/>
      </xdr:nvSpPr>
      <xdr:spPr>
        <a:xfrm>
          <a:off x="15627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429BD9DB-1E0E-4146-8193-D9E8EF2A4BB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1B445BBC-2D63-476E-8C3E-5E24C07D60C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30C4FA47-052A-40D1-88F9-8E8B4C7E015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337BF2B-2B93-4297-A4CE-90635D65064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6B63AD6A-C9D3-4EC3-A9B3-B01DCEC0B17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55D086C8-462B-4510-AB1F-D1DDE7A852B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E68A96C0-3E3C-4FEC-969A-EC36E25590B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D08342FF-DCB8-4BA1-98AE-1F9A5DE5827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C5C805AB-BCAD-41C2-BC08-AED6E9593F0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23363DFE-E7D2-484D-99D9-FB63223D17F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33AFB9B0-8C39-491F-BDD6-AAAF3EC22E3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27B45B6B-ADA8-4A34-BC96-65130D33AA0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32F0E612-9F63-4B05-9BE1-E3152969A2E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近年、市債の借入額よりも償還額のほうが多く、将来負担額は減少しつつあるため、前年度の当市の数値と比較すると</a:t>
          </a:r>
          <a:r>
            <a:rPr kumimoji="1" lang="en-US" altLang="ja-JP" sz="1000" baseline="0">
              <a:solidFill>
                <a:schemeClr val="dk1"/>
              </a:solidFill>
              <a:effectLst/>
              <a:latin typeface="+mn-lt"/>
              <a:ea typeface="+mn-ea"/>
              <a:cs typeface="+mn-cs"/>
            </a:rPr>
            <a:t>243.2</a:t>
          </a:r>
          <a:r>
            <a:rPr kumimoji="1" lang="ja-JP" altLang="ja-JP" sz="1000" baseline="0">
              <a:solidFill>
                <a:schemeClr val="dk1"/>
              </a:solidFill>
              <a:effectLst/>
              <a:latin typeface="+mn-lt"/>
              <a:ea typeface="+mn-ea"/>
              <a:cs typeface="+mn-cs"/>
            </a:rPr>
            <a:t>ポイント改善したが、類似団体の平均と比較すると、依然として高い数値となっている。</a:t>
          </a:r>
          <a:endParaRPr lang="ja-JP" altLang="ja-JP" sz="1000">
            <a:effectLst/>
          </a:endParaRPr>
        </a:p>
        <a:p>
          <a:r>
            <a:rPr kumimoji="1" lang="ja-JP" altLang="ja-JP" sz="1000" baseline="0">
              <a:solidFill>
                <a:schemeClr val="dk1"/>
              </a:solidFill>
              <a:effectLst/>
              <a:latin typeface="+mn-lt"/>
              <a:ea typeface="+mn-ea"/>
              <a:cs typeface="+mn-cs"/>
            </a:rPr>
            <a:t>　今後、小・中学校の長寿命化等の大規模整備が予定されているため、本指標は増加することが見込まれる。増加度合いを抑えるため、基金の取り崩しや市債の借入について慎重に行っていく必要がある。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DED0A147-4D2F-4103-AE24-977B7F3A677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7738DF34-3411-4D59-981E-5ED00AA3524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C1DB8284-FF3F-4343-9DCD-183E544A4C5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9E6852E-8C75-442D-A842-B8CD4E72710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49D123E-5754-4E30-BE3A-CC54A5635D8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F758E9B1-A609-487A-A3CC-4DCE8158B09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F23CB303-03F8-4280-BC7F-D2C7B7840C9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86779088-B39D-4F36-9772-61151330BDB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DD9985A3-E7A2-4247-B34F-56BCF400C34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6BDB05C-71E6-4560-B437-D7DFCE86D1D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1AEDC6AB-2FC1-4FED-AA06-8EF2FE48B88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717A07B1-D476-4E47-83CB-2A9C993381AB}"/>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2F6DB01-F238-45C6-AFEA-F9D0228822A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BCE3EEC4-2C35-4B15-95B2-CA68C5D4441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6CA975FA-A797-4931-87F5-CB18D7ED73F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9F3B3EB7-F7AB-4151-A4D9-59ACA58A0E1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2CA14E17-569C-4CB0-B6CF-2ABDF7A4BCD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7" name="直線コネクタ 126">
          <a:extLst>
            <a:ext uri="{FF2B5EF4-FFF2-40B4-BE49-F238E27FC236}">
              <a16:creationId xmlns:a16="http://schemas.microsoft.com/office/drawing/2014/main" id="{98071228-A9A5-40C9-B556-41109D02CEE9}"/>
            </a:ext>
          </a:extLst>
        </xdr:cNvPr>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28" name="債務償還比率最小値テキスト">
          <a:extLst>
            <a:ext uri="{FF2B5EF4-FFF2-40B4-BE49-F238E27FC236}">
              <a16:creationId xmlns:a16="http://schemas.microsoft.com/office/drawing/2014/main" id="{DCC01D28-0CED-4E1E-8D4B-157A10561161}"/>
            </a:ext>
          </a:extLst>
        </xdr:cNvPr>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9" name="直線コネクタ 128">
          <a:extLst>
            <a:ext uri="{FF2B5EF4-FFF2-40B4-BE49-F238E27FC236}">
              <a16:creationId xmlns:a16="http://schemas.microsoft.com/office/drawing/2014/main" id="{3C510BD5-DE56-41D5-A983-288AF17DD0C6}"/>
            </a:ext>
          </a:extLst>
        </xdr:cNvPr>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1CBC2CE3-B6C8-407F-B77A-E038ECA347D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961554B0-06D8-4809-A9B4-BD4F3DA4FA2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151664</xdr:rowOff>
    </xdr:from>
    <xdr:ext cx="469744" cy="259045"/>
    <xdr:sp macro="" textlink="">
      <xdr:nvSpPr>
        <xdr:cNvPr id="132" name="債務償還比率平均値テキスト">
          <a:extLst>
            <a:ext uri="{FF2B5EF4-FFF2-40B4-BE49-F238E27FC236}">
              <a16:creationId xmlns:a16="http://schemas.microsoft.com/office/drawing/2014/main" id="{475831D4-E4ED-40C8-A966-3A7959CBF0BB}"/>
            </a:ext>
          </a:extLst>
        </xdr:cNvPr>
        <xdr:cNvSpPr txBox="1"/>
      </xdr:nvSpPr>
      <xdr:spPr>
        <a:xfrm>
          <a:off x="14846300" y="5723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3" name="フローチャート: 判断 132">
          <a:extLst>
            <a:ext uri="{FF2B5EF4-FFF2-40B4-BE49-F238E27FC236}">
              <a16:creationId xmlns:a16="http://schemas.microsoft.com/office/drawing/2014/main" id="{6ECF560B-4208-456F-AE46-9A070ADE6918}"/>
            </a:ext>
          </a:extLst>
        </xdr:cNvPr>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34" name="フローチャート: 判断 133">
          <a:extLst>
            <a:ext uri="{FF2B5EF4-FFF2-40B4-BE49-F238E27FC236}">
              <a16:creationId xmlns:a16="http://schemas.microsoft.com/office/drawing/2014/main" id="{8EF68F57-E213-4092-95E0-CD2E53540705}"/>
            </a:ext>
          </a:extLst>
        </xdr:cNvPr>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35" name="フローチャート: 判断 134">
          <a:extLst>
            <a:ext uri="{FF2B5EF4-FFF2-40B4-BE49-F238E27FC236}">
              <a16:creationId xmlns:a16="http://schemas.microsoft.com/office/drawing/2014/main" id="{50AB2808-72EB-45B1-8328-64C14AABD9CE}"/>
            </a:ext>
          </a:extLst>
        </xdr:cNvPr>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36" name="フローチャート: 判断 135">
          <a:extLst>
            <a:ext uri="{FF2B5EF4-FFF2-40B4-BE49-F238E27FC236}">
              <a16:creationId xmlns:a16="http://schemas.microsoft.com/office/drawing/2014/main" id="{5FA73BA6-EAC4-4E1B-8F10-459C024278DA}"/>
            </a:ext>
          </a:extLst>
        </xdr:cNvPr>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37" name="フローチャート: 判断 136">
          <a:extLst>
            <a:ext uri="{FF2B5EF4-FFF2-40B4-BE49-F238E27FC236}">
              <a16:creationId xmlns:a16="http://schemas.microsoft.com/office/drawing/2014/main" id="{B9E5A048-CEC6-4968-A697-52413C33C323}"/>
            </a:ext>
          </a:extLst>
        </xdr:cNvPr>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D3C178C-D436-4020-98A1-ECA6C55E29D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BB9051D-CA4C-4127-9083-92BF18DF2CD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1EDBC73-80C7-45D8-953B-6EC55CFAB9D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6A9B87D-E92E-4F77-87D8-01AEA4E02D0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0C5FA37-FB97-48EC-9DDD-5B7D1199908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3792</xdr:rowOff>
    </xdr:from>
    <xdr:to>
      <xdr:col>76</xdr:col>
      <xdr:colOff>73025</xdr:colOff>
      <xdr:row>31</xdr:row>
      <xdr:rowOff>105392</xdr:rowOff>
    </xdr:to>
    <xdr:sp macro="" textlink="">
      <xdr:nvSpPr>
        <xdr:cNvPr id="143" name="楕円 142">
          <a:extLst>
            <a:ext uri="{FF2B5EF4-FFF2-40B4-BE49-F238E27FC236}">
              <a16:creationId xmlns:a16="http://schemas.microsoft.com/office/drawing/2014/main" id="{6A837E98-B247-4072-938A-C1D0F181256F}"/>
            </a:ext>
          </a:extLst>
        </xdr:cNvPr>
        <xdr:cNvSpPr/>
      </xdr:nvSpPr>
      <xdr:spPr>
        <a:xfrm>
          <a:off x="14744700" y="609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153669</xdr:rowOff>
    </xdr:from>
    <xdr:ext cx="469744" cy="259045"/>
    <xdr:sp macro="" textlink="">
      <xdr:nvSpPr>
        <xdr:cNvPr id="144" name="債務償還比率該当値テキスト">
          <a:extLst>
            <a:ext uri="{FF2B5EF4-FFF2-40B4-BE49-F238E27FC236}">
              <a16:creationId xmlns:a16="http://schemas.microsoft.com/office/drawing/2014/main" id="{3AF3456B-0756-42E9-83BD-15A8FE9D61AD}"/>
            </a:ext>
          </a:extLst>
        </xdr:cNvPr>
        <xdr:cNvSpPr txBox="1"/>
      </xdr:nvSpPr>
      <xdr:spPr>
        <a:xfrm>
          <a:off x="14846300" y="606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35941</xdr:rowOff>
    </xdr:from>
    <xdr:to>
      <xdr:col>72</xdr:col>
      <xdr:colOff>123825</xdr:colOff>
      <xdr:row>33</xdr:row>
      <xdr:rowOff>137540</xdr:rowOff>
    </xdr:to>
    <xdr:sp macro="" textlink="">
      <xdr:nvSpPr>
        <xdr:cNvPr id="145" name="楕円 144">
          <a:extLst>
            <a:ext uri="{FF2B5EF4-FFF2-40B4-BE49-F238E27FC236}">
              <a16:creationId xmlns:a16="http://schemas.microsoft.com/office/drawing/2014/main" id="{C6A83CFA-D144-48AB-8CFC-6201EC981860}"/>
            </a:ext>
          </a:extLst>
        </xdr:cNvPr>
        <xdr:cNvSpPr/>
      </xdr:nvSpPr>
      <xdr:spPr>
        <a:xfrm>
          <a:off x="14033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54592</xdr:rowOff>
    </xdr:from>
    <xdr:to>
      <xdr:col>76</xdr:col>
      <xdr:colOff>22225</xdr:colOff>
      <xdr:row>33</xdr:row>
      <xdr:rowOff>86741</xdr:rowOff>
    </xdr:to>
    <xdr:cxnSp macro="">
      <xdr:nvCxnSpPr>
        <xdr:cNvPr id="146" name="直線コネクタ 145">
          <a:extLst>
            <a:ext uri="{FF2B5EF4-FFF2-40B4-BE49-F238E27FC236}">
              <a16:creationId xmlns:a16="http://schemas.microsoft.com/office/drawing/2014/main" id="{6CCD0821-21B3-486C-9BF4-D761EE5A46E1}"/>
            </a:ext>
          </a:extLst>
        </xdr:cNvPr>
        <xdr:cNvCxnSpPr/>
      </xdr:nvCxnSpPr>
      <xdr:spPr>
        <a:xfrm flipV="1">
          <a:off x="14084300" y="6141067"/>
          <a:ext cx="711200" cy="37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156845</xdr:rowOff>
    </xdr:from>
    <xdr:to>
      <xdr:col>68</xdr:col>
      <xdr:colOff>123825</xdr:colOff>
      <xdr:row>34</xdr:row>
      <xdr:rowOff>86995</xdr:rowOff>
    </xdr:to>
    <xdr:sp macro="" textlink="">
      <xdr:nvSpPr>
        <xdr:cNvPr id="147" name="楕円 146">
          <a:extLst>
            <a:ext uri="{FF2B5EF4-FFF2-40B4-BE49-F238E27FC236}">
              <a16:creationId xmlns:a16="http://schemas.microsoft.com/office/drawing/2014/main" id="{86DAD588-32C2-402F-AD6E-923E53465709}"/>
            </a:ext>
          </a:extLst>
        </xdr:cNvPr>
        <xdr:cNvSpPr/>
      </xdr:nvSpPr>
      <xdr:spPr>
        <a:xfrm>
          <a:off x="1327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86741</xdr:rowOff>
    </xdr:from>
    <xdr:to>
      <xdr:col>72</xdr:col>
      <xdr:colOff>73025</xdr:colOff>
      <xdr:row>34</xdr:row>
      <xdr:rowOff>36195</xdr:rowOff>
    </xdr:to>
    <xdr:cxnSp macro="">
      <xdr:nvCxnSpPr>
        <xdr:cNvPr id="148" name="直線コネクタ 147">
          <a:extLst>
            <a:ext uri="{FF2B5EF4-FFF2-40B4-BE49-F238E27FC236}">
              <a16:creationId xmlns:a16="http://schemas.microsoft.com/office/drawing/2014/main" id="{3866F4BE-10BD-43F0-80AB-31155289C32E}"/>
            </a:ext>
          </a:extLst>
        </xdr:cNvPr>
        <xdr:cNvCxnSpPr/>
      </xdr:nvCxnSpPr>
      <xdr:spPr>
        <a:xfrm flipV="1">
          <a:off x="13322300" y="6516116"/>
          <a:ext cx="7620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31931</xdr:rowOff>
    </xdr:from>
    <xdr:to>
      <xdr:col>64</xdr:col>
      <xdr:colOff>123825</xdr:colOff>
      <xdr:row>33</xdr:row>
      <xdr:rowOff>133531</xdr:rowOff>
    </xdr:to>
    <xdr:sp macro="" textlink="">
      <xdr:nvSpPr>
        <xdr:cNvPr id="149" name="楕円 148">
          <a:extLst>
            <a:ext uri="{FF2B5EF4-FFF2-40B4-BE49-F238E27FC236}">
              <a16:creationId xmlns:a16="http://schemas.microsoft.com/office/drawing/2014/main" id="{C5591A87-6AF5-44FC-9462-6CFC605A51B3}"/>
            </a:ext>
          </a:extLst>
        </xdr:cNvPr>
        <xdr:cNvSpPr/>
      </xdr:nvSpPr>
      <xdr:spPr>
        <a:xfrm>
          <a:off x="12509500" y="64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82731</xdr:rowOff>
    </xdr:from>
    <xdr:to>
      <xdr:col>68</xdr:col>
      <xdr:colOff>73025</xdr:colOff>
      <xdr:row>34</xdr:row>
      <xdr:rowOff>36195</xdr:rowOff>
    </xdr:to>
    <xdr:cxnSp macro="">
      <xdr:nvCxnSpPr>
        <xdr:cNvPr id="150" name="直線コネクタ 149">
          <a:extLst>
            <a:ext uri="{FF2B5EF4-FFF2-40B4-BE49-F238E27FC236}">
              <a16:creationId xmlns:a16="http://schemas.microsoft.com/office/drawing/2014/main" id="{916AF4BB-A93C-4299-B391-DF6CC8A7F42D}"/>
            </a:ext>
          </a:extLst>
        </xdr:cNvPr>
        <xdr:cNvCxnSpPr/>
      </xdr:nvCxnSpPr>
      <xdr:spPr>
        <a:xfrm>
          <a:off x="12560300" y="6512106"/>
          <a:ext cx="762000" cy="12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84210</xdr:rowOff>
    </xdr:from>
    <xdr:to>
      <xdr:col>60</xdr:col>
      <xdr:colOff>123825</xdr:colOff>
      <xdr:row>34</xdr:row>
      <xdr:rowOff>14360</xdr:rowOff>
    </xdr:to>
    <xdr:sp macro="" textlink="">
      <xdr:nvSpPr>
        <xdr:cNvPr id="151" name="楕円 150">
          <a:extLst>
            <a:ext uri="{FF2B5EF4-FFF2-40B4-BE49-F238E27FC236}">
              <a16:creationId xmlns:a16="http://schemas.microsoft.com/office/drawing/2014/main" id="{61A0265F-3E6D-43BE-B458-8C2DE4B65E97}"/>
            </a:ext>
          </a:extLst>
        </xdr:cNvPr>
        <xdr:cNvSpPr/>
      </xdr:nvSpPr>
      <xdr:spPr>
        <a:xfrm>
          <a:off x="11747500" y="651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82731</xdr:rowOff>
    </xdr:from>
    <xdr:to>
      <xdr:col>64</xdr:col>
      <xdr:colOff>73025</xdr:colOff>
      <xdr:row>33</xdr:row>
      <xdr:rowOff>135010</xdr:rowOff>
    </xdr:to>
    <xdr:cxnSp macro="">
      <xdr:nvCxnSpPr>
        <xdr:cNvPr id="152" name="直線コネクタ 151">
          <a:extLst>
            <a:ext uri="{FF2B5EF4-FFF2-40B4-BE49-F238E27FC236}">
              <a16:creationId xmlns:a16="http://schemas.microsoft.com/office/drawing/2014/main" id="{2841A525-D912-4FEC-BB68-CEAFBC6AD1D5}"/>
            </a:ext>
          </a:extLst>
        </xdr:cNvPr>
        <xdr:cNvCxnSpPr/>
      </xdr:nvCxnSpPr>
      <xdr:spPr>
        <a:xfrm flipV="1">
          <a:off x="11798300" y="6512106"/>
          <a:ext cx="762000" cy="5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146593</xdr:rowOff>
    </xdr:from>
    <xdr:ext cx="469744" cy="259045"/>
    <xdr:sp macro="" textlink="">
      <xdr:nvSpPr>
        <xdr:cNvPr id="153" name="n_1aveValue債務償還比率">
          <a:extLst>
            <a:ext uri="{FF2B5EF4-FFF2-40B4-BE49-F238E27FC236}">
              <a16:creationId xmlns:a16="http://schemas.microsoft.com/office/drawing/2014/main" id="{07D5EA77-9B30-4395-AF75-4B54AFE6A18E}"/>
            </a:ext>
          </a:extLst>
        </xdr:cNvPr>
        <xdr:cNvSpPr txBox="1"/>
      </xdr:nvSpPr>
      <xdr:spPr>
        <a:xfrm>
          <a:off x="13836727" y="589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4290</xdr:rowOff>
    </xdr:from>
    <xdr:ext cx="469744" cy="259045"/>
    <xdr:sp macro="" textlink="">
      <xdr:nvSpPr>
        <xdr:cNvPr id="154" name="n_2aveValue債務償還比率">
          <a:extLst>
            <a:ext uri="{FF2B5EF4-FFF2-40B4-BE49-F238E27FC236}">
              <a16:creationId xmlns:a16="http://schemas.microsoft.com/office/drawing/2014/main" id="{7B42E543-E1B3-44FD-92ED-B432C04E8F10}"/>
            </a:ext>
          </a:extLst>
        </xdr:cNvPr>
        <xdr:cNvSpPr txBox="1"/>
      </xdr:nvSpPr>
      <xdr:spPr>
        <a:xfrm>
          <a:off x="13087427" y="59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156771</xdr:rowOff>
    </xdr:from>
    <xdr:ext cx="469744" cy="259045"/>
    <xdr:sp macro="" textlink="">
      <xdr:nvSpPr>
        <xdr:cNvPr id="155" name="n_3aveValue債務償還比率">
          <a:extLst>
            <a:ext uri="{FF2B5EF4-FFF2-40B4-BE49-F238E27FC236}">
              <a16:creationId xmlns:a16="http://schemas.microsoft.com/office/drawing/2014/main" id="{CC2F356E-1B49-44F7-9D45-441362529D40}"/>
            </a:ext>
          </a:extLst>
        </xdr:cNvPr>
        <xdr:cNvSpPr txBox="1"/>
      </xdr:nvSpPr>
      <xdr:spPr>
        <a:xfrm>
          <a:off x="12325427" y="590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13697</xdr:rowOff>
    </xdr:from>
    <xdr:ext cx="469744" cy="259045"/>
    <xdr:sp macro="" textlink="">
      <xdr:nvSpPr>
        <xdr:cNvPr id="156" name="n_4aveValue債務償還比率">
          <a:extLst>
            <a:ext uri="{FF2B5EF4-FFF2-40B4-BE49-F238E27FC236}">
              <a16:creationId xmlns:a16="http://schemas.microsoft.com/office/drawing/2014/main" id="{5D58FAEF-1EDF-470B-B5D0-77A9273BCFD7}"/>
            </a:ext>
          </a:extLst>
        </xdr:cNvPr>
        <xdr:cNvSpPr txBox="1"/>
      </xdr:nvSpPr>
      <xdr:spPr>
        <a:xfrm>
          <a:off x="11563427" y="592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128668</xdr:rowOff>
    </xdr:from>
    <xdr:ext cx="469744" cy="259045"/>
    <xdr:sp macro="" textlink="">
      <xdr:nvSpPr>
        <xdr:cNvPr id="157" name="n_1mainValue債務償還比率">
          <a:extLst>
            <a:ext uri="{FF2B5EF4-FFF2-40B4-BE49-F238E27FC236}">
              <a16:creationId xmlns:a16="http://schemas.microsoft.com/office/drawing/2014/main" id="{A490501A-B72E-4821-B906-4A984C520F29}"/>
            </a:ext>
          </a:extLst>
        </xdr:cNvPr>
        <xdr:cNvSpPr txBox="1"/>
      </xdr:nvSpPr>
      <xdr:spPr>
        <a:xfrm>
          <a:off x="138367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78122</xdr:rowOff>
    </xdr:from>
    <xdr:ext cx="469744" cy="259045"/>
    <xdr:sp macro="" textlink="">
      <xdr:nvSpPr>
        <xdr:cNvPr id="158" name="n_2mainValue債務償還比率">
          <a:extLst>
            <a:ext uri="{FF2B5EF4-FFF2-40B4-BE49-F238E27FC236}">
              <a16:creationId xmlns:a16="http://schemas.microsoft.com/office/drawing/2014/main" id="{877CECAF-7371-40DC-8B7C-89288093108E}"/>
            </a:ext>
          </a:extLst>
        </xdr:cNvPr>
        <xdr:cNvSpPr txBox="1"/>
      </xdr:nvSpPr>
      <xdr:spPr>
        <a:xfrm>
          <a:off x="13087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124658</xdr:rowOff>
    </xdr:from>
    <xdr:ext cx="469744" cy="259045"/>
    <xdr:sp macro="" textlink="">
      <xdr:nvSpPr>
        <xdr:cNvPr id="159" name="n_3mainValue債務償還比率">
          <a:extLst>
            <a:ext uri="{FF2B5EF4-FFF2-40B4-BE49-F238E27FC236}">
              <a16:creationId xmlns:a16="http://schemas.microsoft.com/office/drawing/2014/main" id="{48916690-1FBE-4524-9990-97AE76E50207}"/>
            </a:ext>
          </a:extLst>
        </xdr:cNvPr>
        <xdr:cNvSpPr txBox="1"/>
      </xdr:nvSpPr>
      <xdr:spPr>
        <a:xfrm>
          <a:off x="12325427" y="655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5487</xdr:rowOff>
    </xdr:from>
    <xdr:ext cx="469744" cy="259045"/>
    <xdr:sp macro="" textlink="">
      <xdr:nvSpPr>
        <xdr:cNvPr id="160" name="n_4mainValue債務償還比率">
          <a:extLst>
            <a:ext uri="{FF2B5EF4-FFF2-40B4-BE49-F238E27FC236}">
              <a16:creationId xmlns:a16="http://schemas.microsoft.com/office/drawing/2014/main" id="{38AB8409-AF46-4FF4-BFE3-1E628DC0D753}"/>
            </a:ext>
          </a:extLst>
        </xdr:cNvPr>
        <xdr:cNvSpPr txBox="1"/>
      </xdr:nvSpPr>
      <xdr:spPr>
        <a:xfrm>
          <a:off x="11563427" y="660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4347AE01-29FC-4CED-BFFE-A8F3CF3FBCB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AEE51BF5-2AA0-465F-BB5F-9155113CA65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403B6036-7ADD-46C8-863B-20B02899A91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C677E442-BB38-4237-9CF8-D67D3F0D6F1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F5EDF2CC-5F7A-4D85-A6A5-E0A9137BAE7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F81ED049-797D-494C-B23C-9F2CD2F44D1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74DE7DF-8863-461B-9304-0A0FBA59BB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6BF2F3-6F34-43FA-BBA8-DAC1FDFA746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AF55CE0-4AFB-4D8F-9A08-B966C7BC980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6E7FF63-A57C-431D-B4A4-CA2BA509861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C523F7-080C-4F36-9E2A-5D7B13EFB00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5482523-ADF9-49C7-AAC0-ED21E9D9A15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041FE8-4078-4881-B51F-96069A2C30F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AC61C45-6A58-4CB6-86C1-8A4F0478EBC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8D52C58-9AFA-4694-9994-C554E7999CA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57B843-39C7-44A0-B7DB-003020A9247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120,467
119,417
39.56
49,371,557
46,473,641
2,522,907
25,267,135
35,193,627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30E0F1-4960-4AC9-8F7C-AE3D7D8864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E679DB8-FBD9-4087-A770-3E7E7FEF899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183C059-F274-4B59-9C7F-26328C46FD7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6A6F434-CD31-4F54-AA4C-1DBC50BE482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BC07CB6-2741-4F6C-ACB1-1F33D8B893A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4AFD797-709D-42D5-B6F0-FE0ECF7053B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B092248-ADF3-4828-80FC-FF6CF4FA343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AAE5CD4-A2D8-476D-B717-4691DB8565F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E8BFF9F-79C2-4C2E-AA81-A9C50981C97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356AE22-231D-4C48-BCB1-0A2DF339A7E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3AA9AEE-0563-4AA6-9DFF-59198E37E0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C3360D0-BA74-4655-B5DE-0FC089D93B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4E5F898-3465-4363-822E-8FE35A7CDEF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0A8C9C0-41E8-4C58-B166-B68E01E5809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469094E-DA18-4F5D-9346-371D8329417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B12EF8F-D95C-44F6-AA19-FE880BCD15E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5CE3E1-7A14-4109-894D-812CB83A711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731A522-8310-4C3F-ADF8-F6F954B6B14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30F8B42-237B-483F-BB0E-2F54A0FBF19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D6D3EE6-46D3-4E97-8EF1-DC41124DA58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4AB6985-E0AF-44BC-89ED-76B9AE0E0A9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97D8A9-A167-4D05-82CC-0103DB166EA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3917643-89EF-4839-95D6-D9AA1953C2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DC7536D-35F9-45F1-AF0F-E3D7E691555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1B01A66-F434-4912-9AB9-DA9B98FD537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DFD8630-E36F-4E24-A8CF-733FD535824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54577E4-06CB-411C-8962-F663786883F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6892C29-5488-4EC9-BA8B-D1F3BA7863A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A976438-AA84-485D-A299-05C586ED132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5B56120-81F0-47FE-9B64-25505E34102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CE7A4C6-B428-41F3-86C0-815880D4564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60CE72F-AB38-43C5-8EEC-D4ECD4C28B6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AB69FC6-1CA1-4B43-86DA-4C24021D9F2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BED3E95-3E34-491E-BB0C-6DDD5ED65CD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1F38B17-D1C6-44DC-A9AA-27CDDC4350D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CAE2577-4B74-428A-A421-072074DD85E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2E023EB-91EF-494B-92F3-737215FBBF4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76FD3C3-84FB-4669-A895-963EBA626FE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4E30871-25A4-46D8-B43C-7E60BF7337A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46E7376-8520-41B7-B0AB-D9522A0C54E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6091D2C-1E5E-40B7-945A-EC88C63316E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5A33D2C-95D6-48E0-94CF-0C31897A783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26C1F82-C8E0-4153-9F34-D23A83F8B5A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8FFA632-453E-4014-844E-CDCDCE1B431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FC32B7F-2126-4CDF-8FB5-7B9C465A3FA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7F11023B-1064-4D7B-8CA2-877C38554475}"/>
            </a:ext>
          </a:extLst>
        </xdr:cNvPr>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a:extLst>
            <a:ext uri="{FF2B5EF4-FFF2-40B4-BE49-F238E27FC236}">
              <a16:creationId xmlns:a16="http://schemas.microsoft.com/office/drawing/2014/main" id="{C3D35536-5102-46FC-81D5-AD2355B3E69E}"/>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EF1C25EE-025A-4444-B0CB-9C038987587E}"/>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a:extLst>
            <a:ext uri="{FF2B5EF4-FFF2-40B4-BE49-F238E27FC236}">
              <a16:creationId xmlns:a16="http://schemas.microsoft.com/office/drawing/2014/main" id="{1BB3C62B-DDBC-4637-9F2D-6C1F124E3406}"/>
            </a:ext>
          </a:extLst>
        </xdr:cNvPr>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a:extLst>
            <a:ext uri="{FF2B5EF4-FFF2-40B4-BE49-F238E27FC236}">
              <a16:creationId xmlns:a16="http://schemas.microsoft.com/office/drawing/2014/main" id="{959BC9C5-563F-4FED-9A89-8F97B381ADB2}"/>
            </a:ext>
          </a:extLst>
        </xdr:cNvPr>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a:extLst>
            <a:ext uri="{FF2B5EF4-FFF2-40B4-BE49-F238E27FC236}">
              <a16:creationId xmlns:a16="http://schemas.microsoft.com/office/drawing/2014/main" id="{C93D0B98-2AC7-423F-908B-06813C77FE0C}"/>
            </a:ext>
          </a:extLst>
        </xdr:cNvPr>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8E097804-3D74-4184-BE1D-9C5AD728D2CC}"/>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B063B705-969A-4B13-804A-57DF4CC3570C}"/>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a:extLst>
            <a:ext uri="{FF2B5EF4-FFF2-40B4-BE49-F238E27FC236}">
              <a16:creationId xmlns:a16="http://schemas.microsoft.com/office/drawing/2014/main" id="{A82A8349-1793-49AC-B9B7-2C542A475574}"/>
            </a:ext>
          </a:extLst>
        </xdr:cNvPr>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a:extLst>
            <a:ext uri="{FF2B5EF4-FFF2-40B4-BE49-F238E27FC236}">
              <a16:creationId xmlns:a16="http://schemas.microsoft.com/office/drawing/2014/main" id="{88B336CC-1BFF-473C-9720-A9F09650DA74}"/>
            </a:ext>
          </a:extLst>
        </xdr:cNvPr>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a:extLst>
            <a:ext uri="{FF2B5EF4-FFF2-40B4-BE49-F238E27FC236}">
              <a16:creationId xmlns:a16="http://schemas.microsoft.com/office/drawing/2014/main" id="{AF82E1AD-EFC0-48FF-BE83-999106BE8E18}"/>
            </a:ext>
          </a:extLst>
        </xdr:cNvPr>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4793375-13FA-47F5-9738-0913E3EE221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1EAF504-F08E-4BDD-83E6-28BE27280AF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FDEABC1-8CE1-41CE-8E19-377D8ECAF9D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4A4C367-0E85-4CA9-9DB5-647F9D721E0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BD751D2-7EFA-48EE-BA2E-E94C74DC2B8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126365</xdr:rowOff>
    </xdr:from>
    <xdr:to>
      <xdr:col>24</xdr:col>
      <xdr:colOff>114300</xdr:colOff>
      <xdr:row>37</xdr:row>
      <xdr:rowOff>56515</xdr:rowOff>
    </xdr:to>
    <xdr:sp macro="" textlink="">
      <xdr:nvSpPr>
        <xdr:cNvPr id="73" name="楕円 72">
          <a:extLst>
            <a:ext uri="{FF2B5EF4-FFF2-40B4-BE49-F238E27FC236}">
              <a16:creationId xmlns:a16="http://schemas.microsoft.com/office/drawing/2014/main" id="{CD42C46E-6E87-4302-8C93-B29C51D07614}"/>
            </a:ext>
          </a:extLst>
        </xdr:cNvPr>
        <xdr:cNvSpPr/>
      </xdr:nvSpPr>
      <xdr:spPr>
        <a:xfrm>
          <a:off x="4584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149242</xdr:rowOff>
    </xdr:from>
    <xdr:ext cx="405111" cy="259045"/>
    <xdr:sp macro="" textlink="">
      <xdr:nvSpPr>
        <xdr:cNvPr id="74" name="【道路】&#10;有形固定資産減価償却率該当値テキスト">
          <a:extLst>
            <a:ext uri="{FF2B5EF4-FFF2-40B4-BE49-F238E27FC236}">
              <a16:creationId xmlns:a16="http://schemas.microsoft.com/office/drawing/2014/main" id="{84E5351C-E470-4BF8-BA18-6CCBB8CF296A}"/>
            </a:ext>
          </a:extLst>
        </xdr:cNvPr>
        <xdr:cNvSpPr txBox="1"/>
      </xdr:nvSpPr>
      <xdr:spPr>
        <a:xfrm>
          <a:off x="4673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5" name="楕円 74">
          <a:extLst>
            <a:ext uri="{FF2B5EF4-FFF2-40B4-BE49-F238E27FC236}">
              <a16:creationId xmlns:a16="http://schemas.microsoft.com/office/drawing/2014/main" id="{26539F5C-6841-49B1-A49D-E4B9A0024521}"/>
            </a:ext>
          </a:extLst>
        </xdr:cNvPr>
        <xdr:cNvSpPr/>
      </xdr:nvSpPr>
      <xdr:spPr>
        <a:xfrm>
          <a:off x="3746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37</xdr:row>
      <xdr:rowOff>5715</xdr:rowOff>
    </xdr:to>
    <xdr:cxnSp macro="">
      <xdr:nvCxnSpPr>
        <xdr:cNvPr id="76" name="直線コネクタ 75">
          <a:extLst>
            <a:ext uri="{FF2B5EF4-FFF2-40B4-BE49-F238E27FC236}">
              <a16:creationId xmlns:a16="http://schemas.microsoft.com/office/drawing/2014/main" id="{B7121C71-D65E-4E30-96CD-5B03944C0430}"/>
            </a:ext>
          </a:extLst>
        </xdr:cNvPr>
        <xdr:cNvCxnSpPr/>
      </xdr:nvCxnSpPr>
      <xdr:spPr>
        <a:xfrm>
          <a:off x="3797300" y="63169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65405</xdr:rowOff>
    </xdr:from>
    <xdr:to>
      <xdr:col>15</xdr:col>
      <xdr:colOff>101600</xdr:colOff>
      <xdr:row>36</xdr:row>
      <xdr:rowOff>167005</xdr:rowOff>
    </xdr:to>
    <xdr:sp macro="" textlink="">
      <xdr:nvSpPr>
        <xdr:cNvPr id="77" name="楕円 76">
          <a:extLst>
            <a:ext uri="{FF2B5EF4-FFF2-40B4-BE49-F238E27FC236}">
              <a16:creationId xmlns:a16="http://schemas.microsoft.com/office/drawing/2014/main" id="{ED4815AD-1393-49B0-A5F1-9D9434B088CC}"/>
            </a:ext>
          </a:extLst>
        </xdr:cNvPr>
        <xdr:cNvSpPr/>
      </xdr:nvSpPr>
      <xdr:spPr>
        <a:xfrm>
          <a:off x="2857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116205</xdr:rowOff>
    </xdr:from>
    <xdr:to>
      <xdr:col>19</xdr:col>
      <xdr:colOff>177800</xdr:colOff>
      <xdr:row>36</xdr:row>
      <xdr:rowOff>144780</xdr:rowOff>
    </xdr:to>
    <xdr:cxnSp macro="">
      <xdr:nvCxnSpPr>
        <xdr:cNvPr id="78" name="直線コネクタ 77">
          <a:extLst>
            <a:ext uri="{FF2B5EF4-FFF2-40B4-BE49-F238E27FC236}">
              <a16:creationId xmlns:a16="http://schemas.microsoft.com/office/drawing/2014/main" id="{A0737F14-5B62-4DC5-A32B-21A09CCF4E1A}"/>
            </a:ext>
          </a:extLst>
        </xdr:cNvPr>
        <xdr:cNvCxnSpPr/>
      </xdr:nvCxnSpPr>
      <xdr:spPr>
        <a:xfrm>
          <a:off x="2908300" y="6288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57785</xdr:rowOff>
    </xdr:from>
    <xdr:to>
      <xdr:col>10</xdr:col>
      <xdr:colOff>165100</xdr:colOff>
      <xdr:row>36</xdr:row>
      <xdr:rowOff>159385</xdr:rowOff>
    </xdr:to>
    <xdr:sp macro="" textlink="">
      <xdr:nvSpPr>
        <xdr:cNvPr id="79" name="楕円 78">
          <a:extLst>
            <a:ext uri="{FF2B5EF4-FFF2-40B4-BE49-F238E27FC236}">
              <a16:creationId xmlns:a16="http://schemas.microsoft.com/office/drawing/2014/main" id="{4A40B74C-6833-4EDA-98DE-A5F913BAD390}"/>
            </a:ext>
          </a:extLst>
        </xdr:cNvPr>
        <xdr:cNvSpPr/>
      </xdr:nvSpPr>
      <xdr:spPr>
        <a:xfrm>
          <a:off x="1968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108585</xdr:rowOff>
    </xdr:from>
    <xdr:to>
      <xdr:col>15</xdr:col>
      <xdr:colOff>50800</xdr:colOff>
      <xdr:row>36</xdr:row>
      <xdr:rowOff>116205</xdr:rowOff>
    </xdr:to>
    <xdr:cxnSp macro="">
      <xdr:nvCxnSpPr>
        <xdr:cNvPr id="80" name="直線コネクタ 79">
          <a:extLst>
            <a:ext uri="{FF2B5EF4-FFF2-40B4-BE49-F238E27FC236}">
              <a16:creationId xmlns:a16="http://schemas.microsoft.com/office/drawing/2014/main" id="{86888F33-0C63-4C0F-B255-103B9140A627}"/>
            </a:ext>
          </a:extLst>
        </xdr:cNvPr>
        <xdr:cNvCxnSpPr/>
      </xdr:nvCxnSpPr>
      <xdr:spPr>
        <a:xfrm>
          <a:off x="2019300" y="62807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50165</xdr:rowOff>
    </xdr:from>
    <xdr:to>
      <xdr:col>6</xdr:col>
      <xdr:colOff>38100</xdr:colOff>
      <xdr:row>36</xdr:row>
      <xdr:rowOff>151765</xdr:rowOff>
    </xdr:to>
    <xdr:sp macro="" textlink="">
      <xdr:nvSpPr>
        <xdr:cNvPr id="81" name="楕円 80">
          <a:extLst>
            <a:ext uri="{FF2B5EF4-FFF2-40B4-BE49-F238E27FC236}">
              <a16:creationId xmlns:a16="http://schemas.microsoft.com/office/drawing/2014/main" id="{40E4E3B1-E2D9-420D-B037-5A2016BCE70B}"/>
            </a:ext>
          </a:extLst>
        </xdr:cNvPr>
        <xdr:cNvSpPr/>
      </xdr:nvSpPr>
      <xdr:spPr>
        <a:xfrm>
          <a:off x="1079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100965</xdr:rowOff>
    </xdr:from>
    <xdr:to>
      <xdr:col>10</xdr:col>
      <xdr:colOff>114300</xdr:colOff>
      <xdr:row>36</xdr:row>
      <xdr:rowOff>108585</xdr:rowOff>
    </xdr:to>
    <xdr:cxnSp macro="">
      <xdr:nvCxnSpPr>
        <xdr:cNvPr id="82" name="直線コネクタ 81">
          <a:extLst>
            <a:ext uri="{FF2B5EF4-FFF2-40B4-BE49-F238E27FC236}">
              <a16:creationId xmlns:a16="http://schemas.microsoft.com/office/drawing/2014/main" id="{D7CAE55F-F9B7-425C-A423-751F184947D7}"/>
            </a:ext>
          </a:extLst>
        </xdr:cNvPr>
        <xdr:cNvCxnSpPr/>
      </xdr:nvCxnSpPr>
      <xdr:spPr>
        <a:xfrm>
          <a:off x="1130300" y="62731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id="{FD35679F-7152-4691-8B07-EF260ACB92CC}"/>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4" name="n_2aveValue【道路】&#10;有形固定資産減価償却率">
          <a:extLst>
            <a:ext uri="{FF2B5EF4-FFF2-40B4-BE49-F238E27FC236}">
              <a16:creationId xmlns:a16="http://schemas.microsoft.com/office/drawing/2014/main" id="{57C79543-90F1-45F3-B6E0-42B6078A1CAC}"/>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macro="" textlink="">
      <xdr:nvSpPr>
        <xdr:cNvPr id="85" name="n_3aveValue【道路】&#10;有形固定資産減価償却率">
          <a:extLst>
            <a:ext uri="{FF2B5EF4-FFF2-40B4-BE49-F238E27FC236}">
              <a16:creationId xmlns:a16="http://schemas.microsoft.com/office/drawing/2014/main" id="{0DB58A1A-DB58-48CC-880A-62ABB762AFD6}"/>
            </a:ext>
          </a:extLst>
        </xdr:cNvPr>
        <xdr:cNvSpPr txBox="1"/>
      </xdr:nvSpPr>
      <xdr:spPr>
        <a:xfrm>
          <a:off x="1816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86" name="n_4aveValue【道路】&#10;有形固定資産減価償却率">
          <a:extLst>
            <a:ext uri="{FF2B5EF4-FFF2-40B4-BE49-F238E27FC236}">
              <a16:creationId xmlns:a16="http://schemas.microsoft.com/office/drawing/2014/main" id="{366ED168-745F-4344-A929-268092FEF55B}"/>
            </a:ext>
          </a:extLst>
        </xdr:cNvPr>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40657</xdr:rowOff>
    </xdr:from>
    <xdr:ext cx="405111" cy="259045"/>
    <xdr:sp macro="" textlink="">
      <xdr:nvSpPr>
        <xdr:cNvPr id="87" name="n_1mainValue【道路】&#10;有形固定資産減価償却率">
          <a:extLst>
            <a:ext uri="{FF2B5EF4-FFF2-40B4-BE49-F238E27FC236}">
              <a16:creationId xmlns:a16="http://schemas.microsoft.com/office/drawing/2014/main" id="{B3A01E16-FCEC-44EE-BC3F-1A03AD4BC80D}"/>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12082</xdr:rowOff>
    </xdr:from>
    <xdr:ext cx="405111" cy="259045"/>
    <xdr:sp macro="" textlink="">
      <xdr:nvSpPr>
        <xdr:cNvPr id="88" name="n_2mainValue【道路】&#10;有形固定資産減価償却率">
          <a:extLst>
            <a:ext uri="{FF2B5EF4-FFF2-40B4-BE49-F238E27FC236}">
              <a16:creationId xmlns:a16="http://schemas.microsoft.com/office/drawing/2014/main" id="{7D12BFE9-B5C1-4A51-99D9-846F66CC3BF8}"/>
            </a:ext>
          </a:extLst>
        </xdr:cNvPr>
        <xdr:cNvSpPr txBox="1"/>
      </xdr:nvSpPr>
      <xdr:spPr>
        <a:xfrm>
          <a:off x="2705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4462</xdr:rowOff>
    </xdr:from>
    <xdr:ext cx="405111" cy="259045"/>
    <xdr:sp macro="" textlink="">
      <xdr:nvSpPr>
        <xdr:cNvPr id="89" name="n_3mainValue【道路】&#10;有形固定資産減価償却率">
          <a:extLst>
            <a:ext uri="{FF2B5EF4-FFF2-40B4-BE49-F238E27FC236}">
              <a16:creationId xmlns:a16="http://schemas.microsoft.com/office/drawing/2014/main" id="{F9BF2814-A0C3-4A8C-8F6B-3C5ED2B144D1}"/>
            </a:ext>
          </a:extLst>
        </xdr:cNvPr>
        <xdr:cNvSpPr txBox="1"/>
      </xdr:nvSpPr>
      <xdr:spPr>
        <a:xfrm>
          <a:off x="1816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90" name="n_4mainValue【道路】&#10;有形固定資産減価償却率">
          <a:extLst>
            <a:ext uri="{FF2B5EF4-FFF2-40B4-BE49-F238E27FC236}">
              <a16:creationId xmlns:a16="http://schemas.microsoft.com/office/drawing/2014/main" id="{043FBF85-792E-4964-AB49-B7A438D042A0}"/>
            </a:ext>
          </a:extLst>
        </xdr:cNvPr>
        <xdr:cNvSpPr txBox="1"/>
      </xdr:nvSpPr>
      <xdr:spPr>
        <a:xfrm>
          <a:off x="927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FCFD931-5A58-455F-BF9F-41A410442C1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D01290E-2AB5-49BB-9DD4-7D8179C9BE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B0C32DA-B3B1-4132-8C9F-707B16729E9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2BF531E-E2CA-4B5E-9557-5BA6EE03F7E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9E46D22-B16E-4872-B2D9-96F93D588D8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E30006B-89EA-43A0-8547-B88D871F8CE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EFAFE21-B14A-472C-B8BD-576E884FD55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0259A3E-5C9A-4BF6-AB95-8F032A8A206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1D545F5-CE95-41A4-BB3B-779E25C76E4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BBA5B22-233E-4C8A-BEB7-96F651A1BA7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00024B6-3E4F-4D56-AB99-3E2CB738866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57DC6E5-7CDF-415E-85C8-33A694D704C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53AF394-F75B-4B39-AEE8-EC7399F48D0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34D233DE-7FE7-49A7-88E7-D72408A36E9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F5934488-3B2E-4FA5-8BCE-3026C9BA81E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BD6A7E44-C506-4C6A-BE8D-6ED83DE9E62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4092F3E-83ED-4B55-8087-B91624FE75A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B927F24D-85F8-464C-9BEA-3D72A81F6C1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8E2FFB6-98D4-4CFE-A551-816DB94FBD9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75377638-DAF4-4B94-A10C-C33A0246921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D7FB881-9A21-4B19-9E53-B8103AAC20B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38EDA061-D541-4A48-87B1-17AC44A41AC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EAB087D-F385-488C-901B-194E3D0A6E5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a:extLst>
            <a:ext uri="{FF2B5EF4-FFF2-40B4-BE49-F238E27FC236}">
              <a16:creationId xmlns:a16="http://schemas.microsoft.com/office/drawing/2014/main" id="{187EB5F6-F416-4179-BADA-E41F6A10D71A}"/>
            </a:ext>
          </a:extLst>
        </xdr:cNvPr>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a:extLst>
            <a:ext uri="{FF2B5EF4-FFF2-40B4-BE49-F238E27FC236}">
              <a16:creationId xmlns:a16="http://schemas.microsoft.com/office/drawing/2014/main" id="{EB3E71E1-A590-4F1B-A4B1-37F0F93C0146}"/>
            </a:ext>
          </a:extLst>
        </xdr:cNvPr>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a:extLst>
            <a:ext uri="{FF2B5EF4-FFF2-40B4-BE49-F238E27FC236}">
              <a16:creationId xmlns:a16="http://schemas.microsoft.com/office/drawing/2014/main" id="{87D532E0-2DA4-46F4-9F50-FEF294A7A11A}"/>
            </a:ext>
          </a:extLst>
        </xdr:cNvPr>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a:extLst>
            <a:ext uri="{FF2B5EF4-FFF2-40B4-BE49-F238E27FC236}">
              <a16:creationId xmlns:a16="http://schemas.microsoft.com/office/drawing/2014/main" id="{799B0533-EF39-4A92-9772-40AB133BB8FA}"/>
            </a:ext>
          </a:extLst>
        </xdr:cNvPr>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a:extLst>
            <a:ext uri="{FF2B5EF4-FFF2-40B4-BE49-F238E27FC236}">
              <a16:creationId xmlns:a16="http://schemas.microsoft.com/office/drawing/2014/main" id="{EEE63116-F558-4F34-8B17-B13D563A4806}"/>
            </a:ext>
          </a:extLst>
        </xdr:cNvPr>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a:extLst>
            <a:ext uri="{FF2B5EF4-FFF2-40B4-BE49-F238E27FC236}">
              <a16:creationId xmlns:a16="http://schemas.microsoft.com/office/drawing/2014/main" id="{968C05CB-4FF5-4CEB-A249-51FCAD1367DE}"/>
            </a:ext>
          </a:extLst>
        </xdr:cNvPr>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a:extLst>
            <a:ext uri="{FF2B5EF4-FFF2-40B4-BE49-F238E27FC236}">
              <a16:creationId xmlns:a16="http://schemas.microsoft.com/office/drawing/2014/main" id="{0BCC923B-724D-4F98-8134-66B31191A54D}"/>
            </a:ext>
          </a:extLst>
        </xdr:cNvPr>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a:extLst>
            <a:ext uri="{FF2B5EF4-FFF2-40B4-BE49-F238E27FC236}">
              <a16:creationId xmlns:a16="http://schemas.microsoft.com/office/drawing/2014/main" id="{D4892AAB-E422-4619-88C4-AD5C0E548FF3}"/>
            </a:ext>
          </a:extLst>
        </xdr:cNvPr>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a:extLst>
            <a:ext uri="{FF2B5EF4-FFF2-40B4-BE49-F238E27FC236}">
              <a16:creationId xmlns:a16="http://schemas.microsoft.com/office/drawing/2014/main" id="{B53E9FFD-F925-4B1B-8176-E62219FDB485}"/>
            </a:ext>
          </a:extLst>
        </xdr:cNvPr>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a:extLst>
            <a:ext uri="{FF2B5EF4-FFF2-40B4-BE49-F238E27FC236}">
              <a16:creationId xmlns:a16="http://schemas.microsoft.com/office/drawing/2014/main" id="{6A9B4AF7-BCCE-4043-AF33-D763FACC4422}"/>
            </a:ext>
          </a:extLst>
        </xdr:cNvPr>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a:extLst>
            <a:ext uri="{FF2B5EF4-FFF2-40B4-BE49-F238E27FC236}">
              <a16:creationId xmlns:a16="http://schemas.microsoft.com/office/drawing/2014/main" id="{B06BB532-E364-4606-819F-A0723A9F18D7}"/>
            </a:ext>
          </a:extLst>
        </xdr:cNvPr>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289C769-F242-4A5F-90DD-C0EB79EED1B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5DB07E0-F8F6-4EB3-9981-D2D868CCEAF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FFC1078-CF38-4E44-B47F-68B71A4B27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71DF0FB-9FE4-4B01-A26B-E3E6D8E249E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9D8AD5D-1FF9-4DA5-8F60-40FF4E70925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19152</xdr:rowOff>
    </xdr:from>
    <xdr:to>
      <xdr:col>55</xdr:col>
      <xdr:colOff>50800</xdr:colOff>
      <xdr:row>40</xdr:row>
      <xdr:rowOff>120752</xdr:rowOff>
    </xdr:to>
    <xdr:sp macro="" textlink="">
      <xdr:nvSpPr>
        <xdr:cNvPr id="130" name="楕円 129">
          <a:extLst>
            <a:ext uri="{FF2B5EF4-FFF2-40B4-BE49-F238E27FC236}">
              <a16:creationId xmlns:a16="http://schemas.microsoft.com/office/drawing/2014/main" id="{33422B08-EDD7-42B2-BC09-9C03D3604D4E}"/>
            </a:ext>
          </a:extLst>
        </xdr:cNvPr>
        <xdr:cNvSpPr/>
      </xdr:nvSpPr>
      <xdr:spPr>
        <a:xfrm>
          <a:off x="10426700" y="68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169029</xdr:rowOff>
    </xdr:from>
    <xdr:ext cx="469744" cy="259045"/>
    <xdr:sp macro="" textlink="">
      <xdr:nvSpPr>
        <xdr:cNvPr id="131" name="【道路】&#10;一人当たり延長該当値テキスト">
          <a:extLst>
            <a:ext uri="{FF2B5EF4-FFF2-40B4-BE49-F238E27FC236}">
              <a16:creationId xmlns:a16="http://schemas.microsoft.com/office/drawing/2014/main" id="{A8EC25C7-45E1-476A-8939-F71EC0C6C103}"/>
            </a:ext>
          </a:extLst>
        </xdr:cNvPr>
        <xdr:cNvSpPr txBox="1"/>
      </xdr:nvSpPr>
      <xdr:spPr>
        <a:xfrm>
          <a:off x="10515600" y="685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22199</xdr:rowOff>
    </xdr:from>
    <xdr:to>
      <xdr:col>50</xdr:col>
      <xdr:colOff>165100</xdr:colOff>
      <xdr:row>40</xdr:row>
      <xdr:rowOff>123799</xdr:rowOff>
    </xdr:to>
    <xdr:sp macro="" textlink="">
      <xdr:nvSpPr>
        <xdr:cNvPr id="132" name="楕円 131">
          <a:extLst>
            <a:ext uri="{FF2B5EF4-FFF2-40B4-BE49-F238E27FC236}">
              <a16:creationId xmlns:a16="http://schemas.microsoft.com/office/drawing/2014/main" id="{EBEC269F-AF05-4814-992F-F16428CD1B8D}"/>
            </a:ext>
          </a:extLst>
        </xdr:cNvPr>
        <xdr:cNvSpPr/>
      </xdr:nvSpPr>
      <xdr:spPr>
        <a:xfrm>
          <a:off x="9588500" y="68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69952</xdr:rowOff>
    </xdr:from>
    <xdr:to>
      <xdr:col>55</xdr:col>
      <xdr:colOff>0</xdr:colOff>
      <xdr:row>40</xdr:row>
      <xdr:rowOff>72999</xdr:rowOff>
    </xdr:to>
    <xdr:cxnSp macro="">
      <xdr:nvCxnSpPr>
        <xdr:cNvPr id="133" name="直線コネクタ 132">
          <a:extLst>
            <a:ext uri="{FF2B5EF4-FFF2-40B4-BE49-F238E27FC236}">
              <a16:creationId xmlns:a16="http://schemas.microsoft.com/office/drawing/2014/main" id="{574FB30A-B59E-4C6D-BD86-66AC7C52D8F3}"/>
            </a:ext>
          </a:extLst>
        </xdr:cNvPr>
        <xdr:cNvCxnSpPr/>
      </xdr:nvCxnSpPr>
      <xdr:spPr>
        <a:xfrm flipV="1">
          <a:off x="9639300" y="6927952"/>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23343</xdr:rowOff>
    </xdr:from>
    <xdr:to>
      <xdr:col>46</xdr:col>
      <xdr:colOff>38100</xdr:colOff>
      <xdr:row>40</xdr:row>
      <xdr:rowOff>124943</xdr:rowOff>
    </xdr:to>
    <xdr:sp macro="" textlink="">
      <xdr:nvSpPr>
        <xdr:cNvPr id="134" name="楕円 133">
          <a:extLst>
            <a:ext uri="{FF2B5EF4-FFF2-40B4-BE49-F238E27FC236}">
              <a16:creationId xmlns:a16="http://schemas.microsoft.com/office/drawing/2014/main" id="{2C7CEF72-999E-446D-A9E4-174DD60DDDB7}"/>
            </a:ext>
          </a:extLst>
        </xdr:cNvPr>
        <xdr:cNvSpPr/>
      </xdr:nvSpPr>
      <xdr:spPr>
        <a:xfrm>
          <a:off x="8699500" y="68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72999</xdr:rowOff>
    </xdr:from>
    <xdr:to>
      <xdr:col>50</xdr:col>
      <xdr:colOff>114300</xdr:colOff>
      <xdr:row>40</xdr:row>
      <xdr:rowOff>74143</xdr:rowOff>
    </xdr:to>
    <xdr:cxnSp macro="">
      <xdr:nvCxnSpPr>
        <xdr:cNvPr id="135" name="直線コネクタ 134">
          <a:extLst>
            <a:ext uri="{FF2B5EF4-FFF2-40B4-BE49-F238E27FC236}">
              <a16:creationId xmlns:a16="http://schemas.microsoft.com/office/drawing/2014/main" id="{8D5F863B-0B27-4C05-9583-9D00D616815D}"/>
            </a:ext>
          </a:extLst>
        </xdr:cNvPr>
        <xdr:cNvCxnSpPr/>
      </xdr:nvCxnSpPr>
      <xdr:spPr>
        <a:xfrm flipV="1">
          <a:off x="8750300" y="693099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28219</xdr:rowOff>
    </xdr:from>
    <xdr:to>
      <xdr:col>41</xdr:col>
      <xdr:colOff>101600</xdr:colOff>
      <xdr:row>40</xdr:row>
      <xdr:rowOff>129819</xdr:rowOff>
    </xdr:to>
    <xdr:sp macro="" textlink="">
      <xdr:nvSpPr>
        <xdr:cNvPr id="136" name="楕円 135">
          <a:extLst>
            <a:ext uri="{FF2B5EF4-FFF2-40B4-BE49-F238E27FC236}">
              <a16:creationId xmlns:a16="http://schemas.microsoft.com/office/drawing/2014/main" id="{A531FD77-AF87-4A05-B29A-743170D20873}"/>
            </a:ext>
          </a:extLst>
        </xdr:cNvPr>
        <xdr:cNvSpPr/>
      </xdr:nvSpPr>
      <xdr:spPr>
        <a:xfrm>
          <a:off x="7810500" y="68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74143</xdr:rowOff>
    </xdr:from>
    <xdr:to>
      <xdr:col>45</xdr:col>
      <xdr:colOff>177800</xdr:colOff>
      <xdr:row>40</xdr:row>
      <xdr:rowOff>79019</xdr:rowOff>
    </xdr:to>
    <xdr:cxnSp macro="">
      <xdr:nvCxnSpPr>
        <xdr:cNvPr id="137" name="直線コネクタ 136">
          <a:extLst>
            <a:ext uri="{FF2B5EF4-FFF2-40B4-BE49-F238E27FC236}">
              <a16:creationId xmlns:a16="http://schemas.microsoft.com/office/drawing/2014/main" id="{F1F0186B-AA71-4A37-8A5F-C8A1F8B5BF7E}"/>
            </a:ext>
          </a:extLst>
        </xdr:cNvPr>
        <xdr:cNvCxnSpPr/>
      </xdr:nvCxnSpPr>
      <xdr:spPr>
        <a:xfrm flipV="1">
          <a:off x="7861300" y="6932143"/>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30429</xdr:rowOff>
    </xdr:from>
    <xdr:to>
      <xdr:col>36</xdr:col>
      <xdr:colOff>165100</xdr:colOff>
      <xdr:row>40</xdr:row>
      <xdr:rowOff>132029</xdr:rowOff>
    </xdr:to>
    <xdr:sp macro="" textlink="">
      <xdr:nvSpPr>
        <xdr:cNvPr id="138" name="楕円 137">
          <a:extLst>
            <a:ext uri="{FF2B5EF4-FFF2-40B4-BE49-F238E27FC236}">
              <a16:creationId xmlns:a16="http://schemas.microsoft.com/office/drawing/2014/main" id="{CBB6BD0C-2B2A-4706-BEE8-D6D1897E9268}"/>
            </a:ext>
          </a:extLst>
        </xdr:cNvPr>
        <xdr:cNvSpPr/>
      </xdr:nvSpPr>
      <xdr:spPr>
        <a:xfrm>
          <a:off x="6921500" y="688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79019</xdr:rowOff>
    </xdr:from>
    <xdr:to>
      <xdr:col>41</xdr:col>
      <xdr:colOff>50800</xdr:colOff>
      <xdr:row>40</xdr:row>
      <xdr:rowOff>81229</xdr:rowOff>
    </xdr:to>
    <xdr:cxnSp macro="">
      <xdr:nvCxnSpPr>
        <xdr:cNvPr id="139" name="直線コネクタ 138">
          <a:extLst>
            <a:ext uri="{FF2B5EF4-FFF2-40B4-BE49-F238E27FC236}">
              <a16:creationId xmlns:a16="http://schemas.microsoft.com/office/drawing/2014/main" id="{3E64C751-4E74-4F4D-98C8-B11C06AF31E6}"/>
            </a:ext>
          </a:extLst>
        </xdr:cNvPr>
        <xdr:cNvCxnSpPr/>
      </xdr:nvCxnSpPr>
      <xdr:spPr>
        <a:xfrm flipV="1">
          <a:off x="6972300" y="693701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40" name="n_1aveValue【道路】&#10;一人当たり延長">
          <a:extLst>
            <a:ext uri="{FF2B5EF4-FFF2-40B4-BE49-F238E27FC236}">
              <a16:creationId xmlns:a16="http://schemas.microsoft.com/office/drawing/2014/main" id="{B92FF38C-1579-41D7-898C-513C747E3BB6}"/>
            </a:ext>
          </a:extLst>
        </xdr:cNvPr>
        <xdr:cNvSpPr txBox="1"/>
      </xdr:nvSpPr>
      <xdr:spPr>
        <a:xfrm>
          <a:off x="9391727" y="65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36237</xdr:rowOff>
    </xdr:from>
    <xdr:ext cx="469744" cy="259045"/>
    <xdr:sp macro="" textlink="">
      <xdr:nvSpPr>
        <xdr:cNvPr id="141" name="n_2aveValue【道路】&#10;一人当たり延長">
          <a:extLst>
            <a:ext uri="{FF2B5EF4-FFF2-40B4-BE49-F238E27FC236}">
              <a16:creationId xmlns:a16="http://schemas.microsoft.com/office/drawing/2014/main" id="{087864F6-A2C6-48B1-92A2-7DB740661F9C}"/>
            </a:ext>
          </a:extLst>
        </xdr:cNvPr>
        <xdr:cNvSpPr txBox="1"/>
      </xdr:nvSpPr>
      <xdr:spPr>
        <a:xfrm>
          <a:off x="8515427" y="65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32351</xdr:rowOff>
    </xdr:from>
    <xdr:ext cx="469744" cy="259045"/>
    <xdr:sp macro="" textlink="">
      <xdr:nvSpPr>
        <xdr:cNvPr id="142" name="n_3aveValue【道路】&#10;一人当たり延長">
          <a:extLst>
            <a:ext uri="{FF2B5EF4-FFF2-40B4-BE49-F238E27FC236}">
              <a16:creationId xmlns:a16="http://schemas.microsoft.com/office/drawing/2014/main" id="{DEB437D3-951F-4F73-9816-5E276CD3AD7F}"/>
            </a:ext>
          </a:extLst>
        </xdr:cNvPr>
        <xdr:cNvSpPr txBox="1"/>
      </xdr:nvSpPr>
      <xdr:spPr>
        <a:xfrm>
          <a:off x="7626427" y="65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32123</xdr:rowOff>
    </xdr:from>
    <xdr:ext cx="469744" cy="259045"/>
    <xdr:sp macro="" textlink="">
      <xdr:nvSpPr>
        <xdr:cNvPr id="143" name="n_4aveValue【道路】&#10;一人当たり延長">
          <a:extLst>
            <a:ext uri="{FF2B5EF4-FFF2-40B4-BE49-F238E27FC236}">
              <a16:creationId xmlns:a16="http://schemas.microsoft.com/office/drawing/2014/main" id="{B1F47C63-AF8A-4CA1-B302-F5B625599A70}"/>
            </a:ext>
          </a:extLst>
        </xdr:cNvPr>
        <xdr:cNvSpPr txBox="1"/>
      </xdr:nvSpPr>
      <xdr:spPr>
        <a:xfrm>
          <a:off x="6737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114926</xdr:rowOff>
    </xdr:from>
    <xdr:ext cx="469744" cy="259045"/>
    <xdr:sp macro="" textlink="">
      <xdr:nvSpPr>
        <xdr:cNvPr id="144" name="n_1mainValue【道路】&#10;一人当たり延長">
          <a:extLst>
            <a:ext uri="{FF2B5EF4-FFF2-40B4-BE49-F238E27FC236}">
              <a16:creationId xmlns:a16="http://schemas.microsoft.com/office/drawing/2014/main" id="{66015CDB-3E32-4091-AA8B-F0FC4E8C1632}"/>
            </a:ext>
          </a:extLst>
        </xdr:cNvPr>
        <xdr:cNvSpPr txBox="1"/>
      </xdr:nvSpPr>
      <xdr:spPr>
        <a:xfrm>
          <a:off x="9391727" y="697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116070</xdr:rowOff>
    </xdr:from>
    <xdr:ext cx="469744" cy="259045"/>
    <xdr:sp macro="" textlink="">
      <xdr:nvSpPr>
        <xdr:cNvPr id="145" name="n_2mainValue【道路】&#10;一人当たり延長">
          <a:extLst>
            <a:ext uri="{FF2B5EF4-FFF2-40B4-BE49-F238E27FC236}">
              <a16:creationId xmlns:a16="http://schemas.microsoft.com/office/drawing/2014/main" id="{F2D836D0-0B42-4A6A-B8AD-F7E45AB745F7}"/>
            </a:ext>
          </a:extLst>
        </xdr:cNvPr>
        <xdr:cNvSpPr txBox="1"/>
      </xdr:nvSpPr>
      <xdr:spPr>
        <a:xfrm>
          <a:off x="8515427" y="697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120946</xdr:rowOff>
    </xdr:from>
    <xdr:ext cx="469744" cy="259045"/>
    <xdr:sp macro="" textlink="">
      <xdr:nvSpPr>
        <xdr:cNvPr id="146" name="n_3mainValue【道路】&#10;一人当たり延長">
          <a:extLst>
            <a:ext uri="{FF2B5EF4-FFF2-40B4-BE49-F238E27FC236}">
              <a16:creationId xmlns:a16="http://schemas.microsoft.com/office/drawing/2014/main" id="{A14EAF48-76F4-43A2-B82D-C638978DE9F2}"/>
            </a:ext>
          </a:extLst>
        </xdr:cNvPr>
        <xdr:cNvSpPr txBox="1"/>
      </xdr:nvSpPr>
      <xdr:spPr>
        <a:xfrm>
          <a:off x="7626427" y="69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123156</xdr:rowOff>
    </xdr:from>
    <xdr:ext cx="469744" cy="259045"/>
    <xdr:sp macro="" textlink="">
      <xdr:nvSpPr>
        <xdr:cNvPr id="147" name="n_4mainValue【道路】&#10;一人当たり延長">
          <a:extLst>
            <a:ext uri="{FF2B5EF4-FFF2-40B4-BE49-F238E27FC236}">
              <a16:creationId xmlns:a16="http://schemas.microsoft.com/office/drawing/2014/main" id="{EA31F90C-6C88-4705-A977-384FC655F518}"/>
            </a:ext>
          </a:extLst>
        </xdr:cNvPr>
        <xdr:cNvSpPr txBox="1"/>
      </xdr:nvSpPr>
      <xdr:spPr>
        <a:xfrm>
          <a:off x="6737427" y="698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4738960-BE4B-4877-B6DA-43D829CDDB9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29EA39-36E2-451F-B1DB-611BFBF4F5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A72E81E5-E805-42A9-A5B4-ADF856427CA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84401EC-FA74-4C12-A1A5-8C1CC9C889F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659AAEF-F468-4A81-B219-39157F2B9B7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2911EED-52F3-449C-9B07-E7F04083768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56FADA8-C6A1-4D44-AB65-1E19C797C00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0D2006B-22A6-4438-8535-C11D26662F5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DF42E36-3F6C-4E87-BF9E-EC480BA82C4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5899F1F-0A3A-41B1-A281-AED1F791DA5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DE77184-E048-49E8-8662-728932AC43E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A4495396-40C6-4174-8ED9-F7261AC69A6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E9D668D7-7872-4838-9E3B-0E2549A3CA4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2811870C-3DB5-44D6-AF42-4999FE60C43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88EB9DB8-5C06-4E8B-84C0-B9D7C9DF523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4035BC26-4ECC-4E82-9C45-92F117459CB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E80BBCEF-54FA-4DDA-B6F8-BF0CDD564DC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F337BBBD-2B73-4E34-A13C-73DAEA34097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ABE6E23C-FB41-4DCE-97A1-4DE9E58978F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9089270-6700-4BE5-B64B-7370AAD2320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43A35DD1-7F0C-42C4-8008-6F08F2D9146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FA56D74-4EF5-48DC-AE36-AB7704AFE66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1B1CD03-EB51-4A46-9E1D-DEA265494FE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67AE74FF-962B-46C1-AC76-B186562BC1A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a:extLst>
            <a:ext uri="{FF2B5EF4-FFF2-40B4-BE49-F238E27FC236}">
              <a16:creationId xmlns:a16="http://schemas.microsoft.com/office/drawing/2014/main" id="{7ED43D62-52A1-4793-8797-5DADA78B5C55}"/>
            </a:ext>
          </a:extLst>
        </xdr:cNvPr>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38FBD663-4496-45C4-AB71-0D8D371B3B74}"/>
            </a:ext>
          </a:extLst>
        </xdr:cNvPr>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a:extLst>
            <a:ext uri="{FF2B5EF4-FFF2-40B4-BE49-F238E27FC236}">
              <a16:creationId xmlns:a16="http://schemas.microsoft.com/office/drawing/2014/main" id="{18966DA1-362B-462A-BF3B-C20EFB9CE883}"/>
            </a:ext>
          </a:extLst>
        </xdr:cNvPr>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E1309614-4CB0-4BF5-ABE9-1ADF297B4781}"/>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a:extLst>
            <a:ext uri="{FF2B5EF4-FFF2-40B4-BE49-F238E27FC236}">
              <a16:creationId xmlns:a16="http://schemas.microsoft.com/office/drawing/2014/main" id="{D9F31001-9188-4971-8FC5-2BD39D4FC62E}"/>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E197921-7B8F-43F9-B0B5-E8DE391766A4}"/>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a:extLst>
            <a:ext uri="{FF2B5EF4-FFF2-40B4-BE49-F238E27FC236}">
              <a16:creationId xmlns:a16="http://schemas.microsoft.com/office/drawing/2014/main" id="{AB770CAB-D7F1-4CF4-B776-FFE187524351}"/>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a:extLst>
            <a:ext uri="{FF2B5EF4-FFF2-40B4-BE49-F238E27FC236}">
              <a16:creationId xmlns:a16="http://schemas.microsoft.com/office/drawing/2014/main" id="{B7D6DA93-8CFB-4A81-892D-FEA8B653868D}"/>
            </a:ext>
          </a:extLst>
        </xdr:cNvPr>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AFFEDC66-BE2D-47EB-A60C-E183A571EE70}"/>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a:extLst>
            <a:ext uri="{FF2B5EF4-FFF2-40B4-BE49-F238E27FC236}">
              <a16:creationId xmlns:a16="http://schemas.microsoft.com/office/drawing/2014/main" id="{A31CFBE6-5A56-437C-A4CA-F08BFEEFDC07}"/>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B5F31BF7-584E-4F42-A8FB-7A10FADB3260}"/>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4A7CDA6-4AD6-4D1A-BC91-E741B31E11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CEF5FB3-639D-4C00-BD2B-90561553ABB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293DFE6-1C00-4A98-A482-F8603FF50AA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B754912-5366-4B62-BA63-7E11B52E7E5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E2277C4-4927-4889-B575-0E52559D33A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55880</xdr:rowOff>
    </xdr:from>
    <xdr:to>
      <xdr:col>24</xdr:col>
      <xdr:colOff>114300</xdr:colOff>
      <xdr:row>60</xdr:row>
      <xdr:rowOff>157480</xdr:rowOff>
    </xdr:to>
    <xdr:sp macro="" textlink="">
      <xdr:nvSpPr>
        <xdr:cNvPr id="188" name="楕円 187">
          <a:extLst>
            <a:ext uri="{FF2B5EF4-FFF2-40B4-BE49-F238E27FC236}">
              <a16:creationId xmlns:a16="http://schemas.microsoft.com/office/drawing/2014/main" id="{E84FD6B4-E105-4FB6-A136-10032E99DA8C}"/>
            </a:ext>
          </a:extLst>
        </xdr:cNvPr>
        <xdr:cNvSpPr/>
      </xdr:nvSpPr>
      <xdr:spPr>
        <a:xfrm>
          <a:off x="4584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78757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B5F52EFC-C879-4CBB-95EB-9D4DDD922C4B}"/>
            </a:ext>
          </a:extLst>
        </xdr:cNvPr>
        <xdr:cNvSpPr txBox="1"/>
      </xdr:nvSpPr>
      <xdr:spPr>
        <a:xfrm>
          <a:off x="4673600"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25400</xdr:rowOff>
    </xdr:from>
    <xdr:to>
      <xdr:col>20</xdr:col>
      <xdr:colOff>38100</xdr:colOff>
      <xdr:row>60</xdr:row>
      <xdr:rowOff>127000</xdr:rowOff>
    </xdr:to>
    <xdr:sp macro="" textlink="">
      <xdr:nvSpPr>
        <xdr:cNvPr id="190" name="楕円 189">
          <a:extLst>
            <a:ext uri="{FF2B5EF4-FFF2-40B4-BE49-F238E27FC236}">
              <a16:creationId xmlns:a16="http://schemas.microsoft.com/office/drawing/2014/main" id="{89D67C57-DD8C-4B1D-874C-88F93B321581}"/>
            </a:ext>
          </a:extLst>
        </xdr:cNvPr>
        <xdr:cNvSpPr/>
      </xdr:nvSpPr>
      <xdr:spPr>
        <a:xfrm>
          <a:off x="3746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76200</xdr:rowOff>
    </xdr:from>
    <xdr:to>
      <xdr:col>24</xdr:col>
      <xdr:colOff>63500</xdr:colOff>
      <xdr:row>60</xdr:row>
      <xdr:rowOff>106680</xdr:rowOff>
    </xdr:to>
    <xdr:cxnSp macro="">
      <xdr:nvCxnSpPr>
        <xdr:cNvPr id="191" name="直線コネクタ 190">
          <a:extLst>
            <a:ext uri="{FF2B5EF4-FFF2-40B4-BE49-F238E27FC236}">
              <a16:creationId xmlns:a16="http://schemas.microsoft.com/office/drawing/2014/main" id="{9018727F-2538-42E2-8422-6EEF6DD97F32}"/>
            </a:ext>
          </a:extLst>
        </xdr:cNvPr>
        <xdr:cNvCxnSpPr/>
      </xdr:nvCxnSpPr>
      <xdr:spPr>
        <a:xfrm>
          <a:off x="3797300" y="10363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162560</xdr:rowOff>
    </xdr:from>
    <xdr:to>
      <xdr:col>15</xdr:col>
      <xdr:colOff>101600</xdr:colOff>
      <xdr:row>60</xdr:row>
      <xdr:rowOff>92710</xdr:rowOff>
    </xdr:to>
    <xdr:sp macro="" textlink="">
      <xdr:nvSpPr>
        <xdr:cNvPr id="192" name="楕円 191">
          <a:extLst>
            <a:ext uri="{FF2B5EF4-FFF2-40B4-BE49-F238E27FC236}">
              <a16:creationId xmlns:a16="http://schemas.microsoft.com/office/drawing/2014/main" id="{A8055E08-F4B8-4DB9-85E9-F708818AA42B}"/>
            </a:ext>
          </a:extLst>
        </xdr:cNvPr>
        <xdr:cNvSpPr/>
      </xdr:nvSpPr>
      <xdr:spPr>
        <a:xfrm>
          <a:off x="2857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41910</xdr:rowOff>
    </xdr:from>
    <xdr:to>
      <xdr:col>19</xdr:col>
      <xdr:colOff>177800</xdr:colOff>
      <xdr:row>60</xdr:row>
      <xdr:rowOff>76200</xdr:rowOff>
    </xdr:to>
    <xdr:cxnSp macro="">
      <xdr:nvCxnSpPr>
        <xdr:cNvPr id="193" name="直線コネクタ 192">
          <a:extLst>
            <a:ext uri="{FF2B5EF4-FFF2-40B4-BE49-F238E27FC236}">
              <a16:creationId xmlns:a16="http://schemas.microsoft.com/office/drawing/2014/main" id="{6A6017EE-8519-4A25-A73C-2B5C8939B0DD}"/>
            </a:ext>
          </a:extLst>
        </xdr:cNvPr>
        <xdr:cNvCxnSpPr/>
      </xdr:nvCxnSpPr>
      <xdr:spPr>
        <a:xfrm>
          <a:off x="2908300" y="10328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94" name="楕円 193">
          <a:extLst>
            <a:ext uri="{FF2B5EF4-FFF2-40B4-BE49-F238E27FC236}">
              <a16:creationId xmlns:a16="http://schemas.microsoft.com/office/drawing/2014/main" id="{F113F55D-7FBE-4661-9DA8-7BB3679F0206}"/>
            </a:ext>
          </a:extLst>
        </xdr:cNvPr>
        <xdr:cNvSpPr/>
      </xdr:nvSpPr>
      <xdr:spPr>
        <a:xfrm>
          <a:off x="1968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xdr:rowOff>
    </xdr:from>
    <xdr:to>
      <xdr:col>15</xdr:col>
      <xdr:colOff>50800</xdr:colOff>
      <xdr:row>60</xdr:row>
      <xdr:rowOff>41910</xdr:rowOff>
    </xdr:to>
    <xdr:cxnSp macro="">
      <xdr:nvCxnSpPr>
        <xdr:cNvPr id="195" name="直線コネクタ 194">
          <a:extLst>
            <a:ext uri="{FF2B5EF4-FFF2-40B4-BE49-F238E27FC236}">
              <a16:creationId xmlns:a16="http://schemas.microsoft.com/office/drawing/2014/main" id="{C93E84A1-0D4E-4E74-9263-8790A6BDF059}"/>
            </a:ext>
          </a:extLst>
        </xdr:cNvPr>
        <xdr:cNvCxnSpPr/>
      </xdr:nvCxnSpPr>
      <xdr:spPr>
        <a:xfrm>
          <a:off x="2019300" y="103003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109220</xdr:rowOff>
    </xdr:from>
    <xdr:to>
      <xdr:col>6</xdr:col>
      <xdr:colOff>38100</xdr:colOff>
      <xdr:row>60</xdr:row>
      <xdr:rowOff>39370</xdr:rowOff>
    </xdr:to>
    <xdr:sp macro="" textlink="">
      <xdr:nvSpPr>
        <xdr:cNvPr id="196" name="楕円 195">
          <a:extLst>
            <a:ext uri="{FF2B5EF4-FFF2-40B4-BE49-F238E27FC236}">
              <a16:creationId xmlns:a16="http://schemas.microsoft.com/office/drawing/2014/main" id="{DB9C67B6-8742-4E0E-8A3C-4981CAB93291}"/>
            </a:ext>
          </a:extLst>
        </xdr:cNvPr>
        <xdr:cNvSpPr/>
      </xdr:nvSpPr>
      <xdr:spPr>
        <a:xfrm>
          <a:off x="1079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160020</xdr:rowOff>
    </xdr:from>
    <xdr:to>
      <xdr:col>10</xdr:col>
      <xdr:colOff>114300</xdr:colOff>
      <xdr:row>60</xdr:row>
      <xdr:rowOff>13335</xdr:rowOff>
    </xdr:to>
    <xdr:cxnSp macro="">
      <xdr:nvCxnSpPr>
        <xdr:cNvPr id="197" name="直線コネクタ 196">
          <a:extLst>
            <a:ext uri="{FF2B5EF4-FFF2-40B4-BE49-F238E27FC236}">
              <a16:creationId xmlns:a16="http://schemas.microsoft.com/office/drawing/2014/main" id="{3AC18F5C-9EFD-4534-AE2B-2E18DD2721B2}"/>
            </a:ext>
          </a:extLst>
        </xdr:cNvPr>
        <xdr:cNvCxnSpPr/>
      </xdr:nvCxnSpPr>
      <xdr:spPr>
        <a:xfrm>
          <a:off x="1130300" y="102755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D592F0F4-E85D-442A-983A-92D733F8DFF4}"/>
            </a:ext>
          </a:extLst>
        </xdr:cNvPr>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B5C7A504-28A2-4188-839E-807C49717EEC}"/>
            </a:ext>
          </a:extLst>
        </xdr:cNvPr>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B7E1E0FA-CAB2-4E03-8697-D80D7048584E}"/>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7983E63D-71F4-496B-8180-05C49E5B6EF5}"/>
            </a:ext>
          </a:extLst>
        </xdr:cNvPr>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143527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D1AA4029-30E7-4EC3-9F47-CF5EABF8410C}"/>
            </a:ext>
          </a:extLst>
        </xdr:cNvPr>
        <xdr:cNvSpPr txBox="1"/>
      </xdr:nvSpPr>
      <xdr:spPr>
        <a:xfrm>
          <a:off x="35820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109237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5A6492CB-6A86-4D12-92E2-9735C8C76189}"/>
            </a:ext>
          </a:extLst>
        </xdr:cNvPr>
        <xdr:cNvSpPr txBox="1"/>
      </xdr:nvSpPr>
      <xdr:spPr>
        <a:xfrm>
          <a:off x="2705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7C869342-E90F-4D4F-BFB5-51771429DEAB}"/>
            </a:ext>
          </a:extLst>
        </xdr:cNvPr>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55897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7796E1D6-4C1A-4630-A811-34CE0F85A201}"/>
            </a:ext>
          </a:extLst>
        </xdr:cNvPr>
        <xdr:cNvSpPr txBox="1"/>
      </xdr:nvSpPr>
      <xdr:spPr>
        <a:xfrm>
          <a:off x="927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521515FD-8532-4CEA-A99F-1D206BE5DA8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ED1EDFA7-3380-4E99-AAB6-AAAE0212B96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3BCFDC2A-8C1F-4681-AE25-CADA7C929B7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40C8E043-05FA-4D52-85F3-F648F35BEEA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C3DF1965-DFCE-4680-87F1-F1221357656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447C20F9-363E-401A-A9B2-D920733B8FD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C4F166F4-EE2E-48F2-9671-CEAF3952B04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A73827FF-9E5B-474C-9111-D8CC5D5C8B8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308EA64-B78E-4564-A374-9AA5B96BF6B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345C5647-C6EA-4C11-896E-64469EBC818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9C7C7A8B-99E1-4B52-86F0-A9AF23A6DBD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4B00FF7E-4FE0-4CB0-9194-8616194FDB06}"/>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6C46B1C1-0456-44ED-9043-BF4AB928F56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816FA17C-07BC-4AD9-8E0D-8AC2F37D9E0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4E3222D7-A97B-40F3-8C5B-572C90E4095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38BEF703-22A4-4084-9EEB-1189DC32993F}"/>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1A6F262A-3BE9-474D-98EB-875D264DA14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6E401512-77CE-4575-8FBE-FBCDB06B355A}"/>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75806009-8A0E-4AC4-B4C7-924A285F6AA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1D63941A-30F4-41E7-8509-658751C981BE}"/>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66B0EC72-8071-435F-859F-134592715CD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7B04927F-AD6D-4F91-8355-5B970A32E1B8}"/>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9FE4403-0B66-49BF-84B9-12E743DF0E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9136A21D-5CF5-4C51-9F8A-E6B33E842EA7}"/>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299AB6B0-C611-4B16-A0D0-FB4E70A72DE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a:extLst>
            <a:ext uri="{FF2B5EF4-FFF2-40B4-BE49-F238E27FC236}">
              <a16:creationId xmlns:a16="http://schemas.microsoft.com/office/drawing/2014/main" id="{4A70E30A-561B-4E43-9C73-D14B8FD65A4B}"/>
            </a:ext>
          </a:extLst>
        </xdr:cNvPr>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4BDB7168-5CAE-4A10-8903-6920271AADFE}"/>
            </a:ext>
          </a:extLst>
        </xdr:cNvPr>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a:extLst>
            <a:ext uri="{FF2B5EF4-FFF2-40B4-BE49-F238E27FC236}">
              <a16:creationId xmlns:a16="http://schemas.microsoft.com/office/drawing/2014/main" id="{22B7710E-7C04-48BF-9F2F-B5826ED46CB4}"/>
            </a:ext>
          </a:extLst>
        </xdr:cNvPr>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241EF598-80D4-4D70-ACA2-5A960485B8E2}"/>
            </a:ext>
          </a:extLst>
        </xdr:cNvPr>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a:extLst>
            <a:ext uri="{FF2B5EF4-FFF2-40B4-BE49-F238E27FC236}">
              <a16:creationId xmlns:a16="http://schemas.microsoft.com/office/drawing/2014/main" id="{AA231168-A8E9-4A7F-96AE-A6D3B0FDC74B}"/>
            </a:ext>
          </a:extLst>
        </xdr:cNvPr>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7B680235-B95C-435D-8EEC-0D9976EC2973}"/>
            </a:ext>
          </a:extLst>
        </xdr:cNvPr>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a:extLst>
            <a:ext uri="{FF2B5EF4-FFF2-40B4-BE49-F238E27FC236}">
              <a16:creationId xmlns:a16="http://schemas.microsoft.com/office/drawing/2014/main" id="{0AA897F1-F3D5-4C53-AD82-C56A0DC9D0CC}"/>
            </a:ext>
          </a:extLst>
        </xdr:cNvPr>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a:extLst>
            <a:ext uri="{FF2B5EF4-FFF2-40B4-BE49-F238E27FC236}">
              <a16:creationId xmlns:a16="http://schemas.microsoft.com/office/drawing/2014/main" id="{FEDF5EF0-590D-4197-983E-C73809ABBE77}"/>
            </a:ext>
          </a:extLst>
        </xdr:cNvPr>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a:extLst>
            <a:ext uri="{FF2B5EF4-FFF2-40B4-BE49-F238E27FC236}">
              <a16:creationId xmlns:a16="http://schemas.microsoft.com/office/drawing/2014/main" id="{DBB2E5FA-7D83-4790-9A65-AE294424584A}"/>
            </a:ext>
          </a:extLst>
        </xdr:cNvPr>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a:extLst>
            <a:ext uri="{FF2B5EF4-FFF2-40B4-BE49-F238E27FC236}">
              <a16:creationId xmlns:a16="http://schemas.microsoft.com/office/drawing/2014/main" id="{32DB88DE-5910-496C-B734-8CC144A66AB7}"/>
            </a:ext>
          </a:extLst>
        </xdr:cNvPr>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a:extLst>
            <a:ext uri="{FF2B5EF4-FFF2-40B4-BE49-F238E27FC236}">
              <a16:creationId xmlns:a16="http://schemas.microsoft.com/office/drawing/2014/main" id="{22DD84CA-B250-40CB-B2CB-D58806CA2FD6}"/>
            </a:ext>
          </a:extLst>
        </xdr:cNvPr>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9D9D57B-248B-411A-92E6-EBE0A8F5EBD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36C5436-DFD6-41B9-A654-99CBB94A9F8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94A323E-2497-4358-8E02-1C15B136E25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14A268D-ED50-4933-9F95-91CF1B455B3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6667B52-58CA-464E-839D-241A034703B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166726</xdr:rowOff>
    </xdr:from>
    <xdr:to>
      <xdr:col>55</xdr:col>
      <xdr:colOff>50800</xdr:colOff>
      <xdr:row>63</xdr:row>
      <xdr:rowOff>96876</xdr:rowOff>
    </xdr:to>
    <xdr:sp macro="" textlink="">
      <xdr:nvSpPr>
        <xdr:cNvPr id="247" name="楕円 246">
          <a:extLst>
            <a:ext uri="{FF2B5EF4-FFF2-40B4-BE49-F238E27FC236}">
              <a16:creationId xmlns:a16="http://schemas.microsoft.com/office/drawing/2014/main" id="{8DB4801C-018F-45CE-B64E-FA6D51805611}"/>
            </a:ext>
          </a:extLst>
        </xdr:cNvPr>
        <xdr:cNvSpPr/>
      </xdr:nvSpPr>
      <xdr:spPr>
        <a:xfrm>
          <a:off x="10426700" y="107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145153</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D1FE4708-7F7A-4387-BE8F-50E896BB40E4}"/>
            </a:ext>
          </a:extLst>
        </xdr:cNvPr>
        <xdr:cNvSpPr txBox="1"/>
      </xdr:nvSpPr>
      <xdr:spPr>
        <a:xfrm>
          <a:off x="10515600" y="1077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168783</xdr:rowOff>
    </xdr:from>
    <xdr:to>
      <xdr:col>50</xdr:col>
      <xdr:colOff>165100</xdr:colOff>
      <xdr:row>63</xdr:row>
      <xdr:rowOff>98933</xdr:rowOff>
    </xdr:to>
    <xdr:sp macro="" textlink="">
      <xdr:nvSpPr>
        <xdr:cNvPr id="249" name="楕円 248">
          <a:extLst>
            <a:ext uri="{FF2B5EF4-FFF2-40B4-BE49-F238E27FC236}">
              <a16:creationId xmlns:a16="http://schemas.microsoft.com/office/drawing/2014/main" id="{6A670D9F-9018-4F89-A1D1-D9BC3F31E0ED}"/>
            </a:ext>
          </a:extLst>
        </xdr:cNvPr>
        <xdr:cNvSpPr/>
      </xdr:nvSpPr>
      <xdr:spPr>
        <a:xfrm>
          <a:off x="9588500" y="107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46076</xdr:rowOff>
    </xdr:from>
    <xdr:to>
      <xdr:col>55</xdr:col>
      <xdr:colOff>0</xdr:colOff>
      <xdr:row>63</xdr:row>
      <xdr:rowOff>48133</xdr:rowOff>
    </xdr:to>
    <xdr:cxnSp macro="">
      <xdr:nvCxnSpPr>
        <xdr:cNvPr id="250" name="直線コネクタ 249">
          <a:extLst>
            <a:ext uri="{FF2B5EF4-FFF2-40B4-BE49-F238E27FC236}">
              <a16:creationId xmlns:a16="http://schemas.microsoft.com/office/drawing/2014/main" id="{A413C62B-8505-4982-9F6E-32D707FEB414}"/>
            </a:ext>
          </a:extLst>
        </xdr:cNvPr>
        <xdr:cNvCxnSpPr/>
      </xdr:nvCxnSpPr>
      <xdr:spPr>
        <a:xfrm flipV="1">
          <a:off x="9639300" y="1084742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168950</xdr:rowOff>
    </xdr:from>
    <xdr:to>
      <xdr:col>46</xdr:col>
      <xdr:colOff>38100</xdr:colOff>
      <xdr:row>63</xdr:row>
      <xdr:rowOff>99100</xdr:rowOff>
    </xdr:to>
    <xdr:sp macro="" textlink="">
      <xdr:nvSpPr>
        <xdr:cNvPr id="251" name="楕円 250">
          <a:extLst>
            <a:ext uri="{FF2B5EF4-FFF2-40B4-BE49-F238E27FC236}">
              <a16:creationId xmlns:a16="http://schemas.microsoft.com/office/drawing/2014/main" id="{1EA9E936-22C5-4590-A72D-B38B67F2F7BD}"/>
            </a:ext>
          </a:extLst>
        </xdr:cNvPr>
        <xdr:cNvSpPr/>
      </xdr:nvSpPr>
      <xdr:spPr>
        <a:xfrm>
          <a:off x="8699500" y="1079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48133</xdr:rowOff>
    </xdr:from>
    <xdr:to>
      <xdr:col>50</xdr:col>
      <xdr:colOff>114300</xdr:colOff>
      <xdr:row>63</xdr:row>
      <xdr:rowOff>48300</xdr:rowOff>
    </xdr:to>
    <xdr:cxnSp macro="">
      <xdr:nvCxnSpPr>
        <xdr:cNvPr id="252" name="直線コネクタ 251">
          <a:extLst>
            <a:ext uri="{FF2B5EF4-FFF2-40B4-BE49-F238E27FC236}">
              <a16:creationId xmlns:a16="http://schemas.microsoft.com/office/drawing/2014/main" id="{43C7216E-E268-427B-9D67-7F6DD284995F}"/>
            </a:ext>
          </a:extLst>
        </xdr:cNvPr>
        <xdr:cNvCxnSpPr/>
      </xdr:nvCxnSpPr>
      <xdr:spPr>
        <a:xfrm flipV="1">
          <a:off x="8750300" y="10849483"/>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170665</xdr:rowOff>
    </xdr:from>
    <xdr:to>
      <xdr:col>41</xdr:col>
      <xdr:colOff>101600</xdr:colOff>
      <xdr:row>63</xdr:row>
      <xdr:rowOff>100815</xdr:rowOff>
    </xdr:to>
    <xdr:sp macro="" textlink="">
      <xdr:nvSpPr>
        <xdr:cNvPr id="253" name="楕円 252">
          <a:extLst>
            <a:ext uri="{FF2B5EF4-FFF2-40B4-BE49-F238E27FC236}">
              <a16:creationId xmlns:a16="http://schemas.microsoft.com/office/drawing/2014/main" id="{E1C69BD8-15D1-428E-8987-6E8042D77F2B}"/>
            </a:ext>
          </a:extLst>
        </xdr:cNvPr>
        <xdr:cNvSpPr/>
      </xdr:nvSpPr>
      <xdr:spPr>
        <a:xfrm>
          <a:off x="7810500" y="108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48300</xdr:rowOff>
    </xdr:from>
    <xdr:to>
      <xdr:col>45</xdr:col>
      <xdr:colOff>177800</xdr:colOff>
      <xdr:row>63</xdr:row>
      <xdr:rowOff>50015</xdr:rowOff>
    </xdr:to>
    <xdr:cxnSp macro="">
      <xdr:nvCxnSpPr>
        <xdr:cNvPr id="254" name="直線コネクタ 253">
          <a:extLst>
            <a:ext uri="{FF2B5EF4-FFF2-40B4-BE49-F238E27FC236}">
              <a16:creationId xmlns:a16="http://schemas.microsoft.com/office/drawing/2014/main" id="{59EEF6D2-7493-4DF6-A856-793EC0D2398C}"/>
            </a:ext>
          </a:extLst>
        </xdr:cNvPr>
        <xdr:cNvCxnSpPr/>
      </xdr:nvCxnSpPr>
      <xdr:spPr>
        <a:xfrm flipV="1">
          <a:off x="7861300" y="1084965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2091</xdr:rowOff>
    </xdr:from>
    <xdr:to>
      <xdr:col>36</xdr:col>
      <xdr:colOff>165100</xdr:colOff>
      <xdr:row>63</xdr:row>
      <xdr:rowOff>103691</xdr:rowOff>
    </xdr:to>
    <xdr:sp macro="" textlink="">
      <xdr:nvSpPr>
        <xdr:cNvPr id="255" name="楕円 254">
          <a:extLst>
            <a:ext uri="{FF2B5EF4-FFF2-40B4-BE49-F238E27FC236}">
              <a16:creationId xmlns:a16="http://schemas.microsoft.com/office/drawing/2014/main" id="{5EEFCF39-60D9-458A-AB99-8B1AE5769DA5}"/>
            </a:ext>
          </a:extLst>
        </xdr:cNvPr>
        <xdr:cNvSpPr/>
      </xdr:nvSpPr>
      <xdr:spPr>
        <a:xfrm>
          <a:off x="6921500" y="108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50015</xdr:rowOff>
    </xdr:from>
    <xdr:to>
      <xdr:col>41</xdr:col>
      <xdr:colOff>50800</xdr:colOff>
      <xdr:row>63</xdr:row>
      <xdr:rowOff>52891</xdr:rowOff>
    </xdr:to>
    <xdr:cxnSp macro="">
      <xdr:nvCxnSpPr>
        <xdr:cNvPr id="256" name="直線コネクタ 255">
          <a:extLst>
            <a:ext uri="{FF2B5EF4-FFF2-40B4-BE49-F238E27FC236}">
              <a16:creationId xmlns:a16="http://schemas.microsoft.com/office/drawing/2014/main" id="{156B9B52-60B4-4558-A67E-850C17603851}"/>
            </a:ext>
          </a:extLst>
        </xdr:cNvPr>
        <xdr:cNvCxnSpPr/>
      </xdr:nvCxnSpPr>
      <xdr:spPr>
        <a:xfrm flipV="1">
          <a:off x="6972300" y="10851365"/>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D7ED039B-2E2D-4244-B6DD-1FAC58375F2B}"/>
            </a:ext>
          </a:extLst>
        </xdr:cNvPr>
        <xdr:cNvSpPr txBox="1"/>
      </xdr:nvSpPr>
      <xdr:spPr>
        <a:xfrm>
          <a:off x="9359411" y="105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74741</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6C694317-B649-460C-B0C0-7F9742C7318B}"/>
            </a:ext>
          </a:extLst>
        </xdr:cNvPr>
        <xdr:cNvSpPr txBox="1"/>
      </xdr:nvSpPr>
      <xdr:spPr>
        <a:xfrm>
          <a:off x="8483111" y="10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82408</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9990702F-14B1-4016-9CEF-FFE6D61644B6}"/>
            </a:ext>
          </a:extLst>
        </xdr:cNvPr>
        <xdr:cNvSpPr txBox="1"/>
      </xdr:nvSpPr>
      <xdr:spPr>
        <a:xfrm>
          <a:off x="7594111" y="105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80005</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156E849A-EB6A-4BB0-A94E-13707044AD74}"/>
            </a:ext>
          </a:extLst>
        </xdr:cNvPr>
        <xdr:cNvSpPr txBox="1"/>
      </xdr:nvSpPr>
      <xdr:spPr>
        <a:xfrm>
          <a:off x="6705111" y="10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90060</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BFEAC1F7-533E-4C1B-87A3-DD945DFECA0A}"/>
            </a:ext>
          </a:extLst>
        </xdr:cNvPr>
        <xdr:cNvSpPr txBox="1"/>
      </xdr:nvSpPr>
      <xdr:spPr>
        <a:xfrm>
          <a:off x="9359411" y="1089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90227</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48C2B73A-95BE-49F2-B131-B38521ECA38F}"/>
            </a:ext>
          </a:extLst>
        </xdr:cNvPr>
        <xdr:cNvSpPr txBox="1"/>
      </xdr:nvSpPr>
      <xdr:spPr>
        <a:xfrm>
          <a:off x="8483111" y="1089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91942</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6EFBDD08-D2E7-427E-AEE4-E3205AD026C0}"/>
            </a:ext>
          </a:extLst>
        </xdr:cNvPr>
        <xdr:cNvSpPr txBox="1"/>
      </xdr:nvSpPr>
      <xdr:spPr>
        <a:xfrm>
          <a:off x="7594111" y="108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94818</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E9763C8B-C61F-4269-83DF-6B0AB0690E89}"/>
            </a:ext>
          </a:extLst>
        </xdr:cNvPr>
        <xdr:cNvSpPr txBox="1"/>
      </xdr:nvSpPr>
      <xdr:spPr>
        <a:xfrm>
          <a:off x="6705111" y="108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1F2F207-D1EF-476F-A08B-DD9458868A4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E5D53F1-E89C-4DAF-95F9-510718E6CE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13A8853-D7DE-46FC-834E-01B5789D5F9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7926409-4233-4719-B5BF-AA537B23F7B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E6EBD7B9-B9A3-458C-BFFF-CB9CC2C9487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F660282-3BB1-48B6-AD92-6C29DCF6F9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036C24C-ADE1-4A76-A9BD-5FAA9163887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2B4E285-8BFF-4814-B0CC-273190338D1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80D16F58-34EE-40C3-8777-7622FFF1FAD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2EAA0866-3EFA-4971-B1EA-64B792462FE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7D144CD7-9F41-40CE-8F55-57A08861B02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401DA042-0832-40B6-BCED-776CE308F01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DA0D4236-3C5B-4938-A90E-5EB3945F28B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E3877F6E-1E71-4BA9-ADC5-B6BF7E69961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A3473D17-446A-4FCA-90E1-2C308A13047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967A92A1-02E1-4D3D-B85E-41AC829D4BE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2B3032FD-25F5-4DFC-A7E6-F551C0CF04E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19A47447-65C6-4B1F-8A63-FA3F9C6A495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DF3A38BA-39AD-4784-9B81-F8C07512B94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C63F4053-7CEA-44C4-B376-68FE1FB7288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35A5D95A-E2E9-4E4C-B9A5-791026789EE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D937936E-C2B7-4266-9A31-8C243D4AB0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8485EDAA-34C8-4393-95E7-70B45DC262A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39428D97-68FC-443B-B3AB-CBF69F4D5D4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a:extLst>
            <a:ext uri="{FF2B5EF4-FFF2-40B4-BE49-F238E27FC236}">
              <a16:creationId xmlns:a16="http://schemas.microsoft.com/office/drawing/2014/main" id="{97FB8084-4852-4187-9C74-83E4FF3EAED0}"/>
            </a:ext>
          </a:extLst>
        </xdr:cNvPr>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85CF70E8-1094-46B0-87F4-716C7F306FC0}"/>
            </a:ext>
          </a:extLst>
        </xdr:cNvPr>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a:extLst>
            <a:ext uri="{FF2B5EF4-FFF2-40B4-BE49-F238E27FC236}">
              <a16:creationId xmlns:a16="http://schemas.microsoft.com/office/drawing/2014/main" id="{080F2B54-CD0D-40B9-9BB2-146C157883B3}"/>
            </a:ext>
          </a:extLst>
        </xdr:cNvPr>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359DD2ED-C28A-48E8-8819-2067F19258BD}"/>
            </a:ext>
          </a:extLst>
        </xdr:cNvPr>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a:extLst>
            <a:ext uri="{FF2B5EF4-FFF2-40B4-BE49-F238E27FC236}">
              <a16:creationId xmlns:a16="http://schemas.microsoft.com/office/drawing/2014/main" id="{8BE2F8D2-66F0-4FB4-B56E-5531D4C5B802}"/>
            </a:ext>
          </a:extLst>
        </xdr:cNvPr>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696E06F-7419-4B29-9B14-8C75D6A01335}"/>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a:extLst>
            <a:ext uri="{FF2B5EF4-FFF2-40B4-BE49-F238E27FC236}">
              <a16:creationId xmlns:a16="http://schemas.microsoft.com/office/drawing/2014/main" id="{5AE2D199-66EF-4BF4-BCE9-8C80389BD1E7}"/>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a:extLst>
            <a:ext uri="{FF2B5EF4-FFF2-40B4-BE49-F238E27FC236}">
              <a16:creationId xmlns:a16="http://schemas.microsoft.com/office/drawing/2014/main" id="{69BB899B-3542-4C4B-9889-754A7D694E2A}"/>
            </a:ext>
          </a:extLst>
        </xdr:cNvPr>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a:extLst>
            <a:ext uri="{FF2B5EF4-FFF2-40B4-BE49-F238E27FC236}">
              <a16:creationId xmlns:a16="http://schemas.microsoft.com/office/drawing/2014/main" id="{7C127056-58D5-4BEA-ABA3-9839801D01AB}"/>
            </a:ext>
          </a:extLst>
        </xdr:cNvPr>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a:extLst>
            <a:ext uri="{FF2B5EF4-FFF2-40B4-BE49-F238E27FC236}">
              <a16:creationId xmlns:a16="http://schemas.microsoft.com/office/drawing/2014/main" id="{792AF818-C37D-4620-908E-D2B77936787C}"/>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a:extLst>
            <a:ext uri="{FF2B5EF4-FFF2-40B4-BE49-F238E27FC236}">
              <a16:creationId xmlns:a16="http://schemas.microsoft.com/office/drawing/2014/main" id="{376E92BE-C3EE-4B40-9993-A9985281B737}"/>
            </a:ext>
          </a:extLst>
        </xdr:cNvPr>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732FC02-238C-4E4A-8C86-970D6D1FFAE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DC1FA28-1199-4C58-8EB5-4CF886D883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B211768-B453-4D90-ADF8-95D1DF63552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F524F9E-4911-48F6-BB2A-2F0424266CE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EC1442A-8761-4CD1-912E-8AB23D37550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52070</xdr:rowOff>
    </xdr:from>
    <xdr:to>
      <xdr:col>24</xdr:col>
      <xdr:colOff>114300</xdr:colOff>
      <xdr:row>83</xdr:row>
      <xdr:rowOff>153670</xdr:rowOff>
    </xdr:to>
    <xdr:sp macro="" textlink="">
      <xdr:nvSpPr>
        <xdr:cNvPr id="305" name="楕円 304">
          <a:extLst>
            <a:ext uri="{FF2B5EF4-FFF2-40B4-BE49-F238E27FC236}">
              <a16:creationId xmlns:a16="http://schemas.microsoft.com/office/drawing/2014/main" id="{7F65B4F2-0214-49D4-A057-4AE52D64677B}"/>
            </a:ext>
          </a:extLst>
        </xdr:cNvPr>
        <xdr:cNvSpPr/>
      </xdr:nvSpPr>
      <xdr:spPr>
        <a:xfrm>
          <a:off x="4584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30497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B8E9E6B6-22AD-46B5-A604-575EF816BA36}"/>
            </a:ext>
          </a:extLst>
        </xdr:cNvPr>
        <xdr:cNvSpPr txBox="1"/>
      </xdr:nvSpPr>
      <xdr:spPr>
        <a:xfrm>
          <a:off x="46736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27305</xdr:rowOff>
    </xdr:from>
    <xdr:to>
      <xdr:col>20</xdr:col>
      <xdr:colOff>38100</xdr:colOff>
      <xdr:row>83</xdr:row>
      <xdr:rowOff>128905</xdr:rowOff>
    </xdr:to>
    <xdr:sp macro="" textlink="">
      <xdr:nvSpPr>
        <xdr:cNvPr id="307" name="楕円 306">
          <a:extLst>
            <a:ext uri="{FF2B5EF4-FFF2-40B4-BE49-F238E27FC236}">
              <a16:creationId xmlns:a16="http://schemas.microsoft.com/office/drawing/2014/main" id="{500BE380-E7DF-40A1-A8C9-4D2A55F19B97}"/>
            </a:ext>
          </a:extLst>
        </xdr:cNvPr>
        <xdr:cNvSpPr/>
      </xdr:nvSpPr>
      <xdr:spPr>
        <a:xfrm>
          <a:off x="3746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78105</xdr:rowOff>
    </xdr:from>
    <xdr:to>
      <xdr:col>24</xdr:col>
      <xdr:colOff>63500</xdr:colOff>
      <xdr:row>83</xdr:row>
      <xdr:rowOff>102870</xdr:rowOff>
    </xdr:to>
    <xdr:cxnSp macro="">
      <xdr:nvCxnSpPr>
        <xdr:cNvPr id="308" name="直線コネクタ 307">
          <a:extLst>
            <a:ext uri="{FF2B5EF4-FFF2-40B4-BE49-F238E27FC236}">
              <a16:creationId xmlns:a16="http://schemas.microsoft.com/office/drawing/2014/main" id="{D8171F81-002E-4F7E-B5F8-662CBD8051FA}"/>
            </a:ext>
          </a:extLst>
        </xdr:cNvPr>
        <xdr:cNvCxnSpPr/>
      </xdr:nvCxnSpPr>
      <xdr:spPr>
        <a:xfrm>
          <a:off x="3797300" y="143084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48261</xdr:rowOff>
    </xdr:from>
    <xdr:to>
      <xdr:col>15</xdr:col>
      <xdr:colOff>101600</xdr:colOff>
      <xdr:row>83</xdr:row>
      <xdr:rowOff>149861</xdr:rowOff>
    </xdr:to>
    <xdr:sp macro="" textlink="">
      <xdr:nvSpPr>
        <xdr:cNvPr id="309" name="楕円 308">
          <a:extLst>
            <a:ext uri="{FF2B5EF4-FFF2-40B4-BE49-F238E27FC236}">
              <a16:creationId xmlns:a16="http://schemas.microsoft.com/office/drawing/2014/main" id="{DD497C7E-27B1-44B4-9B74-8FF0E8A9B306}"/>
            </a:ext>
          </a:extLst>
        </xdr:cNvPr>
        <xdr:cNvSpPr/>
      </xdr:nvSpPr>
      <xdr:spPr>
        <a:xfrm>
          <a:off x="2857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99061</xdr:rowOff>
    </xdr:to>
    <xdr:cxnSp macro="">
      <xdr:nvCxnSpPr>
        <xdr:cNvPr id="310" name="直線コネクタ 309">
          <a:extLst>
            <a:ext uri="{FF2B5EF4-FFF2-40B4-BE49-F238E27FC236}">
              <a16:creationId xmlns:a16="http://schemas.microsoft.com/office/drawing/2014/main" id="{170C291B-AEEB-4E33-BC74-624CC29FCB2A}"/>
            </a:ext>
          </a:extLst>
        </xdr:cNvPr>
        <xdr:cNvCxnSpPr/>
      </xdr:nvCxnSpPr>
      <xdr:spPr>
        <a:xfrm flipV="1">
          <a:off x="2908300" y="143084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38736</xdr:rowOff>
    </xdr:from>
    <xdr:to>
      <xdr:col>10</xdr:col>
      <xdr:colOff>165100</xdr:colOff>
      <xdr:row>83</xdr:row>
      <xdr:rowOff>140336</xdr:rowOff>
    </xdr:to>
    <xdr:sp macro="" textlink="">
      <xdr:nvSpPr>
        <xdr:cNvPr id="311" name="楕円 310">
          <a:extLst>
            <a:ext uri="{FF2B5EF4-FFF2-40B4-BE49-F238E27FC236}">
              <a16:creationId xmlns:a16="http://schemas.microsoft.com/office/drawing/2014/main" id="{CC3EEE7E-54A0-4143-A720-51A350F8A728}"/>
            </a:ext>
          </a:extLst>
        </xdr:cNvPr>
        <xdr:cNvSpPr/>
      </xdr:nvSpPr>
      <xdr:spPr>
        <a:xfrm>
          <a:off x="196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89536</xdr:rowOff>
    </xdr:from>
    <xdr:to>
      <xdr:col>15</xdr:col>
      <xdr:colOff>50800</xdr:colOff>
      <xdr:row>83</xdr:row>
      <xdr:rowOff>99061</xdr:rowOff>
    </xdr:to>
    <xdr:cxnSp macro="">
      <xdr:nvCxnSpPr>
        <xdr:cNvPr id="312" name="直線コネクタ 311">
          <a:extLst>
            <a:ext uri="{FF2B5EF4-FFF2-40B4-BE49-F238E27FC236}">
              <a16:creationId xmlns:a16="http://schemas.microsoft.com/office/drawing/2014/main" id="{C1A56839-12CF-47B7-B476-330CAFFD6C25}"/>
            </a:ext>
          </a:extLst>
        </xdr:cNvPr>
        <xdr:cNvCxnSpPr/>
      </xdr:nvCxnSpPr>
      <xdr:spPr>
        <a:xfrm>
          <a:off x="2019300" y="143198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313" name="楕円 312">
          <a:extLst>
            <a:ext uri="{FF2B5EF4-FFF2-40B4-BE49-F238E27FC236}">
              <a16:creationId xmlns:a16="http://schemas.microsoft.com/office/drawing/2014/main" id="{76C9C461-F168-4186-B3A0-F01F5CBAF203}"/>
            </a:ext>
          </a:extLst>
        </xdr:cNvPr>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89536</xdr:rowOff>
    </xdr:to>
    <xdr:cxnSp macro="">
      <xdr:nvCxnSpPr>
        <xdr:cNvPr id="314" name="直線コネクタ 313">
          <a:extLst>
            <a:ext uri="{FF2B5EF4-FFF2-40B4-BE49-F238E27FC236}">
              <a16:creationId xmlns:a16="http://schemas.microsoft.com/office/drawing/2014/main" id="{0C694A51-A796-4134-A96E-4706FD9A0431}"/>
            </a:ext>
          </a:extLst>
        </xdr:cNvPr>
        <xdr:cNvCxnSpPr/>
      </xdr:nvCxnSpPr>
      <xdr:spPr>
        <a:xfrm>
          <a:off x="1130300" y="14279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69232</xdr:rowOff>
    </xdr:from>
    <xdr:ext cx="405111" cy="259045"/>
    <xdr:sp macro="" textlink="">
      <xdr:nvSpPr>
        <xdr:cNvPr id="315" name="n_1aveValue【公営住宅】&#10;有形固定資産減価償却率">
          <a:extLst>
            <a:ext uri="{FF2B5EF4-FFF2-40B4-BE49-F238E27FC236}">
              <a16:creationId xmlns:a16="http://schemas.microsoft.com/office/drawing/2014/main" id="{8ABEFF1F-B4E2-4E07-B7DF-1B7636624B4A}"/>
            </a:ext>
          </a:extLst>
        </xdr:cNvPr>
        <xdr:cNvSpPr txBox="1"/>
      </xdr:nvSpPr>
      <xdr:spPr>
        <a:xfrm>
          <a:off x="3582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65422</xdr:rowOff>
    </xdr:from>
    <xdr:ext cx="405111" cy="259045"/>
    <xdr:sp macro="" textlink="">
      <xdr:nvSpPr>
        <xdr:cNvPr id="316" name="n_2aveValue【公営住宅】&#10;有形固定資産減価償却率">
          <a:extLst>
            <a:ext uri="{FF2B5EF4-FFF2-40B4-BE49-F238E27FC236}">
              <a16:creationId xmlns:a16="http://schemas.microsoft.com/office/drawing/2014/main" id="{496CCAD4-A218-40F5-8C56-B2B1640A08EE}"/>
            </a:ext>
          </a:extLst>
        </xdr:cNvPr>
        <xdr:cNvSpPr txBox="1"/>
      </xdr:nvSpPr>
      <xdr:spPr>
        <a:xfrm>
          <a:off x="27057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7" name="n_3aveValue【公営住宅】&#10;有形固定資産減価償却率">
          <a:extLst>
            <a:ext uri="{FF2B5EF4-FFF2-40B4-BE49-F238E27FC236}">
              <a16:creationId xmlns:a16="http://schemas.microsoft.com/office/drawing/2014/main" id="{F54C9BE4-685A-43B1-9CF5-3C5E3857D5A0}"/>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318" name="n_4aveValue【公営住宅】&#10;有形固定資産減価償却率">
          <a:extLst>
            <a:ext uri="{FF2B5EF4-FFF2-40B4-BE49-F238E27FC236}">
              <a16:creationId xmlns:a16="http://schemas.microsoft.com/office/drawing/2014/main" id="{9A64D5E3-FB08-4984-B007-AEA753338D63}"/>
            </a:ext>
          </a:extLst>
        </xdr:cNvPr>
        <xdr:cNvSpPr txBox="1"/>
      </xdr:nvSpPr>
      <xdr:spPr>
        <a:xfrm>
          <a:off x="927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120032</xdr:rowOff>
    </xdr:from>
    <xdr:ext cx="405111" cy="259045"/>
    <xdr:sp macro="" textlink="">
      <xdr:nvSpPr>
        <xdr:cNvPr id="319" name="n_1mainValue【公営住宅】&#10;有形固定資産減価償却率">
          <a:extLst>
            <a:ext uri="{FF2B5EF4-FFF2-40B4-BE49-F238E27FC236}">
              <a16:creationId xmlns:a16="http://schemas.microsoft.com/office/drawing/2014/main" id="{9D010512-4EAE-4B88-BA50-7CB687A656D2}"/>
            </a:ext>
          </a:extLst>
        </xdr:cNvPr>
        <xdr:cNvSpPr txBox="1"/>
      </xdr:nvSpPr>
      <xdr:spPr>
        <a:xfrm>
          <a:off x="35820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20" name="n_2mainValue【公営住宅】&#10;有形固定資産減価償却率">
          <a:extLst>
            <a:ext uri="{FF2B5EF4-FFF2-40B4-BE49-F238E27FC236}">
              <a16:creationId xmlns:a16="http://schemas.microsoft.com/office/drawing/2014/main" id="{D93F4B5C-2949-4B6A-AB08-2CAE47F4176A}"/>
            </a:ext>
          </a:extLst>
        </xdr:cNvPr>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21" name="n_3mainValue【公営住宅】&#10;有形固定資産減価償却率">
          <a:extLst>
            <a:ext uri="{FF2B5EF4-FFF2-40B4-BE49-F238E27FC236}">
              <a16:creationId xmlns:a16="http://schemas.microsoft.com/office/drawing/2014/main" id="{0311ECA3-D7A5-4212-92A7-091DFCAC06D5}"/>
            </a:ext>
          </a:extLst>
        </xdr:cNvPr>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22" name="n_4mainValue【公営住宅】&#10;有形固定資産減価償却率">
          <a:extLst>
            <a:ext uri="{FF2B5EF4-FFF2-40B4-BE49-F238E27FC236}">
              <a16:creationId xmlns:a16="http://schemas.microsoft.com/office/drawing/2014/main" id="{3DB858ED-C055-40DA-8ABF-69429330B29B}"/>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6B4408E-18CB-4E90-AAB9-ACC515C6BD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23BD218-F7FA-47D9-90EB-D247E86313C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5696623-5EFC-4F33-8387-ED47CBF5F1E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5F85A19-5606-4A7C-A792-FE91B164F9D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EE33B6D7-30C0-4503-80A0-FFF3D4ADDBC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114F2B5-DF3F-41E0-9CAD-F861092A01F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7B036B62-0C1B-4231-98B9-BA0A98C790D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E333F79-5AAE-49AB-A73C-AA56D07BA26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C1E0CF29-7B84-4C5C-ABB5-B5B309898BA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75831BD-85C7-4A3A-AC2D-5FBA36724A1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31D3D991-385F-46CE-8F88-1847F6D65A55}"/>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7BE8AD27-3200-458A-8B02-73DDBB17092F}"/>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12599D2-6F66-412E-A6CA-70E0B746EA1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B70FC27F-E284-4B5E-87A7-0006EB03ED9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BA88C986-24CA-4FDA-AB76-8179233E1593}"/>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F815CC1C-E143-4EF4-900F-CEB07B5451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2C91389F-CC46-4895-85DF-27B6433A12A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CFB16450-BB55-4F17-987F-DE37EC1F8C5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DDC541B0-D615-4846-A15F-9FB960DACC2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DBC42190-C5E0-49D2-81CC-6220338D1A70}"/>
            </a:ext>
          </a:extLst>
        </xdr:cNvPr>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21C317CE-8EFB-455C-98BE-9CAD12B6EC43}"/>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538725A1-1C41-4178-9FD8-3E07E228E0D8}"/>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a:extLst>
            <a:ext uri="{FF2B5EF4-FFF2-40B4-BE49-F238E27FC236}">
              <a16:creationId xmlns:a16="http://schemas.microsoft.com/office/drawing/2014/main" id="{DF57A03E-3B14-4C49-B31F-C8C866A7F037}"/>
            </a:ext>
          </a:extLst>
        </xdr:cNvPr>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a:extLst>
            <a:ext uri="{FF2B5EF4-FFF2-40B4-BE49-F238E27FC236}">
              <a16:creationId xmlns:a16="http://schemas.microsoft.com/office/drawing/2014/main" id="{F05BAB1B-AB7A-4E56-AA40-14A94CBBAC94}"/>
            </a:ext>
          </a:extLst>
        </xdr:cNvPr>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a:extLst>
            <a:ext uri="{FF2B5EF4-FFF2-40B4-BE49-F238E27FC236}">
              <a16:creationId xmlns:a16="http://schemas.microsoft.com/office/drawing/2014/main" id="{07137DD8-2774-4461-9A13-AD2691E22C6C}"/>
            </a:ext>
          </a:extLst>
        </xdr:cNvPr>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a:extLst>
            <a:ext uri="{FF2B5EF4-FFF2-40B4-BE49-F238E27FC236}">
              <a16:creationId xmlns:a16="http://schemas.microsoft.com/office/drawing/2014/main" id="{888DAE8E-F96D-47F4-BECA-F5F16ED4E68A}"/>
            </a:ext>
          </a:extLst>
        </xdr:cNvPr>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a:extLst>
            <a:ext uri="{FF2B5EF4-FFF2-40B4-BE49-F238E27FC236}">
              <a16:creationId xmlns:a16="http://schemas.microsoft.com/office/drawing/2014/main" id="{D36D47BB-F8A8-4687-93F9-B439C04B39A0}"/>
            </a:ext>
          </a:extLst>
        </xdr:cNvPr>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a:extLst>
            <a:ext uri="{FF2B5EF4-FFF2-40B4-BE49-F238E27FC236}">
              <a16:creationId xmlns:a16="http://schemas.microsoft.com/office/drawing/2014/main" id="{334564AA-A29B-4CCC-97DA-779D1EA68F0B}"/>
            </a:ext>
          </a:extLst>
        </xdr:cNvPr>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a:extLst>
            <a:ext uri="{FF2B5EF4-FFF2-40B4-BE49-F238E27FC236}">
              <a16:creationId xmlns:a16="http://schemas.microsoft.com/office/drawing/2014/main" id="{70C5BFF6-14A5-4454-92E8-AC2268C2EB72}"/>
            </a:ext>
          </a:extLst>
        </xdr:cNvPr>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a:extLst>
            <a:ext uri="{FF2B5EF4-FFF2-40B4-BE49-F238E27FC236}">
              <a16:creationId xmlns:a16="http://schemas.microsoft.com/office/drawing/2014/main" id="{EBEF7FA4-02B2-4014-A573-03A7F0386157}"/>
            </a:ext>
          </a:extLst>
        </xdr:cNvPr>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45AF5C1-70ED-4F34-AC6E-C9F51018C7D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EF6A154-DA18-43F5-93B1-C0198CFEE58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7027EA4-CCB9-4E7F-8F71-E86B2B37628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005A40A-C922-40A7-BF6D-8C1ED422C69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96FF8C5-412A-4D12-9EB7-D715D6459A3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138748</xdr:rowOff>
    </xdr:from>
    <xdr:to>
      <xdr:col>55</xdr:col>
      <xdr:colOff>50800</xdr:colOff>
      <xdr:row>84</xdr:row>
      <xdr:rowOff>68898</xdr:rowOff>
    </xdr:to>
    <xdr:sp macro="" textlink="">
      <xdr:nvSpPr>
        <xdr:cNvPr id="358" name="楕円 357">
          <a:extLst>
            <a:ext uri="{FF2B5EF4-FFF2-40B4-BE49-F238E27FC236}">
              <a16:creationId xmlns:a16="http://schemas.microsoft.com/office/drawing/2014/main" id="{B6873ADF-A4FE-433E-B43F-0780C19D880C}"/>
            </a:ext>
          </a:extLst>
        </xdr:cNvPr>
        <xdr:cNvSpPr/>
      </xdr:nvSpPr>
      <xdr:spPr>
        <a:xfrm>
          <a:off x="10426700" y="1436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117175</xdr:rowOff>
    </xdr:from>
    <xdr:ext cx="469744" cy="259045"/>
    <xdr:sp macro="" textlink="">
      <xdr:nvSpPr>
        <xdr:cNvPr id="359" name="【公営住宅】&#10;一人当たり面積該当値テキスト">
          <a:extLst>
            <a:ext uri="{FF2B5EF4-FFF2-40B4-BE49-F238E27FC236}">
              <a16:creationId xmlns:a16="http://schemas.microsoft.com/office/drawing/2014/main" id="{671E6053-81F3-424A-A3B5-8579753F0298}"/>
            </a:ext>
          </a:extLst>
        </xdr:cNvPr>
        <xdr:cNvSpPr txBox="1"/>
      </xdr:nvSpPr>
      <xdr:spPr>
        <a:xfrm>
          <a:off x="10515600" y="1434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140463</xdr:rowOff>
    </xdr:from>
    <xdr:to>
      <xdr:col>50</xdr:col>
      <xdr:colOff>165100</xdr:colOff>
      <xdr:row>84</xdr:row>
      <xdr:rowOff>70613</xdr:rowOff>
    </xdr:to>
    <xdr:sp macro="" textlink="">
      <xdr:nvSpPr>
        <xdr:cNvPr id="360" name="楕円 359">
          <a:extLst>
            <a:ext uri="{FF2B5EF4-FFF2-40B4-BE49-F238E27FC236}">
              <a16:creationId xmlns:a16="http://schemas.microsoft.com/office/drawing/2014/main" id="{49327BDC-28C7-4FCE-BD25-D629B61E5ED0}"/>
            </a:ext>
          </a:extLst>
        </xdr:cNvPr>
        <xdr:cNvSpPr/>
      </xdr:nvSpPr>
      <xdr:spPr>
        <a:xfrm>
          <a:off x="9588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18098</xdr:rowOff>
    </xdr:from>
    <xdr:to>
      <xdr:col>55</xdr:col>
      <xdr:colOff>0</xdr:colOff>
      <xdr:row>84</xdr:row>
      <xdr:rowOff>19813</xdr:rowOff>
    </xdr:to>
    <xdr:cxnSp macro="">
      <xdr:nvCxnSpPr>
        <xdr:cNvPr id="361" name="直線コネクタ 360">
          <a:extLst>
            <a:ext uri="{FF2B5EF4-FFF2-40B4-BE49-F238E27FC236}">
              <a16:creationId xmlns:a16="http://schemas.microsoft.com/office/drawing/2014/main" id="{D8EE59FF-B488-4952-BB2F-03B792E33C0E}"/>
            </a:ext>
          </a:extLst>
        </xdr:cNvPr>
        <xdr:cNvCxnSpPr/>
      </xdr:nvCxnSpPr>
      <xdr:spPr>
        <a:xfrm flipV="1">
          <a:off x="9639300" y="14419898"/>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122174</xdr:rowOff>
    </xdr:from>
    <xdr:to>
      <xdr:col>46</xdr:col>
      <xdr:colOff>38100</xdr:colOff>
      <xdr:row>84</xdr:row>
      <xdr:rowOff>52324</xdr:rowOff>
    </xdr:to>
    <xdr:sp macro="" textlink="">
      <xdr:nvSpPr>
        <xdr:cNvPr id="362" name="楕円 361">
          <a:extLst>
            <a:ext uri="{FF2B5EF4-FFF2-40B4-BE49-F238E27FC236}">
              <a16:creationId xmlns:a16="http://schemas.microsoft.com/office/drawing/2014/main" id="{0E091258-090F-48CB-BFD5-2602E8D094CE}"/>
            </a:ext>
          </a:extLst>
        </xdr:cNvPr>
        <xdr:cNvSpPr/>
      </xdr:nvSpPr>
      <xdr:spPr>
        <a:xfrm>
          <a:off x="8699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xdr:rowOff>
    </xdr:from>
    <xdr:to>
      <xdr:col>50</xdr:col>
      <xdr:colOff>114300</xdr:colOff>
      <xdr:row>84</xdr:row>
      <xdr:rowOff>19813</xdr:rowOff>
    </xdr:to>
    <xdr:cxnSp macro="">
      <xdr:nvCxnSpPr>
        <xdr:cNvPr id="363" name="直線コネクタ 362">
          <a:extLst>
            <a:ext uri="{FF2B5EF4-FFF2-40B4-BE49-F238E27FC236}">
              <a16:creationId xmlns:a16="http://schemas.microsoft.com/office/drawing/2014/main" id="{3D85FE50-93A3-4E3A-8C73-888B22A3B1A8}"/>
            </a:ext>
          </a:extLst>
        </xdr:cNvPr>
        <xdr:cNvCxnSpPr/>
      </xdr:nvCxnSpPr>
      <xdr:spPr>
        <a:xfrm>
          <a:off x="8750300" y="144033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126746</xdr:rowOff>
    </xdr:from>
    <xdr:to>
      <xdr:col>41</xdr:col>
      <xdr:colOff>101600</xdr:colOff>
      <xdr:row>84</xdr:row>
      <xdr:rowOff>56896</xdr:rowOff>
    </xdr:to>
    <xdr:sp macro="" textlink="">
      <xdr:nvSpPr>
        <xdr:cNvPr id="364" name="楕円 363">
          <a:extLst>
            <a:ext uri="{FF2B5EF4-FFF2-40B4-BE49-F238E27FC236}">
              <a16:creationId xmlns:a16="http://schemas.microsoft.com/office/drawing/2014/main" id="{AB75608F-B0AA-4D49-BABD-7E6F69D4DD22}"/>
            </a:ext>
          </a:extLst>
        </xdr:cNvPr>
        <xdr:cNvSpPr/>
      </xdr:nvSpPr>
      <xdr:spPr>
        <a:xfrm>
          <a:off x="7810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xdr:rowOff>
    </xdr:from>
    <xdr:to>
      <xdr:col>45</xdr:col>
      <xdr:colOff>177800</xdr:colOff>
      <xdr:row>84</xdr:row>
      <xdr:rowOff>6096</xdr:rowOff>
    </xdr:to>
    <xdr:cxnSp macro="">
      <xdr:nvCxnSpPr>
        <xdr:cNvPr id="365" name="直線コネクタ 364">
          <a:extLst>
            <a:ext uri="{FF2B5EF4-FFF2-40B4-BE49-F238E27FC236}">
              <a16:creationId xmlns:a16="http://schemas.microsoft.com/office/drawing/2014/main" id="{427A6A18-D958-49E0-86AD-DFF33E48FE59}"/>
            </a:ext>
          </a:extLst>
        </xdr:cNvPr>
        <xdr:cNvCxnSpPr/>
      </xdr:nvCxnSpPr>
      <xdr:spPr>
        <a:xfrm flipV="1">
          <a:off x="7861300" y="1440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128460</xdr:rowOff>
    </xdr:from>
    <xdr:to>
      <xdr:col>36</xdr:col>
      <xdr:colOff>165100</xdr:colOff>
      <xdr:row>84</xdr:row>
      <xdr:rowOff>58610</xdr:rowOff>
    </xdr:to>
    <xdr:sp macro="" textlink="">
      <xdr:nvSpPr>
        <xdr:cNvPr id="366" name="楕円 365">
          <a:extLst>
            <a:ext uri="{FF2B5EF4-FFF2-40B4-BE49-F238E27FC236}">
              <a16:creationId xmlns:a16="http://schemas.microsoft.com/office/drawing/2014/main" id="{844216B3-3E42-4355-AE0F-692AA5D49D21}"/>
            </a:ext>
          </a:extLst>
        </xdr:cNvPr>
        <xdr:cNvSpPr/>
      </xdr:nvSpPr>
      <xdr:spPr>
        <a:xfrm>
          <a:off x="6921500" y="1435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6096</xdr:rowOff>
    </xdr:from>
    <xdr:to>
      <xdr:col>41</xdr:col>
      <xdr:colOff>50800</xdr:colOff>
      <xdr:row>84</xdr:row>
      <xdr:rowOff>7810</xdr:rowOff>
    </xdr:to>
    <xdr:cxnSp macro="">
      <xdr:nvCxnSpPr>
        <xdr:cNvPr id="367" name="直線コネクタ 366">
          <a:extLst>
            <a:ext uri="{FF2B5EF4-FFF2-40B4-BE49-F238E27FC236}">
              <a16:creationId xmlns:a16="http://schemas.microsoft.com/office/drawing/2014/main" id="{A39D57F8-76A5-4422-9150-107DFE06D61F}"/>
            </a:ext>
          </a:extLst>
        </xdr:cNvPr>
        <xdr:cNvCxnSpPr/>
      </xdr:nvCxnSpPr>
      <xdr:spPr>
        <a:xfrm flipV="1">
          <a:off x="6972300" y="1440789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68" name="n_1aveValue【公営住宅】&#10;一人当たり面積">
          <a:extLst>
            <a:ext uri="{FF2B5EF4-FFF2-40B4-BE49-F238E27FC236}">
              <a16:creationId xmlns:a16="http://schemas.microsoft.com/office/drawing/2014/main" id="{ED1EF64F-DAF6-41E7-BB57-1C66CB98B491}"/>
            </a:ext>
          </a:extLst>
        </xdr:cNvPr>
        <xdr:cNvSpPr txBox="1"/>
      </xdr:nvSpPr>
      <xdr:spPr>
        <a:xfrm>
          <a:off x="93917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73741</xdr:rowOff>
    </xdr:from>
    <xdr:ext cx="469744" cy="259045"/>
    <xdr:sp macro="" textlink="">
      <xdr:nvSpPr>
        <xdr:cNvPr id="369" name="n_2aveValue【公営住宅】&#10;一人当たり面積">
          <a:extLst>
            <a:ext uri="{FF2B5EF4-FFF2-40B4-BE49-F238E27FC236}">
              <a16:creationId xmlns:a16="http://schemas.microsoft.com/office/drawing/2014/main" id="{0D895933-848B-4A28-904A-D4FCE4D84D59}"/>
            </a:ext>
          </a:extLst>
        </xdr:cNvPr>
        <xdr:cNvSpPr txBox="1"/>
      </xdr:nvSpPr>
      <xdr:spPr>
        <a:xfrm>
          <a:off x="8515427" y="144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78884</xdr:rowOff>
    </xdr:from>
    <xdr:ext cx="469744" cy="259045"/>
    <xdr:sp macro="" textlink="">
      <xdr:nvSpPr>
        <xdr:cNvPr id="370" name="n_3aveValue【公営住宅】&#10;一人当たり面積">
          <a:extLst>
            <a:ext uri="{FF2B5EF4-FFF2-40B4-BE49-F238E27FC236}">
              <a16:creationId xmlns:a16="http://schemas.microsoft.com/office/drawing/2014/main" id="{56A5EA27-B1C0-4CC0-8C88-1E75A6C0B099}"/>
            </a:ext>
          </a:extLst>
        </xdr:cNvPr>
        <xdr:cNvSpPr txBox="1"/>
      </xdr:nvSpPr>
      <xdr:spPr>
        <a:xfrm>
          <a:off x="7626427" y="144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74313</xdr:rowOff>
    </xdr:from>
    <xdr:ext cx="469744" cy="259045"/>
    <xdr:sp macro="" textlink="">
      <xdr:nvSpPr>
        <xdr:cNvPr id="371" name="n_4aveValue【公営住宅】&#10;一人当たり面積">
          <a:extLst>
            <a:ext uri="{FF2B5EF4-FFF2-40B4-BE49-F238E27FC236}">
              <a16:creationId xmlns:a16="http://schemas.microsoft.com/office/drawing/2014/main" id="{FF8C9E7F-54C2-48F0-B96B-DBFD62B7E942}"/>
            </a:ext>
          </a:extLst>
        </xdr:cNvPr>
        <xdr:cNvSpPr txBox="1"/>
      </xdr:nvSpPr>
      <xdr:spPr>
        <a:xfrm>
          <a:off x="6737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61740</xdr:rowOff>
    </xdr:from>
    <xdr:ext cx="469744" cy="259045"/>
    <xdr:sp macro="" textlink="">
      <xdr:nvSpPr>
        <xdr:cNvPr id="372" name="n_1mainValue【公営住宅】&#10;一人当たり面積">
          <a:extLst>
            <a:ext uri="{FF2B5EF4-FFF2-40B4-BE49-F238E27FC236}">
              <a16:creationId xmlns:a16="http://schemas.microsoft.com/office/drawing/2014/main" id="{C4526605-A143-4BF5-855A-7743C430A42A}"/>
            </a:ext>
          </a:extLst>
        </xdr:cNvPr>
        <xdr:cNvSpPr txBox="1"/>
      </xdr:nvSpPr>
      <xdr:spPr>
        <a:xfrm>
          <a:off x="9391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68851</xdr:rowOff>
    </xdr:from>
    <xdr:ext cx="469744" cy="259045"/>
    <xdr:sp macro="" textlink="">
      <xdr:nvSpPr>
        <xdr:cNvPr id="373" name="n_2mainValue【公営住宅】&#10;一人当たり面積">
          <a:extLst>
            <a:ext uri="{FF2B5EF4-FFF2-40B4-BE49-F238E27FC236}">
              <a16:creationId xmlns:a16="http://schemas.microsoft.com/office/drawing/2014/main" id="{0B1B73A4-89A5-40B4-A796-8F9164B6B99A}"/>
            </a:ext>
          </a:extLst>
        </xdr:cNvPr>
        <xdr:cNvSpPr txBox="1"/>
      </xdr:nvSpPr>
      <xdr:spPr>
        <a:xfrm>
          <a:off x="8515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73423</xdr:rowOff>
    </xdr:from>
    <xdr:ext cx="469744" cy="259045"/>
    <xdr:sp macro="" textlink="">
      <xdr:nvSpPr>
        <xdr:cNvPr id="374" name="n_3mainValue【公営住宅】&#10;一人当たり面積">
          <a:extLst>
            <a:ext uri="{FF2B5EF4-FFF2-40B4-BE49-F238E27FC236}">
              <a16:creationId xmlns:a16="http://schemas.microsoft.com/office/drawing/2014/main" id="{85377321-7F21-4021-A9D1-D0375FE1C00B}"/>
            </a:ext>
          </a:extLst>
        </xdr:cNvPr>
        <xdr:cNvSpPr txBox="1"/>
      </xdr:nvSpPr>
      <xdr:spPr>
        <a:xfrm>
          <a:off x="7626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75137</xdr:rowOff>
    </xdr:from>
    <xdr:ext cx="469744" cy="259045"/>
    <xdr:sp macro="" textlink="">
      <xdr:nvSpPr>
        <xdr:cNvPr id="375" name="n_4mainValue【公営住宅】&#10;一人当たり面積">
          <a:extLst>
            <a:ext uri="{FF2B5EF4-FFF2-40B4-BE49-F238E27FC236}">
              <a16:creationId xmlns:a16="http://schemas.microsoft.com/office/drawing/2014/main" id="{668C4F0B-0112-4287-AF7F-720B0A503058}"/>
            </a:ext>
          </a:extLst>
        </xdr:cNvPr>
        <xdr:cNvSpPr txBox="1"/>
      </xdr:nvSpPr>
      <xdr:spPr>
        <a:xfrm>
          <a:off x="6737427" y="1413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1F2D1002-D107-47A3-A2D1-877DBE91C21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7EAE120E-7078-4A08-A57D-1A572CFE83A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C82A3E8F-80E8-4B48-8ACB-69380DB9E69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6EC11D2F-4EA2-42E5-BC42-02B12E59FE3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93ECC789-06FE-45E7-B0CF-7604BD452C3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7B72BB08-1FC9-4FC2-AF29-1FFB6AD8CC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ED811E9E-42C4-45EF-8504-A21FD3FB44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60EB4BBF-67AF-4C74-9AEF-9B8944E946A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73A80485-6645-4A63-AAC0-F0F94EC7771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32266E74-9516-4A42-AF70-A4F979350A7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75E72501-64D1-44FA-ABA3-B4ADD89A579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CCCE898B-EB8A-477A-BD2B-69370F455BC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14F80CEB-F3FF-465C-B8B8-2555974A5B8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E59B98F0-2599-4A50-AB60-3599FD47CCC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9BF18A85-3E3D-42CF-A7C5-6B8E275C95F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8DE497A6-0B5F-4560-A4C0-5BDD28043A2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AC57CEB8-0328-4A0A-AE62-A9B7B0A6045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B72285BB-8CF8-455F-9D9E-400BBE3E866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46A4ECC9-0B3A-462B-9A6D-7450BA8486E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2554EFB1-84F9-4BEA-BF18-D117ECA8DF6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BC567FDF-D5C5-4E3E-927A-87F21AB3417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70BDE8CE-89B5-458F-B606-9523B403978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A996FB2F-5921-4D26-8DF0-FFA7126465F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389C1A05-1D7D-4B58-860B-8DC387E700B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7AA6E3A1-0D60-4131-8049-19366D8A82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BE26E0CB-B7D9-4F6D-B494-85F5F0BF4C1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8A981C17-8036-4604-83E2-2A6929096DC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F1EAC2B7-66E3-423D-A8FD-C096C89B56C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F6B3773A-144B-4B44-9422-09696868D24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94CB2BCA-59FF-4109-A6E7-D66705FA0F0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D787D7B4-B3DC-4EEA-BF1A-4F62E8921FE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F9ED1D2D-0C9D-4674-818D-63BA36FA4F9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94EDE68F-201F-4061-8B90-EBBC76C700E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39C5F2D1-AA3D-480F-A946-F4A61DA7A14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E0EDB93C-BC0A-4AB3-B6CF-92E88A13D46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F68EA58C-8F78-49A3-9205-528E29F84C6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93BB1179-EF1B-40FA-9930-03303B47E9F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D96ED9C2-C7A1-4911-8685-269F7527F3D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A5ECA72B-0DB0-46DC-B7BA-C04C27C2EE7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a:extLst>
            <a:ext uri="{FF2B5EF4-FFF2-40B4-BE49-F238E27FC236}">
              <a16:creationId xmlns:a16="http://schemas.microsoft.com/office/drawing/2014/main" id="{4CE4BE5B-4525-47A6-A557-9FD4391C5F0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a:extLst>
            <a:ext uri="{FF2B5EF4-FFF2-40B4-BE49-F238E27FC236}">
              <a16:creationId xmlns:a16="http://schemas.microsoft.com/office/drawing/2014/main" id="{5F543236-BC62-4193-8108-028CE7F44E72}"/>
            </a:ext>
          </a:extLst>
        </xdr:cNvPr>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a:extLst>
            <a:ext uri="{FF2B5EF4-FFF2-40B4-BE49-F238E27FC236}">
              <a16:creationId xmlns:a16="http://schemas.microsoft.com/office/drawing/2014/main" id="{5B01987D-E3EA-40BA-81E7-130B69F268CC}"/>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a:extLst>
            <a:ext uri="{FF2B5EF4-FFF2-40B4-BE49-F238E27FC236}">
              <a16:creationId xmlns:a16="http://schemas.microsoft.com/office/drawing/2014/main" id="{C7118279-7EFC-46AC-943A-865CFC0B53F1}"/>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a:extLst>
            <a:ext uri="{FF2B5EF4-FFF2-40B4-BE49-F238E27FC236}">
              <a16:creationId xmlns:a16="http://schemas.microsoft.com/office/drawing/2014/main" id="{B850A5B8-DC55-461D-BE17-75543CFCD21A}"/>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a:extLst>
            <a:ext uri="{FF2B5EF4-FFF2-40B4-BE49-F238E27FC236}">
              <a16:creationId xmlns:a16="http://schemas.microsoft.com/office/drawing/2014/main" id="{1DA7110A-E0FF-4C79-B30E-C54D997F13D6}"/>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21" name="【認定こども園・幼稚園・保育所】&#10;有形固定資産減価償却率平均値テキスト">
          <a:extLst>
            <a:ext uri="{FF2B5EF4-FFF2-40B4-BE49-F238E27FC236}">
              <a16:creationId xmlns:a16="http://schemas.microsoft.com/office/drawing/2014/main" id="{126EA7D5-50CB-48B9-AECA-51B4EFF491E5}"/>
            </a:ext>
          </a:extLst>
        </xdr:cNvPr>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a:extLst>
            <a:ext uri="{FF2B5EF4-FFF2-40B4-BE49-F238E27FC236}">
              <a16:creationId xmlns:a16="http://schemas.microsoft.com/office/drawing/2014/main" id="{414B3C40-BB40-4468-A39F-64551ECA9A77}"/>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a:extLst>
            <a:ext uri="{FF2B5EF4-FFF2-40B4-BE49-F238E27FC236}">
              <a16:creationId xmlns:a16="http://schemas.microsoft.com/office/drawing/2014/main" id="{9825B523-A2B8-4A49-842F-901D0D61A409}"/>
            </a:ext>
          </a:extLst>
        </xdr:cNvPr>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a:extLst>
            <a:ext uri="{FF2B5EF4-FFF2-40B4-BE49-F238E27FC236}">
              <a16:creationId xmlns:a16="http://schemas.microsoft.com/office/drawing/2014/main" id="{34DB1409-CFFD-428B-A4B5-67FBBAAD2FAD}"/>
            </a:ext>
          </a:extLst>
        </xdr:cNvPr>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a:extLst>
            <a:ext uri="{FF2B5EF4-FFF2-40B4-BE49-F238E27FC236}">
              <a16:creationId xmlns:a16="http://schemas.microsoft.com/office/drawing/2014/main" id="{5B1C01E1-3F7F-4DC3-BC25-A7153620488B}"/>
            </a:ext>
          </a:extLst>
        </xdr:cNvPr>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a:extLst>
            <a:ext uri="{FF2B5EF4-FFF2-40B4-BE49-F238E27FC236}">
              <a16:creationId xmlns:a16="http://schemas.microsoft.com/office/drawing/2014/main" id="{4E65B40E-9300-4D29-A359-F430B9B7CFE7}"/>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4BC4AE7-2B46-466C-9D6B-FA039CB003A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AC4A7D2C-4BED-4D00-9983-FB2DB5A8DFB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87D8439-47A8-4EF3-B33E-88B2031672E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9B22855-4B50-4A9E-9A92-BD03D818505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3B0EEC4-D752-4367-96F4-E0ED92FB704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145415</xdr:rowOff>
    </xdr:from>
    <xdr:to>
      <xdr:col>85</xdr:col>
      <xdr:colOff>177800</xdr:colOff>
      <xdr:row>38</xdr:row>
      <xdr:rowOff>75565</xdr:rowOff>
    </xdr:to>
    <xdr:sp macro="" textlink="">
      <xdr:nvSpPr>
        <xdr:cNvPr id="432" name="楕円 431">
          <a:extLst>
            <a:ext uri="{FF2B5EF4-FFF2-40B4-BE49-F238E27FC236}">
              <a16:creationId xmlns:a16="http://schemas.microsoft.com/office/drawing/2014/main" id="{9569DB5B-78D0-40C3-AE35-C99C666A1535}"/>
            </a:ext>
          </a:extLst>
        </xdr:cNvPr>
        <xdr:cNvSpPr/>
      </xdr:nvSpPr>
      <xdr:spPr>
        <a:xfrm>
          <a:off x="16268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123842</xdr:rowOff>
    </xdr:from>
    <xdr:ext cx="405111" cy="259045"/>
    <xdr:sp macro="" textlink="">
      <xdr:nvSpPr>
        <xdr:cNvPr id="433" name="【認定こども園・幼稚園・保育所】&#10;有形固定資産減価償却率該当値テキスト">
          <a:extLst>
            <a:ext uri="{FF2B5EF4-FFF2-40B4-BE49-F238E27FC236}">
              <a16:creationId xmlns:a16="http://schemas.microsoft.com/office/drawing/2014/main" id="{335A30F4-7264-4495-96C1-B9CF09F95C51}"/>
            </a:ext>
          </a:extLst>
        </xdr:cNvPr>
        <xdr:cNvSpPr txBox="1"/>
      </xdr:nvSpPr>
      <xdr:spPr>
        <a:xfrm>
          <a:off x="16357600"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434" name="楕円 433">
          <a:extLst>
            <a:ext uri="{FF2B5EF4-FFF2-40B4-BE49-F238E27FC236}">
              <a16:creationId xmlns:a16="http://schemas.microsoft.com/office/drawing/2014/main" id="{10BB1B05-2C0A-4B67-8C8F-4B308C91C931}"/>
            </a:ext>
          </a:extLst>
        </xdr:cNvPr>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38</xdr:row>
      <xdr:rowOff>24765</xdr:rowOff>
    </xdr:to>
    <xdr:cxnSp macro="">
      <xdr:nvCxnSpPr>
        <xdr:cNvPr id="435" name="直線コネクタ 434">
          <a:extLst>
            <a:ext uri="{FF2B5EF4-FFF2-40B4-BE49-F238E27FC236}">
              <a16:creationId xmlns:a16="http://schemas.microsoft.com/office/drawing/2014/main" id="{436B98D7-7B7F-4612-87D4-6AD9AD51A8B3}"/>
            </a:ext>
          </a:extLst>
        </xdr:cNvPr>
        <xdr:cNvCxnSpPr/>
      </xdr:nvCxnSpPr>
      <xdr:spPr>
        <a:xfrm>
          <a:off x="15481300" y="64998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61595</xdr:rowOff>
    </xdr:from>
    <xdr:to>
      <xdr:col>76</xdr:col>
      <xdr:colOff>165100</xdr:colOff>
      <xdr:row>37</xdr:row>
      <xdr:rowOff>163195</xdr:rowOff>
    </xdr:to>
    <xdr:sp macro="" textlink="">
      <xdr:nvSpPr>
        <xdr:cNvPr id="436" name="楕円 435">
          <a:extLst>
            <a:ext uri="{FF2B5EF4-FFF2-40B4-BE49-F238E27FC236}">
              <a16:creationId xmlns:a16="http://schemas.microsoft.com/office/drawing/2014/main" id="{67A48384-5238-4B28-A281-75233700DDAB}"/>
            </a:ext>
          </a:extLst>
        </xdr:cNvPr>
        <xdr:cNvSpPr/>
      </xdr:nvSpPr>
      <xdr:spPr>
        <a:xfrm>
          <a:off x="14541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112395</xdr:rowOff>
    </xdr:from>
    <xdr:to>
      <xdr:col>81</xdr:col>
      <xdr:colOff>50800</xdr:colOff>
      <xdr:row>37</xdr:row>
      <xdr:rowOff>156210</xdr:rowOff>
    </xdr:to>
    <xdr:cxnSp macro="">
      <xdr:nvCxnSpPr>
        <xdr:cNvPr id="437" name="直線コネクタ 436">
          <a:extLst>
            <a:ext uri="{FF2B5EF4-FFF2-40B4-BE49-F238E27FC236}">
              <a16:creationId xmlns:a16="http://schemas.microsoft.com/office/drawing/2014/main" id="{75AEC0F6-D441-4741-98FA-45CB740CEAD1}"/>
            </a:ext>
          </a:extLst>
        </xdr:cNvPr>
        <xdr:cNvCxnSpPr/>
      </xdr:nvCxnSpPr>
      <xdr:spPr>
        <a:xfrm>
          <a:off x="14592300" y="64560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38" name="楕円 437">
          <a:extLst>
            <a:ext uri="{FF2B5EF4-FFF2-40B4-BE49-F238E27FC236}">
              <a16:creationId xmlns:a16="http://schemas.microsoft.com/office/drawing/2014/main" id="{31828B2F-B37B-455A-9AD4-653E15776F10}"/>
            </a:ext>
          </a:extLst>
        </xdr:cNvPr>
        <xdr:cNvSpPr/>
      </xdr:nvSpPr>
      <xdr:spPr>
        <a:xfrm>
          <a:off x="13652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80010</xdr:rowOff>
    </xdr:from>
    <xdr:to>
      <xdr:col>76</xdr:col>
      <xdr:colOff>114300</xdr:colOff>
      <xdr:row>37</xdr:row>
      <xdr:rowOff>112395</xdr:rowOff>
    </xdr:to>
    <xdr:cxnSp macro="">
      <xdr:nvCxnSpPr>
        <xdr:cNvPr id="439" name="直線コネクタ 438">
          <a:extLst>
            <a:ext uri="{FF2B5EF4-FFF2-40B4-BE49-F238E27FC236}">
              <a16:creationId xmlns:a16="http://schemas.microsoft.com/office/drawing/2014/main" id="{6D6A013D-EF90-40FD-8F92-2FB53D203C66}"/>
            </a:ext>
          </a:extLst>
        </xdr:cNvPr>
        <xdr:cNvCxnSpPr/>
      </xdr:nvCxnSpPr>
      <xdr:spPr>
        <a:xfrm>
          <a:off x="13703300" y="64236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166370</xdr:rowOff>
    </xdr:from>
    <xdr:to>
      <xdr:col>67</xdr:col>
      <xdr:colOff>101600</xdr:colOff>
      <xdr:row>37</xdr:row>
      <xdr:rowOff>96520</xdr:rowOff>
    </xdr:to>
    <xdr:sp macro="" textlink="">
      <xdr:nvSpPr>
        <xdr:cNvPr id="440" name="楕円 439">
          <a:extLst>
            <a:ext uri="{FF2B5EF4-FFF2-40B4-BE49-F238E27FC236}">
              <a16:creationId xmlns:a16="http://schemas.microsoft.com/office/drawing/2014/main" id="{924D3BD4-F58D-429F-96D5-29B419578A4A}"/>
            </a:ext>
          </a:extLst>
        </xdr:cNvPr>
        <xdr:cNvSpPr/>
      </xdr:nvSpPr>
      <xdr:spPr>
        <a:xfrm>
          <a:off x="12763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45720</xdr:rowOff>
    </xdr:from>
    <xdr:to>
      <xdr:col>71</xdr:col>
      <xdr:colOff>177800</xdr:colOff>
      <xdr:row>37</xdr:row>
      <xdr:rowOff>80010</xdr:rowOff>
    </xdr:to>
    <xdr:cxnSp macro="">
      <xdr:nvCxnSpPr>
        <xdr:cNvPr id="441" name="直線コネクタ 440">
          <a:extLst>
            <a:ext uri="{FF2B5EF4-FFF2-40B4-BE49-F238E27FC236}">
              <a16:creationId xmlns:a16="http://schemas.microsoft.com/office/drawing/2014/main" id="{FDB78551-547E-47AE-93DC-DC6ED6AA22E3}"/>
            </a:ext>
          </a:extLst>
        </xdr:cNvPr>
        <xdr:cNvCxnSpPr/>
      </xdr:nvCxnSpPr>
      <xdr:spPr>
        <a:xfrm>
          <a:off x="12814300" y="6389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C54E36A6-12CE-42F4-8C4C-16ECD3777FA2}"/>
            </a:ext>
          </a:extLst>
        </xdr:cNvPr>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F66BD86F-DEBB-4E7C-BD8C-A28C83A39DDE}"/>
            </a:ext>
          </a:extLst>
        </xdr:cNvPr>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57E5C843-43A5-4AE2-A48C-482B94B9E706}"/>
            </a:ext>
          </a:extLst>
        </xdr:cNvPr>
        <xdr:cNvSpPr txBox="1"/>
      </xdr:nvSpPr>
      <xdr:spPr>
        <a:xfrm>
          <a:off x="13500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DAC736CF-E5EA-40F3-9352-15EFA4285986}"/>
            </a:ext>
          </a:extLst>
        </xdr:cNvPr>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26687</xdr:rowOff>
    </xdr:from>
    <xdr:ext cx="405111" cy="259045"/>
    <xdr:sp macro="" textlink="">
      <xdr:nvSpPr>
        <xdr:cNvPr id="446" name="n_1mainValue【認定こども園・幼稚園・保育所】&#10;有形固定資産減価償却率">
          <a:extLst>
            <a:ext uri="{FF2B5EF4-FFF2-40B4-BE49-F238E27FC236}">
              <a16:creationId xmlns:a16="http://schemas.microsoft.com/office/drawing/2014/main" id="{C7D6FFCC-4430-4C06-9935-85FB824ACF46}"/>
            </a:ext>
          </a:extLst>
        </xdr:cNvPr>
        <xdr:cNvSpPr txBox="1"/>
      </xdr:nvSpPr>
      <xdr:spPr>
        <a:xfrm>
          <a:off x="15266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447" name="n_2mainValue【認定こども園・幼稚園・保育所】&#10;有形固定資産減価償却率">
          <a:extLst>
            <a:ext uri="{FF2B5EF4-FFF2-40B4-BE49-F238E27FC236}">
              <a16:creationId xmlns:a16="http://schemas.microsoft.com/office/drawing/2014/main" id="{DDE66B62-9969-48C9-9579-8CF0C5D0EC33}"/>
            </a:ext>
          </a:extLst>
        </xdr:cNvPr>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121937</xdr:rowOff>
    </xdr:from>
    <xdr:ext cx="405111" cy="259045"/>
    <xdr:sp macro="" textlink="">
      <xdr:nvSpPr>
        <xdr:cNvPr id="448" name="n_3mainValue【認定こども園・幼稚園・保育所】&#10;有形固定資産減価償却率">
          <a:extLst>
            <a:ext uri="{FF2B5EF4-FFF2-40B4-BE49-F238E27FC236}">
              <a16:creationId xmlns:a16="http://schemas.microsoft.com/office/drawing/2014/main" id="{B75C0396-275D-4F30-B3ED-7648045DC9CB}"/>
            </a:ext>
          </a:extLst>
        </xdr:cNvPr>
        <xdr:cNvSpPr txBox="1"/>
      </xdr:nvSpPr>
      <xdr:spPr>
        <a:xfrm>
          <a:off x="13500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87647</xdr:rowOff>
    </xdr:from>
    <xdr:ext cx="405111" cy="259045"/>
    <xdr:sp macro="" textlink="">
      <xdr:nvSpPr>
        <xdr:cNvPr id="449" name="n_4mainValue【認定こども園・幼稚園・保育所】&#10;有形固定資産減価償却率">
          <a:extLst>
            <a:ext uri="{FF2B5EF4-FFF2-40B4-BE49-F238E27FC236}">
              <a16:creationId xmlns:a16="http://schemas.microsoft.com/office/drawing/2014/main" id="{4E7AFCEA-0AE5-426B-A6C0-88EE1BC6B065}"/>
            </a:ext>
          </a:extLst>
        </xdr:cNvPr>
        <xdr:cNvSpPr txBox="1"/>
      </xdr:nvSpPr>
      <xdr:spPr>
        <a:xfrm>
          <a:off x="12611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236DE445-07A5-4D9B-B455-86EEF62C17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F3E9E870-9862-4D71-BBE5-6836A90E32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C3D3F687-384B-4B5F-A69D-4EED7DE2610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73E3DD01-EE14-46CB-AB0F-17654F26600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5DEFB401-782A-4BAE-BE56-01BAEE09EFF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B6D3983D-28AD-4A2D-B6D8-9157EA95ED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62BACDD3-5B24-4BF7-945B-36BD19A8244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4CFCAC20-C658-4218-ABD6-D36F4A4CE7A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C5AF2E04-F4A3-4433-8EF1-B8FE9A72A5E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5287494E-A46F-4BF0-9509-E4AB4E68473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a:extLst>
            <a:ext uri="{FF2B5EF4-FFF2-40B4-BE49-F238E27FC236}">
              <a16:creationId xmlns:a16="http://schemas.microsoft.com/office/drawing/2014/main" id="{077D08D2-7FF0-4AB7-AA6F-AF393B159A6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F4DA5219-07D9-4614-8603-CA463359231A}"/>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a:extLst>
            <a:ext uri="{FF2B5EF4-FFF2-40B4-BE49-F238E27FC236}">
              <a16:creationId xmlns:a16="http://schemas.microsoft.com/office/drawing/2014/main" id="{B1AA65F8-90B8-4700-BCF3-82210C549CA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a:extLst>
            <a:ext uri="{FF2B5EF4-FFF2-40B4-BE49-F238E27FC236}">
              <a16:creationId xmlns:a16="http://schemas.microsoft.com/office/drawing/2014/main" id="{DA85AA31-8A31-4503-95E8-9369986B055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a:extLst>
            <a:ext uri="{FF2B5EF4-FFF2-40B4-BE49-F238E27FC236}">
              <a16:creationId xmlns:a16="http://schemas.microsoft.com/office/drawing/2014/main" id="{25EC5ACB-1E41-4A5A-9724-6C4B26AED7B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a:extLst>
            <a:ext uri="{FF2B5EF4-FFF2-40B4-BE49-F238E27FC236}">
              <a16:creationId xmlns:a16="http://schemas.microsoft.com/office/drawing/2014/main" id="{7B1A6ACB-4D62-47EA-AD10-03B0BDA2CC2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a:extLst>
            <a:ext uri="{FF2B5EF4-FFF2-40B4-BE49-F238E27FC236}">
              <a16:creationId xmlns:a16="http://schemas.microsoft.com/office/drawing/2014/main" id="{8CC35BC7-D425-4622-BFC4-5C9C4F8690F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a:extLst>
            <a:ext uri="{FF2B5EF4-FFF2-40B4-BE49-F238E27FC236}">
              <a16:creationId xmlns:a16="http://schemas.microsoft.com/office/drawing/2014/main" id="{66E83613-39E8-455E-A228-4B7360F6B98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a:extLst>
            <a:ext uri="{FF2B5EF4-FFF2-40B4-BE49-F238E27FC236}">
              <a16:creationId xmlns:a16="http://schemas.microsoft.com/office/drawing/2014/main" id="{6578554F-BB89-4F17-981A-E47D6809BC0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a:extLst>
            <a:ext uri="{FF2B5EF4-FFF2-40B4-BE49-F238E27FC236}">
              <a16:creationId xmlns:a16="http://schemas.microsoft.com/office/drawing/2014/main" id="{621E3A80-9743-459A-AA22-C13B8B2FB8C9}"/>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E533ECD7-F528-4008-974E-6655E738E4C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808ED870-EC57-4125-BDD6-75874E12B2C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95DD97AA-E063-424E-8C6F-3B37FFE001C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a:extLst>
            <a:ext uri="{FF2B5EF4-FFF2-40B4-BE49-F238E27FC236}">
              <a16:creationId xmlns:a16="http://schemas.microsoft.com/office/drawing/2014/main" id="{D806CCF4-F28A-4DB2-B36D-F14F24E853C8}"/>
            </a:ext>
          </a:extLst>
        </xdr:cNvPr>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91383DB8-3400-4409-91EB-5D2A36D9100C}"/>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a:extLst>
            <a:ext uri="{FF2B5EF4-FFF2-40B4-BE49-F238E27FC236}">
              <a16:creationId xmlns:a16="http://schemas.microsoft.com/office/drawing/2014/main" id="{BE6A4323-0921-4DCC-B32B-6A27E201A3D5}"/>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3FD923E4-9148-465E-B17C-6F483E421429}"/>
            </a:ext>
          </a:extLst>
        </xdr:cNvPr>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a:extLst>
            <a:ext uri="{FF2B5EF4-FFF2-40B4-BE49-F238E27FC236}">
              <a16:creationId xmlns:a16="http://schemas.microsoft.com/office/drawing/2014/main" id="{9A34F3EE-64D7-44AA-A4D1-5CE98E3C35DE}"/>
            </a:ext>
          </a:extLst>
        </xdr:cNvPr>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7637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34AED7D3-E8F8-4B9E-886E-1058C41ACCEF}"/>
            </a:ext>
          </a:extLst>
        </xdr:cNvPr>
        <xdr:cNvSpPr txBox="1"/>
      </xdr:nvSpPr>
      <xdr:spPr>
        <a:xfrm>
          <a:off x="22199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a:extLst>
            <a:ext uri="{FF2B5EF4-FFF2-40B4-BE49-F238E27FC236}">
              <a16:creationId xmlns:a16="http://schemas.microsoft.com/office/drawing/2014/main" id="{B626BBB6-AC67-4F83-99D5-2F69F233114F}"/>
            </a:ext>
          </a:extLst>
        </xdr:cNvPr>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a:extLst>
            <a:ext uri="{FF2B5EF4-FFF2-40B4-BE49-F238E27FC236}">
              <a16:creationId xmlns:a16="http://schemas.microsoft.com/office/drawing/2014/main" id="{800A0E5A-0C05-44EE-BB62-432F8CA6DE2F}"/>
            </a:ext>
          </a:extLst>
        </xdr:cNvPr>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a:extLst>
            <a:ext uri="{FF2B5EF4-FFF2-40B4-BE49-F238E27FC236}">
              <a16:creationId xmlns:a16="http://schemas.microsoft.com/office/drawing/2014/main" id="{072A2B28-2635-45B7-A521-C04D3577DFFF}"/>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a:extLst>
            <a:ext uri="{FF2B5EF4-FFF2-40B4-BE49-F238E27FC236}">
              <a16:creationId xmlns:a16="http://schemas.microsoft.com/office/drawing/2014/main" id="{7069B4A2-1FB5-4DC0-9AD2-01AADAD198E1}"/>
            </a:ext>
          </a:extLst>
        </xdr:cNvPr>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a:extLst>
            <a:ext uri="{FF2B5EF4-FFF2-40B4-BE49-F238E27FC236}">
              <a16:creationId xmlns:a16="http://schemas.microsoft.com/office/drawing/2014/main" id="{F62866C0-DE91-4C01-A6C5-27F6A132FA3B}"/>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A6A541B0-F476-41DC-B39B-4A127A88A48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0004984-BDBD-4CCD-9160-B7B1A8AC02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7DF7288-F4C4-41D5-B2E3-62336AC67F5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37EAACA-4653-4A46-B2E1-4B5C049E46E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5AFA8F3-25A3-4C31-9B0C-A4EC445E812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63500</xdr:rowOff>
    </xdr:from>
    <xdr:to>
      <xdr:col>116</xdr:col>
      <xdr:colOff>114300</xdr:colOff>
      <xdr:row>34</xdr:row>
      <xdr:rowOff>165100</xdr:rowOff>
    </xdr:to>
    <xdr:sp macro="" textlink="">
      <xdr:nvSpPr>
        <xdr:cNvPr id="489" name="楕円 488">
          <a:extLst>
            <a:ext uri="{FF2B5EF4-FFF2-40B4-BE49-F238E27FC236}">
              <a16:creationId xmlns:a16="http://schemas.microsoft.com/office/drawing/2014/main" id="{5B113F5B-CDCE-4CC0-8BE7-E91B9AE5D9BB}"/>
            </a:ext>
          </a:extLst>
        </xdr:cNvPr>
        <xdr:cNvSpPr/>
      </xdr:nvSpPr>
      <xdr:spPr>
        <a:xfrm>
          <a:off x="22110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16527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94E529E5-0045-49BD-8C28-97208B94A8B6}"/>
            </a:ext>
          </a:extLst>
        </xdr:cNvPr>
        <xdr:cNvSpPr txBox="1"/>
      </xdr:nvSpPr>
      <xdr:spPr>
        <a:xfrm>
          <a:off x="22199600"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71120</xdr:rowOff>
    </xdr:from>
    <xdr:to>
      <xdr:col>112</xdr:col>
      <xdr:colOff>38100</xdr:colOff>
      <xdr:row>35</xdr:row>
      <xdr:rowOff>1270</xdr:rowOff>
    </xdr:to>
    <xdr:sp macro="" textlink="">
      <xdr:nvSpPr>
        <xdr:cNvPr id="491" name="楕円 490">
          <a:extLst>
            <a:ext uri="{FF2B5EF4-FFF2-40B4-BE49-F238E27FC236}">
              <a16:creationId xmlns:a16="http://schemas.microsoft.com/office/drawing/2014/main" id="{C95707E4-C28A-4FF4-B83A-16FCB0708E0D}"/>
            </a:ext>
          </a:extLst>
        </xdr:cNvPr>
        <xdr:cNvSpPr/>
      </xdr:nvSpPr>
      <xdr:spPr>
        <a:xfrm>
          <a:off x="21272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114300</xdr:rowOff>
    </xdr:from>
    <xdr:to>
      <xdr:col>116</xdr:col>
      <xdr:colOff>63500</xdr:colOff>
      <xdr:row>34</xdr:row>
      <xdr:rowOff>121920</xdr:rowOff>
    </xdr:to>
    <xdr:cxnSp macro="">
      <xdr:nvCxnSpPr>
        <xdr:cNvPr id="492" name="直線コネクタ 491">
          <a:extLst>
            <a:ext uri="{FF2B5EF4-FFF2-40B4-BE49-F238E27FC236}">
              <a16:creationId xmlns:a16="http://schemas.microsoft.com/office/drawing/2014/main" id="{034AB59B-6371-43E9-AD32-04FF3A11CD7F}"/>
            </a:ext>
          </a:extLst>
        </xdr:cNvPr>
        <xdr:cNvCxnSpPr/>
      </xdr:nvCxnSpPr>
      <xdr:spPr>
        <a:xfrm flipV="1">
          <a:off x="21323300" y="5943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71120</xdr:rowOff>
    </xdr:from>
    <xdr:to>
      <xdr:col>107</xdr:col>
      <xdr:colOff>101600</xdr:colOff>
      <xdr:row>35</xdr:row>
      <xdr:rowOff>1270</xdr:rowOff>
    </xdr:to>
    <xdr:sp macro="" textlink="">
      <xdr:nvSpPr>
        <xdr:cNvPr id="493" name="楕円 492">
          <a:extLst>
            <a:ext uri="{FF2B5EF4-FFF2-40B4-BE49-F238E27FC236}">
              <a16:creationId xmlns:a16="http://schemas.microsoft.com/office/drawing/2014/main" id="{3F76EEC9-0511-45D7-96BE-3FBC2F67ED7E}"/>
            </a:ext>
          </a:extLst>
        </xdr:cNvPr>
        <xdr:cNvSpPr/>
      </xdr:nvSpPr>
      <xdr:spPr>
        <a:xfrm>
          <a:off x="20383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121920</xdr:rowOff>
    </xdr:from>
    <xdr:to>
      <xdr:col>111</xdr:col>
      <xdr:colOff>177800</xdr:colOff>
      <xdr:row>34</xdr:row>
      <xdr:rowOff>121920</xdr:rowOff>
    </xdr:to>
    <xdr:cxnSp macro="">
      <xdr:nvCxnSpPr>
        <xdr:cNvPr id="494" name="直線コネクタ 493">
          <a:extLst>
            <a:ext uri="{FF2B5EF4-FFF2-40B4-BE49-F238E27FC236}">
              <a16:creationId xmlns:a16="http://schemas.microsoft.com/office/drawing/2014/main" id="{91BAF909-6503-4189-9BFC-D187122AB535}"/>
            </a:ext>
          </a:extLst>
        </xdr:cNvPr>
        <xdr:cNvCxnSpPr/>
      </xdr:nvCxnSpPr>
      <xdr:spPr>
        <a:xfrm>
          <a:off x="20434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78740</xdr:rowOff>
    </xdr:from>
    <xdr:to>
      <xdr:col>102</xdr:col>
      <xdr:colOff>165100</xdr:colOff>
      <xdr:row>35</xdr:row>
      <xdr:rowOff>8890</xdr:rowOff>
    </xdr:to>
    <xdr:sp macro="" textlink="">
      <xdr:nvSpPr>
        <xdr:cNvPr id="495" name="楕円 494">
          <a:extLst>
            <a:ext uri="{FF2B5EF4-FFF2-40B4-BE49-F238E27FC236}">
              <a16:creationId xmlns:a16="http://schemas.microsoft.com/office/drawing/2014/main" id="{F4553EA7-C6CB-4EE6-9549-F5451595E9F1}"/>
            </a:ext>
          </a:extLst>
        </xdr:cNvPr>
        <xdr:cNvSpPr/>
      </xdr:nvSpPr>
      <xdr:spPr>
        <a:xfrm>
          <a:off x="19494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121920</xdr:rowOff>
    </xdr:from>
    <xdr:to>
      <xdr:col>107</xdr:col>
      <xdr:colOff>50800</xdr:colOff>
      <xdr:row>34</xdr:row>
      <xdr:rowOff>129540</xdr:rowOff>
    </xdr:to>
    <xdr:cxnSp macro="">
      <xdr:nvCxnSpPr>
        <xdr:cNvPr id="496" name="直線コネクタ 495">
          <a:extLst>
            <a:ext uri="{FF2B5EF4-FFF2-40B4-BE49-F238E27FC236}">
              <a16:creationId xmlns:a16="http://schemas.microsoft.com/office/drawing/2014/main" id="{F8AA18C8-F025-4DF8-8166-A6EBD4FA34C5}"/>
            </a:ext>
          </a:extLst>
        </xdr:cNvPr>
        <xdr:cNvCxnSpPr/>
      </xdr:nvCxnSpPr>
      <xdr:spPr>
        <a:xfrm flipV="1">
          <a:off x="19545300" y="5951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86360</xdr:rowOff>
    </xdr:from>
    <xdr:to>
      <xdr:col>98</xdr:col>
      <xdr:colOff>38100</xdr:colOff>
      <xdr:row>35</xdr:row>
      <xdr:rowOff>16510</xdr:rowOff>
    </xdr:to>
    <xdr:sp macro="" textlink="">
      <xdr:nvSpPr>
        <xdr:cNvPr id="497" name="楕円 496">
          <a:extLst>
            <a:ext uri="{FF2B5EF4-FFF2-40B4-BE49-F238E27FC236}">
              <a16:creationId xmlns:a16="http://schemas.microsoft.com/office/drawing/2014/main" id="{64EA61BF-093C-48FD-AF36-91162E9104A5}"/>
            </a:ext>
          </a:extLst>
        </xdr:cNvPr>
        <xdr:cNvSpPr/>
      </xdr:nvSpPr>
      <xdr:spPr>
        <a:xfrm>
          <a:off x="18605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129540</xdr:rowOff>
    </xdr:from>
    <xdr:to>
      <xdr:col>102</xdr:col>
      <xdr:colOff>114300</xdr:colOff>
      <xdr:row>34</xdr:row>
      <xdr:rowOff>137160</xdr:rowOff>
    </xdr:to>
    <xdr:cxnSp macro="">
      <xdr:nvCxnSpPr>
        <xdr:cNvPr id="498" name="直線コネクタ 497">
          <a:extLst>
            <a:ext uri="{FF2B5EF4-FFF2-40B4-BE49-F238E27FC236}">
              <a16:creationId xmlns:a16="http://schemas.microsoft.com/office/drawing/2014/main" id="{A60AB657-9E25-4E3D-87EF-6F7F78DB8096}"/>
            </a:ext>
          </a:extLst>
        </xdr:cNvPr>
        <xdr:cNvCxnSpPr/>
      </xdr:nvCxnSpPr>
      <xdr:spPr>
        <a:xfrm flipV="1">
          <a:off x="18656300" y="5958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144797</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82759B3C-6992-4348-9B88-C8FEEC2A2733}"/>
            </a:ext>
          </a:extLst>
        </xdr:cNvPr>
        <xdr:cNvSpPr txBox="1"/>
      </xdr:nvSpPr>
      <xdr:spPr>
        <a:xfrm>
          <a:off x="21075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137177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441B9BC0-1159-41E3-9CEE-627D8D1702FF}"/>
            </a:ext>
          </a:extLst>
        </xdr:cNvPr>
        <xdr:cNvSpPr txBox="1"/>
      </xdr:nvSpPr>
      <xdr:spPr>
        <a:xfrm>
          <a:off x="20199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73D1152C-2803-4AD2-9B65-211D4ADBDD5E}"/>
            </a:ext>
          </a:extLst>
        </xdr:cNvPr>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4E74BCB6-237B-4373-8439-C1E0B7833FFC}"/>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17797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E35DFC32-35E7-4972-9E1B-BC9E2846A5A6}"/>
            </a:ext>
          </a:extLst>
        </xdr:cNvPr>
        <xdr:cNvSpPr txBox="1"/>
      </xdr:nvSpPr>
      <xdr:spPr>
        <a:xfrm>
          <a:off x="210757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17797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8110973F-CCFF-4297-82BC-2D3317EA9AB0}"/>
            </a:ext>
          </a:extLst>
        </xdr:cNvPr>
        <xdr:cNvSpPr txBox="1"/>
      </xdr:nvSpPr>
      <xdr:spPr>
        <a:xfrm>
          <a:off x="20199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25417</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E93FE1A1-EBBD-4CF9-9E92-EDA125990F45}"/>
            </a:ext>
          </a:extLst>
        </xdr:cNvPr>
        <xdr:cNvSpPr txBox="1"/>
      </xdr:nvSpPr>
      <xdr:spPr>
        <a:xfrm>
          <a:off x="19310427" y="568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33037</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96D3A77A-6ADE-414E-A3AF-F5D5DDAECA1D}"/>
            </a:ext>
          </a:extLst>
        </xdr:cNvPr>
        <xdr:cNvSpPr txBox="1"/>
      </xdr:nvSpPr>
      <xdr:spPr>
        <a:xfrm>
          <a:off x="18421427"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55372F-C419-4E72-8537-0295D6D3B82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7E0290F5-4C14-4854-98CC-ABD6CAAC50F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599A9892-8B5E-4C91-930D-40B6789BCA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102588AC-E096-4872-A6F9-92ABFCDF3B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41D6FAE4-C47B-4278-A4B8-349C836374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73EB7057-44CF-4569-893A-D7CA6596D86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B7CFC8E7-2872-449F-8CDF-B2D16F7B311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BF83A4A1-43F4-4A89-B85A-D51FD242F69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D9C18035-BCC9-4B6A-903F-555989837FF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2AE7CF45-80FC-41E6-B3B4-8281AE0171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2C2CE03C-276A-46A8-88B7-D7A775F0CE2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a:extLst>
            <a:ext uri="{FF2B5EF4-FFF2-40B4-BE49-F238E27FC236}">
              <a16:creationId xmlns:a16="http://schemas.microsoft.com/office/drawing/2014/main" id="{26000EF7-A48E-4494-8832-F9496FA23D53}"/>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a:extLst>
            <a:ext uri="{FF2B5EF4-FFF2-40B4-BE49-F238E27FC236}">
              <a16:creationId xmlns:a16="http://schemas.microsoft.com/office/drawing/2014/main" id="{874378D9-F2A4-45F7-885A-7916D7F0979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a:extLst>
            <a:ext uri="{FF2B5EF4-FFF2-40B4-BE49-F238E27FC236}">
              <a16:creationId xmlns:a16="http://schemas.microsoft.com/office/drawing/2014/main" id="{CCAC6749-1CDA-4703-84DC-095677BEEDA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a:extLst>
            <a:ext uri="{FF2B5EF4-FFF2-40B4-BE49-F238E27FC236}">
              <a16:creationId xmlns:a16="http://schemas.microsoft.com/office/drawing/2014/main" id="{7E61971B-95B0-4C1A-BF1A-6B3E5CC249B6}"/>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a:extLst>
            <a:ext uri="{FF2B5EF4-FFF2-40B4-BE49-F238E27FC236}">
              <a16:creationId xmlns:a16="http://schemas.microsoft.com/office/drawing/2014/main" id="{B2777D56-CA2C-4209-889E-FAB85081CAE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a:extLst>
            <a:ext uri="{FF2B5EF4-FFF2-40B4-BE49-F238E27FC236}">
              <a16:creationId xmlns:a16="http://schemas.microsoft.com/office/drawing/2014/main" id="{40189024-A4E5-40A9-889B-91881D0B3229}"/>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a:extLst>
            <a:ext uri="{FF2B5EF4-FFF2-40B4-BE49-F238E27FC236}">
              <a16:creationId xmlns:a16="http://schemas.microsoft.com/office/drawing/2014/main" id="{23905400-4254-453E-AEFF-3FCEEAAEAADA}"/>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a:extLst>
            <a:ext uri="{FF2B5EF4-FFF2-40B4-BE49-F238E27FC236}">
              <a16:creationId xmlns:a16="http://schemas.microsoft.com/office/drawing/2014/main" id="{90322B4A-4F6B-46BA-B70D-62A691E82E9F}"/>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ED7BF2B3-E820-46DA-9A48-20CC12EF862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D62D79B2-ED64-417B-BE03-B18B2E40CBB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34AF720D-91B9-4A1C-B9AD-633DAEE86C6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a:extLst>
            <a:ext uri="{FF2B5EF4-FFF2-40B4-BE49-F238E27FC236}">
              <a16:creationId xmlns:a16="http://schemas.microsoft.com/office/drawing/2014/main" id="{DF1764CD-5088-4F02-A28F-88D673ACD119}"/>
            </a:ext>
          </a:extLst>
        </xdr:cNvPr>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4BA2419E-91D5-4938-922E-8B38102F77A3}"/>
            </a:ext>
          </a:extLst>
        </xdr:cNvPr>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a:extLst>
            <a:ext uri="{FF2B5EF4-FFF2-40B4-BE49-F238E27FC236}">
              <a16:creationId xmlns:a16="http://schemas.microsoft.com/office/drawing/2014/main" id="{FBBF4C36-1470-42AD-8AC6-9569A3649BA8}"/>
            </a:ext>
          </a:extLst>
        </xdr:cNvPr>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6A0F069C-B8A8-45AB-A26A-851BA2E67D1A}"/>
            </a:ext>
          </a:extLst>
        </xdr:cNvPr>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a:extLst>
            <a:ext uri="{FF2B5EF4-FFF2-40B4-BE49-F238E27FC236}">
              <a16:creationId xmlns:a16="http://schemas.microsoft.com/office/drawing/2014/main" id="{10B870A7-61D5-4795-BA25-3812420E4482}"/>
            </a:ext>
          </a:extLst>
        </xdr:cNvPr>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CF6A4BA5-71B9-4EBD-9D67-77DF4B84DDCB}"/>
            </a:ext>
          </a:extLst>
        </xdr:cNvPr>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a:extLst>
            <a:ext uri="{FF2B5EF4-FFF2-40B4-BE49-F238E27FC236}">
              <a16:creationId xmlns:a16="http://schemas.microsoft.com/office/drawing/2014/main" id="{754E91F7-BAC4-4B2C-AD61-3D5262B18391}"/>
            </a:ext>
          </a:extLst>
        </xdr:cNvPr>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a:extLst>
            <a:ext uri="{FF2B5EF4-FFF2-40B4-BE49-F238E27FC236}">
              <a16:creationId xmlns:a16="http://schemas.microsoft.com/office/drawing/2014/main" id="{9F9607AE-FC46-4E8C-894C-DEEABC075C1D}"/>
            </a:ext>
          </a:extLst>
        </xdr:cNvPr>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a:extLst>
            <a:ext uri="{FF2B5EF4-FFF2-40B4-BE49-F238E27FC236}">
              <a16:creationId xmlns:a16="http://schemas.microsoft.com/office/drawing/2014/main" id="{A1EB906E-CF00-4295-99E7-321C3081E260}"/>
            </a:ext>
          </a:extLst>
        </xdr:cNvPr>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a:extLst>
            <a:ext uri="{FF2B5EF4-FFF2-40B4-BE49-F238E27FC236}">
              <a16:creationId xmlns:a16="http://schemas.microsoft.com/office/drawing/2014/main" id="{C3E59428-2AEA-4937-A186-39C217E26064}"/>
            </a:ext>
          </a:extLst>
        </xdr:cNvPr>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a:extLst>
            <a:ext uri="{FF2B5EF4-FFF2-40B4-BE49-F238E27FC236}">
              <a16:creationId xmlns:a16="http://schemas.microsoft.com/office/drawing/2014/main" id="{4D373543-EFAC-414A-9478-4EAA4FABA853}"/>
            </a:ext>
          </a:extLst>
        </xdr:cNvPr>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E1E53788-CEAA-4961-A732-D981717AC14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4B2F783-2356-4A35-9640-1EE082D5A3A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8E69DEAA-93CA-4BDC-B461-6D278646F1F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E7E89957-0093-495B-84C2-DE84A70E7DC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857761C-2CFF-453B-870D-8C77405B283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150368</xdr:rowOff>
    </xdr:from>
    <xdr:to>
      <xdr:col>85</xdr:col>
      <xdr:colOff>177800</xdr:colOff>
      <xdr:row>64</xdr:row>
      <xdr:rowOff>80518</xdr:rowOff>
    </xdr:to>
    <xdr:sp macro="" textlink="">
      <xdr:nvSpPr>
        <xdr:cNvPr id="545" name="楕円 544">
          <a:extLst>
            <a:ext uri="{FF2B5EF4-FFF2-40B4-BE49-F238E27FC236}">
              <a16:creationId xmlns:a16="http://schemas.microsoft.com/office/drawing/2014/main" id="{BC499A27-D5DC-4FD7-B3DC-DE176D6344F2}"/>
            </a:ext>
          </a:extLst>
        </xdr:cNvPr>
        <xdr:cNvSpPr/>
      </xdr:nvSpPr>
      <xdr:spPr>
        <a:xfrm>
          <a:off x="162687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65295</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63E7A693-B1BC-4189-A0DF-B17FB0F59F5F}"/>
            </a:ext>
          </a:extLst>
        </xdr:cNvPr>
        <xdr:cNvSpPr txBox="1"/>
      </xdr:nvSpPr>
      <xdr:spPr>
        <a:xfrm>
          <a:off x="16357600" y="10866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113792</xdr:rowOff>
    </xdr:from>
    <xdr:to>
      <xdr:col>81</xdr:col>
      <xdr:colOff>101600</xdr:colOff>
      <xdr:row>64</xdr:row>
      <xdr:rowOff>43942</xdr:rowOff>
    </xdr:to>
    <xdr:sp macro="" textlink="">
      <xdr:nvSpPr>
        <xdr:cNvPr id="547" name="楕円 546">
          <a:extLst>
            <a:ext uri="{FF2B5EF4-FFF2-40B4-BE49-F238E27FC236}">
              <a16:creationId xmlns:a16="http://schemas.microsoft.com/office/drawing/2014/main" id="{CA56F2F8-6849-41FE-8DFB-8921B1CFCE18}"/>
            </a:ext>
          </a:extLst>
        </xdr:cNvPr>
        <xdr:cNvSpPr/>
      </xdr:nvSpPr>
      <xdr:spPr>
        <a:xfrm>
          <a:off x="15430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164592</xdr:rowOff>
    </xdr:from>
    <xdr:to>
      <xdr:col>85</xdr:col>
      <xdr:colOff>127000</xdr:colOff>
      <xdr:row>64</xdr:row>
      <xdr:rowOff>29718</xdr:rowOff>
    </xdr:to>
    <xdr:cxnSp macro="">
      <xdr:nvCxnSpPr>
        <xdr:cNvPr id="548" name="直線コネクタ 547">
          <a:extLst>
            <a:ext uri="{FF2B5EF4-FFF2-40B4-BE49-F238E27FC236}">
              <a16:creationId xmlns:a16="http://schemas.microsoft.com/office/drawing/2014/main" id="{223F5AA2-A1BA-4685-B707-6399565E1606}"/>
            </a:ext>
          </a:extLst>
        </xdr:cNvPr>
        <xdr:cNvCxnSpPr/>
      </xdr:nvCxnSpPr>
      <xdr:spPr>
        <a:xfrm>
          <a:off x="15481300" y="1096594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159512</xdr:rowOff>
    </xdr:from>
    <xdr:to>
      <xdr:col>76</xdr:col>
      <xdr:colOff>165100</xdr:colOff>
      <xdr:row>64</xdr:row>
      <xdr:rowOff>89662</xdr:rowOff>
    </xdr:to>
    <xdr:sp macro="" textlink="">
      <xdr:nvSpPr>
        <xdr:cNvPr id="549" name="楕円 548">
          <a:extLst>
            <a:ext uri="{FF2B5EF4-FFF2-40B4-BE49-F238E27FC236}">
              <a16:creationId xmlns:a16="http://schemas.microsoft.com/office/drawing/2014/main" id="{A5B778D1-1046-46A6-BD4E-7CF837764C9B}"/>
            </a:ext>
          </a:extLst>
        </xdr:cNvPr>
        <xdr:cNvSpPr/>
      </xdr:nvSpPr>
      <xdr:spPr>
        <a:xfrm>
          <a:off x="14541500" y="10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164592</xdr:rowOff>
    </xdr:from>
    <xdr:to>
      <xdr:col>81</xdr:col>
      <xdr:colOff>50800</xdr:colOff>
      <xdr:row>64</xdr:row>
      <xdr:rowOff>38862</xdr:rowOff>
    </xdr:to>
    <xdr:cxnSp macro="">
      <xdr:nvCxnSpPr>
        <xdr:cNvPr id="550" name="直線コネクタ 549">
          <a:extLst>
            <a:ext uri="{FF2B5EF4-FFF2-40B4-BE49-F238E27FC236}">
              <a16:creationId xmlns:a16="http://schemas.microsoft.com/office/drawing/2014/main" id="{73B9979D-097D-442F-9279-87EC20B12612}"/>
            </a:ext>
          </a:extLst>
        </xdr:cNvPr>
        <xdr:cNvCxnSpPr/>
      </xdr:nvCxnSpPr>
      <xdr:spPr>
        <a:xfrm flipV="1">
          <a:off x="14592300" y="1096594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132080</xdr:rowOff>
    </xdr:from>
    <xdr:to>
      <xdr:col>72</xdr:col>
      <xdr:colOff>38100</xdr:colOff>
      <xdr:row>64</xdr:row>
      <xdr:rowOff>62230</xdr:rowOff>
    </xdr:to>
    <xdr:sp macro="" textlink="">
      <xdr:nvSpPr>
        <xdr:cNvPr id="551" name="楕円 550">
          <a:extLst>
            <a:ext uri="{FF2B5EF4-FFF2-40B4-BE49-F238E27FC236}">
              <a16:creationId xmlns:a16="http://schemas.microsoft.com/office/drawing/2014/main" id="{2E6D5189-46C8-483C-AC54-C817BC53850E}"/>
            </a:ext>
          </a:extLst>
        </xdr:cNvPr>
        <xdr:cNvSpPr/>
      </xdr:nvSpPr>
      <xdr:spPr>
        <a:xfrm>
          <a:off x="1365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11430</xdr:rowOff>
    </xdr:from>
    <xdr:to>
      <xdr:col>76</xdr:col>
      <xdr:colOff>114300</xdr:colOff>
      <xdr:row>64</xdr:row>
      <xdr:rowOff>38862</xdr:rowOff>
    </xdr:to>
    <xdr:cxnSp macro="">
      <xdr:nvCxnSpPr>
        <xdr:cNvPr id="552" name="直線コネクタ 551">
          <a:extLst>
            <a:ext uri="{FF2B5EF4-FFF2-40B4-BE49-F238E27FC236}">
              <a16:creationId xmlns:a16="http://schemas.microsoft.com/office/drawing/2014/main" id="{FDA12718-F4D2-448F-8E8F-2856156E8A86}"/>
            </a:ext>
          </a:extLst>
        </xdr:cNvPr>
        <xdr:cNvCxnSpPr/>
      </xdr:nvCxnSpPr>
      <xdr:spPr>
        <a:xfrm>
          <a:off x="13703300" y="1098423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106934</xdr:rowOff>
    </xdr:from>
    <xdr:to>
      <xdr:col>67</xdr:col>
      <xdr:colOff>101600</xdr:colOff>
      <xdr:row>64</xdr:row>
      <xdr:rowOff>37084</xdr:rowOff>
    </xdr:to>
    <xdr:sp macro="" textlink="">
      <xdr:nvSpPr>
        <xdr:cNvPr id="553" name="楕円 552">
          <a:extLst>
            <a:ext uri="{FF2B5EF4-FFF2-40B4-BE49-F238E27FC236}">
              <a16:creationId xmlns:a16="http://schemas.microsoft.com/office/drawing/2014/main" id="{C7A7FC37-D71F-44F9-9825-766D60692486}"/>
            </a:ext>
          </a:extLst>
        </xdr:cNvPr>
        <xdr:cNvSpPr/>
      </xdr:nvSpPr>
      <xdr:spPr>
        <a:xfrm>
          <a:off x="12763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157734</xdr:rowOff>
    </xdr:from>
    <xdr:to>
      <xdr:col>71</xdr:col>
      <xdr:colOff>177800</xdr:colOff>
      <xdr:row>64</xdr:row>
      <xdr:rowOff>11430</xdr:rowOff>
    </xdr:to>
    <xdr:cxnSp macro="">
      <xdr:nvCxnSpPr>
        <xdr:cNvPr id="554" name="直線コネクタ 553">
          <a:extLst>
            <a:ext uri="{FF2B5EF4-FFF2-40B4-BE49-F238E27FC236}">
              <a16:creationId xmlns:a16="http://schemas.microsoft.com/office/drawing/2014/main" id="{0A8A7B17-421B-440C-AD82-9990DEEDDAC2}"/>
            </a:ext>
          </a:extLst>
        </xdr:cNvPr>
        <xdr:cNvCxnSpPr/>
      </xdr:nvCxnSpPr>
      <xdr:spPr>
        <a:xfrm>
          <a:off x="12814300" y="1095908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101617</xdr:rowOff>
    </xdr:from>
    <xdr:ext cx="405111" cy="259045"/>
    <xdr:sp macro="" textlink="">
      <xdr:nvSpPr>
        <xdr:cNvPr id="555" name="n_1aveValue【学校施設】&#10;有形固定資産減価償却率">
          <a:extLst>
            <a:ext uri="{FF2B5EF4-FFF2-40B4-BE49-F238E27FC236}">
              <a16:creationId xmlns:a16="http://schemas.microsoft.com/office/drawing/2014/main" id="{9C7E28CE-ECC3-4428-B99F-E6CE059C19CA}"/>
            </a:ext>
          </a:extLst>
        </xdr:cNvPr>
        <xdr:cNvSpPr txBox="1"/>
      </xdr:nvSpPr>
      <xdr:spPr>
        <a:xfrm>
          <a:off x="152660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133621</xdr:rowOff>
    </xdr:from>
    <xdr:ext cx="405111" cy="259045"/>
    <xdr:sp macro="" textlink="">
      <xdr:nvSpPr>
        <xdr:cNvPr id="556" name="n_2aveValue【学校施設】&#10;有形固定資産減価償却率">
          <a:extLst>
            <a:ext uri="{FF2B5EF4-FFF2-40B4-BE49-F238E27FC236}">
              <a16:creationId xmlns:a16="http://schemas.microsoft.com/office/drawing/2014/main" id="{D6AE2AC2-B9BD-44A6-900D-96BAB61DD648}"/>
            </a:ext>
          </a:extLst>
        </xdr:cNvPr>
        <xdr:cNvSpPr txBox="1"/>
      </xdr:nvSpPr>
      <xdr:spPr>
        <a:xfrm>
          <a:off x="14389744" y="1042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135907</xdr:rowOff>
    </xdr:from>
    <xdr:ext cx="405111" cy="259045"/>
    <xdr:sp macro="" textlink="">
      <xdr:nvSpPr>
        <xdr:cNvPr id="557" name="n_3aveValue【学校施設】&#10;有形固定資産減価償却率">
          <a:extLst>
            <a:ext uri="{FF2B5EF4-FFF2-40B4-BE49-F238E27FC236}">
              <a16:creationId xmlns:a16="http://schemas.microsoft.com/office/drawing/2014/main" id="{F845FC2F-BA49-4B26-89B7-8FE4CB91A325}"/>
            </a:ext>
          </a:extLst>
        </xdr:cNvPr>
        <xdr:cNvSpPr txBox="1"/>
      </xdr:nvSpPr>
      <xdr:spPr>
        <a:xfrm>
          <a:off x="135007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117619</xdr:rowOff>
    </xdr:from>
    <xdr:ext cx="405111" cy="259045"/>
    <xdr:sp macro="" textlink="">
      <xdr:nvSpPr>
        <xdr:cNvPr id="558" name="n_4aveValue【学校施設】&#10;有形固定資産減価償却率">
          <a:extLst>
            <a:ext uri="{FF2B5EF4-FFF2-40B4-BE49-F238E27FC236}">
              <a16:creationId xmlns:a16="http://schemas.microsoft.com/office/drawing/2014/main" id="{C4612DD2-8034-431C-8214-A735D251D4C8}"/>
            </a:ext>
          </a:extLst>
        </xdr:cNvPr>
        <xdr:cNvSpPr txBox="1"/>
      </xdr:nvSpPr>
      <xdr:spPr>
        <a:xfrm>
          <a:off x="12611744"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35069</xdr:rowOff>
    </xdr:from>
    <xdr:ext cx="405111" cy="259045"/>
    <xdr:sp macro="" textlink="">
      <xdr:nvSpPr>
        <xdr:cNvPr id="559" name="n_1mainValue【学校施設】&#10;有形固定資産減価償却率">
          <a:extLst>
            <a:ext uri="{FF2B5EF4-FFF2-40B4-BE49-F238E27FC236}">
              <a16:creationId xmlns:a16="http://schemas.microsoft.com/office/drawing/2014/main" id="{D2ED188B-E3C6-4DAE-976D-9FD547332E4B}"/>
            </a:ext>
          </a:extLst>
        </xdr:cNvPr>
        <xdr:cNvSpPr txBox="1"/>
      </xdr:nvSpPr>
      <xdr:spPr>
        <a:xfrm>
          <a:off x="15266044" y="1100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80789</xdr:rowOff>
    </xdr:from>
    <xdr:ext cx="405111" cy="259045"/>
    <xdr:sp macro="" textlink="">
      <xdr:nvSpPr>
        <xdr:cNvPr id="560" name="n_2mainValue【学校施設】&#10;有形固定資産減価償却率">
          <a:extLst>
            <a:ext uri="{FF2B5EF4-FFF2-40B4-BE49-F238E27FC236}">
              <a16:creationId xmlns:a16="http://schemas.microsoft.com/office/drawing/2014/main" id="{662D85F2-CBB4-49B5-BDF6-90CA0747D20C}"/>
            </a:ext>
          </a:extLst>
        </xdr:cNvPr>
        <xdr:cNvSpPr txBox="1"/>
      </xdr:nvSpPr>
      <xdr:spPr>
        <a:xfrm>
          <a:off x="14389744" y="1105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53357</xdr:rowOff>
    </xdr:from>
    <xdr:ext cx="405111" cy="259045"/>
    <xdr:sp macro="" textlink="">
      <xdr:nvSpPr>
        <xdr:cNvPr id="561" name="n_3mainValue【学校施設】&#10;有形固定資産減価償却率">
          <a:extLst>
            <a:ext uri="{FF2B5EF4-FFF2-40B4-BE49-F238E27FC236}">
              <a16:creationId xmlns:a16="http://schemas.microsoft.com/office/drawing/2014/main" id="{167474EE-4A80-49BE-8E95-74B5E2E8F87C}"/>
            </a:ext>
          </a:extLst>
        </xdr:cNvPr>
        <xdr:cNvSpPr txBox="1"/>
      </xdr:nvSpPr>
      <xdr:spPr>
        <a:xfrm>
          <a:off x="13500744"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28211</xdr:rowOff>
    </xdr:from>
    <xdr:ext cx="405111" cy="259045"/>
    <xdr:sp macro="" textlink="">
      <xdr:nvSpPr>
        <xdr:cNvPr id="562" name="n_4mainValue【学校施設】&#10;有形固定資産減価償却率">
          <a:extLst>
            <a:ext uri="{FF2B5EF4-FFF2-40B4-BE49-F238E27FC236}">
              <a16:creationId xmlns:a16="http://schemas.microsoft.com/office/drawing/2014/main" id="{49FF567D-5546-499B-B947-976E0D9381D8}"/>
            </a:ext>
          </a:extLst>
        </xdr:cNvPr>
        <xdr:cNvSpPr txBox="1"/>
      </xdr:nvSpPr>
      <xdr:spPr>
        <a:xfrm>
          <a:off x="12611744" y="1100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3322E053-E214-4E85-A79A-C6A729C6C7C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FCD6D819-D47D-49BE-9535-900CFD716F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2F0523B-8557-44CE-8645-8BD0D8DD14D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F78E51E2-0C53-441B-94EB-2B811F22051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135EA93-6D8C-41D9-8B8D-ACB0974AACA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BF1930E8-D3C9-47E2-B995-18F536997E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E7D2B7DD-12D1-450A-950F-20C0A924867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8A467299-14D9-48FA-A7E7-2D76960DA19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84D067B2-FBC7-4C56-A7CF-68D12310CA7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E6D26F70-818B-4F26-9787-B7DB0D706CB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86E5F571-1E54-470B-94E6-39D0E4B6516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a:extLst>
            <a:ext uri="{FF2B5EF4-FFF2-40B4-BE49-F238E27FC236}">
              <a16:creationId xmlns:a16="http://schemas.microsoft.com/office/drawing/2014/main" id="{8FC7C3EC-4821-40EB-A1B2-F8A80CD1D12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a:extLst>
            <a:ext uri="{FF2B5EF4-FFF2-40B4-BE49-F238E27FC236}">
              <a16:creationId xmlns:a16="http://schemas.microsoft.com/office/drawing/2014/main" id="{D8A1A40D-1A33-44DD-94E5-80074334B25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a:extLst>
            <a:ext uri="{FF2B5EF4-FFF2-40B4-BE49-F238E27FC236}">
              <a16:creationId xmlns:a16="http://schemas.microsoft.com/office/drawing/2014/main" id="{FFADFC14-E57F-442F-A3C1-8E281FD5CAD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a:extLst>
            <a:ext uri="{FF2B5EF4-FFF2-40B4-BE49-F238E27FC236}">
              <a16:creationId xmlns:a16="http://schemas.microsoft.com/office/drawing/2014/main" id="{57C4E383-F8D1-47D6-8663-EEBAB059C7E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a:extLst>
            <a:ext uri="{FF2B5EF4-FFF2-40B4-BE49-F238E27FC236}">
              <a16:creationId xmlns:a16="http://schemas.microsoft.com/office/drawing/2014/main" id="{682635BE-B7A5-4632-B89C-BBFDA67363C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a:extLst>
            <a:ext uri="{FF2B5EF4-FFF2-40B4-BE49-F238E27FC236}">
              <a16:creationId xmlns:a16="http://schemas.microsoft.com/office/drawing/2014/main" id="{0509C388-BBF7-4619-A47D-92376C12FFC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a:extLst>
            <a:ext uri="{FF2B5EF4-FFF2-40B4-BE49-F238E27FC236}">
              <a16:creationId xmlns:a16="http://schemas.microsoft.com/office/drawing/2014/main" id="{FB77A0C6-DDB4-4F66-B913-A324E7DBBE2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a:extLst>
            <a:ext uri="{FF2B5EF4-FFF2-40B4-BE49-F238E27FC236}">
              <a16:creationId xmlns:a16="http://schemas.microsoft.com/office/drawing/2014/main" id="{E5B6C6F9-2737-4417-8D5E-B8F39E67634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a:extLst>
            <a:ext uri="{FF2B5EF4-FFF2-40B4-BE49-F238E27FC236}">
              <a16:creationId xmlns:a16="http://schemas.microsoft.com/office/drawing/2014/main" id="{AC4AD86A-2239-46B9-B926-F407C3B4D68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a:extLst>
            <a:ext uri="{FF2B5EF4-FFF2-40B4-BE49-F238E27FC236}">
              <a16:creationId xmlns:a16="http://schemas.microsoft.com/office/drawing/2014/main" id="{B47B2474-E1B0-41BB-AA89-4C0D0761103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a:extLst>
            <a:ext uri="{FF2B5EF4-FFF2-40B4-BE49-F238E27FC236}">
              <a16:creationId xmlns:a16="http://schemas.microsoft.com/office/drawing/2014/main" id="{A13D9CDD-589B-428A-B7FA-70D70F27621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a:extLst>
            <a:ext uri="{FF2B5EF4-FFF2-40B4-BE49-F238E27FC236}">
              <a16:creationId xmlns:a16="http://schemas.microsoft.com/office/drawing/2014/main" id="{D69C792E-C731-491A-A288-395076A9255D}"/>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32D8D92C-B68B-4219-B0DC-44CE33788B7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6E3DA2D6-469B-4679-913D-5666BFA5656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5CC7B96A-88CE-4C80-8E8A-D4B44292F80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a:extLst>
            <a:ext uri="{FF2B5EF4-FFF2-40B4-BE49-F238E27FC236}">
              <a16:creationId xmlns:a16="http://schemas.microsoft.com/office/drawing/2014/main" id="{66A5C60F-288C-4DA3-AFA1-9FC73690108B}"/>
            </a:ext>
          </a:extLst>
        </xdr:cNvPr>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a:extLst>
            <a:ext uri="{FF2B5EF4-FFF2-40B4-BE49-F238E27FC236}">
              <a16:creationId xmlns:a16="http://schemas.microsoft.com/office/drawing/2014/main" id="{C0E322C3-609C-4E96-9455-5A97007F2ADF}"/>
            </a:ext>
          </a:extLst>
        </xdr:cNvPr>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a:extLst>
            <a:ext uri="{FF2B5EF4-FFF2-40B4-BE49-F238E27FC236}">
              <a16:creationId xmlns:a16="http://schemas.microsoft.com/office/drawing/2014/main" id="{74650907-7935-40A8-B752-B052149C20B3}"/>
            </a:ext>
          </a:extLst>
        </xdr:cNvPr>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a:extLst>
            <a:ext uri="{FF2B5EF4-FFF2-40B4-BE49-F238E27FC236}">
              <a16:creationId xmlns:a16="http://schemas.microsoft.com/office/drawing/2014/main" id="{F520C6A1-F0D5-4815-A0B3-B06A654D9E09}"/>
            </a:ext>
          </a:extLst>
        </xdr:cNvPr>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a:extLst>
            <a:ext uri="{FF2B5EF4-FFF2-40B4-BE49-F238E27FC236}">
              <a16:creationId xmlns:a16="http://schemas.microsoft.com/office/drawing/2014/main" id="{CC4B63BA-68B1-4982-A099-1AD9B29C69F1}"/>
            </a:ext>
          </a:extLst>
        </xdr:cNvPr>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macro="" textlink="">
      <xdr:nvSpPr>
        <xdr:cNvPr id="594" name="【学校施設】&#10;一人当たり面積平均値テキスト">
          <a:extLst>
            <a:ext uri="{FF2B5EF4-FFF2-40B4-BE49-F238E27FC236}">
              <a16:creationId xmlns:a16="http://schemas.microsoft.com/office/drawing/2014/main" id="{145CA56C-84B9-4D7A-98E1-C1394851CBBD}"/>
            </a:ext>
          </a:extLst>
        </xdr:cNvPr>
        <xdr:cNvSpPr txBox="1"/>
      </xdr:nvSpPr>
      <xdr:spPr>
        <a:xfrm>
          <a:off x="22199600" y="10251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a:extLst>
            <a:ext uri="{FF2B5EF4-FFF2-40B4-BE49-F238E27FC236}">
              <a16:creationId xmlns:a16="http://schemas.microsoft.com/office/drawing/2014/main" id="{220C9E31-55EF-4F51-AC0E-7CC66F353A75}"/>
            </a:ext>
          </a:extLst>
        </xdr:cNvPr>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a:extLst>
            <a:ext uri="{FF2B5EF4-FFF2-40B4-BE49-F238E27FC236}">
              <a16:creationId xmlns:a16="http://schemas.microsoft.com/office/drawing/2014/main" id="{3314C5D4-0759-4B9B-8009-04C8DD034657}"/>
            </a:ext>
          </a:extLst>
        </xdr:cNvPr>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a:extLst>
            <a:ext uri="{FF2B5EF4-FFF2-40B4-BE49-F238E27FC236}">
              <a16:creationId xmlns:a16="http://schemas.microsoft.com/office/drawing/2014/main" id="{FAA942B5-1063-463C-A6F6-91F67F52E177}"/>
            </a:ext>
          </a:extLst>
        </xdr:cNvPr>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a:extLst>
            <a:ext uri="{FF2B5EF4-FFF2-40B4-BE49-F238E27FC236}">
              <a16:creationId xmlns:a16="http://schemas.microsoft.com/office/drawing/2014/main" id="{D2190693-D8CB-4F80-987A-4EE073878718}"/>
            </a:ext>
          </a:extLst>
        </xdr:cNvPr>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a:extLst>
            <a:ext uri="{FF2B5EF4-FFF2-40B4-BE49-F238E27FC236}">
              <a16:creationId xmlns:a16="http://schemas.microsoft.com/office/drawing/2014/main" id="{6779A65D-E265-4551-B02B-4177606F330B}"/>
            </a:ext>
          </a:extLst>
        </xdr:cNvPr>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B86914FE-B3D8-403C-AFEB-A97203808A6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AF3A4C8-C52F-456B-8765-F6431E1BD16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101563E-F68E-4937-B2A1-C12E4137831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C699594-C116-44E3-8C6F-A1B5445AD3B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19D4674-B4D6-40EB-B33D-927CD22A1A3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145143</xdr:rowOff>
    </xdr:from>
    <xdr:to>
      <xdr:col>116</xdr:col>
      <xdr:colOff>114300</xdr:colOff>
      <xdr:row>59</xdr:row>
      <xdr:rowOff>75293</xdr:rowOff>
    </xdr:to>
    <xdr:sp macro="" textlink="">
      <xdr:nvSpPr>
        <xdr:cNvPr id="605" name="楕円 604">
          <a:extLst>
            <a:ext uri="{FF2B5EF4-FFF2-40B4-BE49-F238E27FC236}">
              <a16:creationId xmlns:a16="http://schemas.microsoft.com/office/drawing/2014/main" id="{1742CCC5-547B-43BA-92C0-84D96C774F8E}"/>
            </a:ext>
          </a:extLst>
        </xdr:cNvPr>
        <xdr:cNvSpPr/>
      </xdr:nvSpPr>
      <xdr:spPr>
        <a:xfrm>
          <a:off x="221107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168020</xdr:rowOff>
    </xdr:from>
    <xdr:ext cx="469744" cy="259045"/>
    <xdr:sp macro="" textlink="">
      <xdr:nvSpPr>
        <xdr:cNvPr id="606" name="【学校施設】&#10;一人当たり面積該当値テキスト">
          <a:extLst>
            <a:ext uri="{FF2B5EF4-FFF2-40B4-BE49-F238E27FC236}">
              <a16:creationId xmlns:a16="http://schemas.microsoft.com/office/drawing/2014/main" id="{BE862642-2562-444F-BEC3-68058B820448}"/>
            </a:ext>
          </a:extLst>
        </xdr:cNvPr>
        <xdr:cNvSpPr txBox="1"/>
      </xdr:nvSpPr>
      <xdr:spPr>
        <a:xfrm>
          <a:off x="22199600" y="99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158206</xdr:rowOff>
    </xdr:from>
    <xdr:to>
      <xdr:col>112</xdr:col>
      <xdr:colOff>38100</xdr:colOff>
      <xdr:row>59</xdr:row>
      <xdr:rowOff>88356</xdr:rowOff>
    </xdr:to>
    <xdr:sp macro="" textlink="">
      <xdr:nvSpPr>
        <xdr:cNvPr id="607" name="楕円 606">
          <a:extLst>
            <a:ext uri="{FF2B5EF4-FFF2-40B4-BE49-F238E27FC236}">
              <a16:creationId xmlns:a16="http://schemas.microsoft.com/office/drawing/2014/main" id="{A5448CD2-B31F-49B0-92A2-DAE4A634061A}"/>
            </a:ext>
          </a:extLst>
        </xdr:cNvPr>
        <xdr:cNvSpPr/>
      </xdr:nvSpPr>
      <xdr:spPr>
        <a:xfrm>
          <a:off x="2127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24493</xdr:rowOff>
    </xdr:from>
    <xdr:to>
      <xdr:col>116</xdr:col>
      <xdr:colOff>63500</xdr:colOff>
      <xdr:row>59</xdr:row>
      <xdr:rowOff>37556</xdr:rowOff>
    </xdr:to>
    <xdr:cxnSp macro="">
      <xdr:nvCxnSpPr>
        <xdr:cNvPr id="608" name="直線コネクタ 607">
          <a:extLst>
            <a:ext uri="{FF2B5EF4-FFF2-40B4-BE49-F238E27FC236}">
              <a16:creationId xmlns:a16="http://schemas.microsoft.com/office/drawing/2014/main" id="{58BAA70C-F63B-4BE9-9B6E-BDC88E76BE7F}"/>
            </a:ext>
          </a:extLst>
        </xdr:cNvPr>
        <xdr:cNvCxnSpPr/>
      </xdr:nvCxnSpPr>
      <xdr:spPr>
        <a:xfrm flipV="1">
          <a:off x="21323300" y="101400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161472</xdr:rowOff>
    </xdr:from>
    <xdr:to>
      <xdr:col>107</xdr:col>
      <xdr:colOff>101600</xdr:colOff>
      <xdr:row>59</xdr:row>
      <xdr:rowOff>91622</xdr:rowOff>
    </xdr:to>
    <xdr:sp macro="" textlink="">
      <xdr:nvSpPr>
        <xdr:cNvPr id="609" name="楕円 608">
          <a:extLst>
            <a:ext uri="{FF2B5EF4-FFF2-40B4-BE49-F238E27FC236}">
              <a16:creationId xmlns:a16="http://schemas.microsoft.com/office/drawing/2014/main" id="{A3F44DD4-2854-47C0-B4E9-0958F2D459A2}"/>
            </a:ext>
          </a:extLst>
        </xdr:cNvPr>
        <xdr:cNvSpPr/>
      </xdr:nvSpPr>
      <xdr:spPr>
        <a:xfrm>
          <a:off x="20383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37556</xdr:rowOff>
    </xdr:from>
    <xdr:to>
      <xdr:col>111</xdr:col>
      <xdr:colOff>177800</xdr:colOff>
      <xdr:row>59</xdr:row>
      <xdr:rowOff>40822</xdr:rowOff>
    </xdr:to>
    <xdr:cxnSp macro="">
      <xdr:nvCxnSpPr>
        <xdr:cNvPr id="610" name="直線コネクタ 609">
          <a:extLst>
            <a:ext uri="{FF2B5EF4-FFF2-40B4-BE49-F238E27FC236}">
              <a16:creationId xmlns:a16="http://schemas.microsoft.com/office/drawing/2014/main" id="{BFB35308-687E-4CAB-9965-280C7F069D14}"/>
            </a:ext>
          </a:extLst>
        </xdr:cNvPr>
        <xdr:cNvCxnSpPr/>
      </xdr:nvCxnSpPr>
      <xdr:spPr>
        <a:xfrm flipV="1">
          <a:off x="20434300" y="101531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169091</xdr:rowOff>
    </xdr:from>
    <xdr:to>
      <xdr:col>102</xdr:col>
      <xdr:colOff>165100</xdr:colOff>
      <xdr:row>59</xdr:row>
      <xdr:rowOff>99241</xdr:rowOff>
    </xdr:to>
    <xdr:sp macro="" textlink="">
      <xdr:nvSpPr>
        <xdr:cNvPr id="611" name="楕円 610">
          <a:extLst>
            <a:ext uri="{FF2B5EF4-FFF2-40B4-BE49-F238E27FC236}">
              <a16:creationId xmlns:a16="http://schemas.microsoft.com/office/drawing/2014/main" id="{AC343CE1-B17D-411E-9009-71BE75521B71}"/>
            </a:ext>
          </a:extLst>
        </xdr:cNvPr>
        <xdr:cNvSpPr/>
      </xdr:nvSpPr>
      <xdr:spPr>
        <a:xfrm>
          <a:off x="19494500" y="101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40822</xdr:rowOff>
    </xdr:from>
    <xdr:to>
      <xdr:col>107</xdr:col>
      <xdr:colOff>50800</xdr:colOff>
      <xdr:row>59</xdr:row>
      <xdr:rowOff>48441</xdr:rowOff>
    </xdr:to>
    <xdr:cxnSp macro="">
      <xdr:nvCxnSpPr>
        <xdr:cNvPr id="612" name="直線コネクタ 611">
          <a:extLst>
            <a:ext uri="{FF2B5EF4-FFF2-40B4-BE49-F238E27FC236}">
              <a16:creationId xmlns:a16="http://schemas.microsoft.com/office/drawing/2014/main" id="{3F9FD4AB-D96F-49FD-A349-174AD07AC4E1}"/>
            </a:ext>
          </a:extLst>
        </xdr:cNvPr>
        <xdr:cNvCxnSpPr/>
      </xdr:nvCxnSpPr>
      <xdr:spPr>
        <a:xfrm flipV="1">
          <a:off x="19545300" y="10156372"/>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6350</xdr:rowOff>
    </xdr:from>
    <xdr:to>
      <xdr:col>98</xdr:col>
      <xdr:colOff>38100</xdr:colOff>
      <xdr:row>59</xdr:row>
      <xdr:rowOff>107950</xdr:rowOff>
    </xdr:to>
    <xdr:sp macro="" textlink="">
      <xdr:nvSpPr>
        <xdr:cNvPr id="613" name="楕円 612">
          <a:extLst>
            <a:ext uri="{FF2B5EF4-FFF2-40B4-BE49-F238E27FC236}">
              <a16:creationId xmlns:a16="http://schemas.microsoft.com/office/drawing/2014/main" id="{BA94D1A7-F3D7-4C3E-B292-93DB69352744}"/>
            </a:ext>
          </a:extLst>
        </xdr:cNvPr>
        <xdr:cNvSpPr/>
      </xdr:nvSpPr>
      <xdr:spPr>
        <a:xfrm>
          <a:off x="18605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48441</xdr:rowOff>
    </xdr:from>
    <xdr:to>
      <xdr:col>102</xdr:col>
      <xdr:colOff>114300</xdr:colOff>
      <xdr:row>59</xdr:row>
      <xdr:rowOff>57150</xdr:rowOff>
    </xdr:to>
    <xdr:cxnSp macro="">
      <xdr:nvCxnSpPr>
        <xdr:cNvPr id="614" name="直線コネクタ 613">
          <a:extLst>
            <a:ext uri="{FF2B5EF4-FFF2-40B4-BE49-F238E27FC236}">
              <a16:creationId xmlns:a16="http://schemas.microsoft.com/office/drawing/2014/main" id="{042BE2BC-13BF-4DC7-B9BF-7FEA0C2BEC2A}"/>
            </a:ext>
          </a:extLst>
        </xdr:cNvPr>
        <xdr:cNvCxnSpPr/>
      </xdr:nvCxnSpPr>
      <xdr:spPr>
        <a:xfrm flipV="1">
          <a:off x="18656300" y="10163991"/>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100710</xdr:rowOff>
    </xdr:from>
    <xdr:ext cx="469744" cy="259045"/>
    <xdr:sp macro="" textlink="">
      <xdr:nvSpPr>
        <xdr:cNvPr id="615" name="n_1aveValue【学校施設】&#10;一人当たり面積">
          <a:extLst>
            <a:ext uri="{FF2B5EF4-FFF2-40B4-BE49-F238E27FC236}">
              <a16:creationId xmlns:a16="http://schemas.microsoft.com/office/drawing/2014/main" id="{9480866A-0558-4CDE-8572-80B62E81B9D1}"/>
            </a:ext>
          </a:extLst>
        </xdr:cNvPr>
        <xdr:cNvSpPr txBox="1"/>
      </xdr:nvSpPr>
      <xdr:spPr>
        <a:xfrm>
          <a:off x="21075727" y="1038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129012</xdr:rowOff>
    </xdr:from>
    <xdr:ext cx="469744" cy="259045"/>
    <xdr:sp macro="" textlink="">
      <xdr:nvSpPr>
        <xdr:cNvPr id="616" name="n_2aveValue【学校施設】&#10;一人当たり面積">
          <a:extLst>
            <a:ext uri="{FF2B5EF4-FFF2-40B4-BE49-F238E27FC236}">
              <a16:creationId xmlns:a16="http://schemas.microsoft.com/office/drawing/2014/main" id="{D2C070F5-0422-4433-9385-89E9A7736121}"/>
            </a:ext>
          </a:extLst>
        </xdr:cNvPr>
        <xdr:cNvSpPr txBox="1"/>
      </xdr:nvSpPr>
      <xdr:spPr>
        <a:xfrm>
          <a:off x="20199427" y="1041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145342</xdr:rowOff>
    </xdr:from>
    <xdr:ext cx="469744" cy="259045"/>
    <xdr:sp macro="" textlink="">
      <xdr:nvSpPr>
        <xdr:cNvPr id="617" name="n_3aveValue【学校施設】&#10;一人当たり面積">
          <a:extLst>
            <a:ext uri="{FF2B5EF4-FFF2-40B4-BE49-F238E27FC236}">
              <a16:creationId xmlns:a16="http://schemas.microsoft.com/office/drawing/2014/main" id="{67C3FCE8-282C-4C6B-BCC8-B37CA06800C9}"/>
            </a:ext>
          </a:extLst>
        </xdr:cNvPr>
        <xdr:cNvSpPr txBox="1"/>
      </xdr:nvSpPr>
      <xdr:spPr>
        <a:xfrm>
          <a:off x="19310427" y="1043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114861</xdr:rowOff>
    </xdr:from>
    <xdr:ext cx="469744" cy="259045"/>
    <xdr:sp macro="" textlink="">
      <xdr:nvSpPr>
        <xdr:cNvPr id="618" name="n_4aveValue【学校施設】&#10;一人当たり面積">
          <a:extLst>
            <a:ext uri="{FF2B5EF4-FFF2-40B4-BE49-F238E27FC236}">
              <a16:creationId xmlns:a16="http://schemas.microsoft.com/office/drawing/2014/main" id="{B4732A5F-DB04-4111-BFA3-829557732F82}"/>
            </a:ext>
          </a:extLst>
        </xdr:cNvPr>
        <xdr:cNvSpPr txBox="1"/>
      </xdr:nvSpPr>
      <xdr:spPr>
        <a:xfrm>
          <a:off x="18421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104883</xdr:rowOff>
    </xdr:from>
    <xdr:ext cx="469744" cy="259045"/>
    <xdr:sp macro="" textlink="">
      <xdr:nvSpPr>
        <xdr:cNvPr id="619" name="n_1mainValue【学校施設】&#10;一人当たり面積">
          <a:extLst>
            <a:ext uri="{FF2B5EF4-FFF2-40B4-BE49-F238E27FC236}">
              <a16:creationId xmlns:a16="http://schemas.microsoft.com/office/drawing/2014/main" id="{7789C048-A429-4344-9BB7-6FBF8C5EF6FD}"/>
            </a:ext>
          </a:extLst>
        </xdr:cNvPr>
        <xdr:cNvSpPr txBox="1"/>
      </xdr:nvSpPr>
      <xdr:spPr>
        <a:xfrm>
          <a:off x="21075727" y="987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108149</xdr:rowOff>
    </xdr:from>
    <xdr:ext cx="469744" cy="259045"/>
    <xdr:sp macro="" textlink="">
      <xdr:nvSpPr>
        <xdr:cNvPr id="620" name="n_2mainValue【学校施設】&#10;一人当たり面積">
          <a:extLst>
            <a:ext uri="{FF2B5EF4-FFF2-40B4-BE49-F238E27FC236}">
              <a16:creationId xmlns:a16="http://schemas.microsoft.com/office/drawing/2014/main" id="{798B8175-2D2E-4264-A807-E690BC46CB32}"/>
            </a:ext>
          </a:extLst>
        </xdr:cNvPr>
        <xdr:cNvSpPr txBox="1"/>
      </xdr:nvSpPr>
      <xdr:spPr>
        <a:xfrm>
          <a:off x="20199427" y="988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115768</xdr:rowOff>
    </xdr:from>
    <xdr:ext cx="469744" cy="259045"/>
    <xdr:sp macro="" textlink="">
      <xdr:nvSpPr>
        <xdr:cNvPr id="621" name="n_3mainValue【学校施設】&#10;一人当たり面積">
          <a:extLst>
            <a:ext uri="{FF2B5EF4-FFF2-40B4-BE49-F238E27FC236}">
              <a16:creationId xmlns:a16="http://schemas.microsoft.com/office/drawing/2014/main" id="{78C76C36-9A9B-4913-BAFF-3A1CD952CED4}"/>
            </a:ext>
          </a:extLst>
        </xdr:cNvPr>
        <xdr:cNvSpPr txBox="1"/>
      </xdr:nvSpPr>
      <xdr:spPr>
        <a:xfrm>
          <a:off x="19310427" y="988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124477</xdr:rowOff>
    </xdr:from>
    <xdr:ext cx="469744" cy="259045"/>
    <xdr:sp macro="" textlink="">
      <xdr:nvSpPr>
        <xdr:cNvPr id="622" name="n_4mainValue【学校施設】&#10;一人当たり面積">
          <a:extLst>
            <a:ext uri="{FF2B5EF4-FFF2-40B4-BE49-F238E27FC236}">
              <a16:creationId xmlns:a16="http://schemas.microsoft.com/office/drawing/2014/main" id="{03A383B6-E55A-4276-A945-65FCE51B0C60}"/>
            </a:ext>
          </a:extLst>
        </xdr:cNvPr>
        <xdr:cNvSpPr txBox="1"/>
      </xdr:nvSpPr>
      <xdr:spPr>
        <a:xfrm>
          <a:off x="18421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3D5203F9-F41E-45F3-B794-9E443E4E17C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C8B3D933-E325-4D09-9762-4D969A83AD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424CDB07-9A4E-4A3C-BEBA-97A788C1FCD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874BF87C-CB63-43D2-A838-E723EB00A74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E3C2FBA9-23A5-4394-9DA8-4ED214C8987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63C8871F-F728-4057-9411-5A19B470C02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7F934752-A3B6-4DD1-9CF0-7A2ED9B0CDA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1305F226-9A8A-46CC-ABBB-56750762B1B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8219FE14-CE17-4D41-87C4-92B43D5BE3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333DA730-7810-4A5F-9EC1-C2D75D2A38D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724C25-496C-41CD-8DB5-4C3132CD82A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369E5BB4-7CAF-47B4-8C58-74701A53E13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E2325899-5863-4E8E-92C4-A23E1D06A258}"/>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4B62133A-F545-48DA-9F26-FE0E117A239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F81834E7-0978-4B90-9269-BE71D78A1E1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F36B73C6-1E5D-420C-876E-AABF813F24D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10296E44-55D7-44C4-8B45-B5907C0EEC3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1DEF19A3-9E89-42D9-B7BA-E5C63A71977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3F360E9-CB29-4E71-856D-7A352976EA5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425645B9-C66A-478C-90AB-E55E861BB1C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CD72A5C5-9DDC-4550-B497-30D95F202DC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A0A8502C-2740-427B-8E86-0C0C5485DAF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C0A7B09A-CC2B-48E9-9766-0FC3810B056E}"/>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D5BF8F13-BF53-44D1-8BCF-EACC433A3CD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94F8E9EF-7426-4CFE-8E0B-EA297614F031}"/>
            </a:ext>
          </a:extLst>
        </xdr:cNvPr>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92D6BB09-BFE2-46D4-A150-03086187D5D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2EC96338-C079-443C-B2CA-AC51B48C2AF6}"/>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a:extLst>
            <a:ext uri="{FF2B5EF4-FFF2-40B4-BE49-F238E27FC236}">
              <a16:creationId xmlns:a16="http://schemas.microsoft.com/office/drawing/2014/main" id="{58F5E4ED-3B38-4D76-BAAC-09E764E6E20C}"/>
            </a:ext>
          </a:extLst>
        </xdr:cNvPr>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a:extLst>
            <a:ext uri="{FF2B5EF4-FFF2-40B4-BE49-F238E27FC236}">
              <a16:creationId xmlns:a16="http://schemas.microsoft.com/office/drawing/2014/main" id="{F5C4AFF1-A998-4754-A549-763587B21C86}"/>
            </a:ext>
          </a:extLst>
        </xdr:cNvPr>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52" name="【児童館】&#10;有形固定資産減価償却率平均値テキスト">
          <a:extLst>
            <a:ext uri="{FF2B5EF4-FFF2-40B4-BE49-F238E27FC236}">
              <a16:creationId xmlns:a16="http://schemas.microsoft.com/office/drawing/2014/main" id="{B2B09688-8813-48AC-B458-62C1A7343942}"/>
            </a:ext>
          </a:extLst>
        </xdr:cNvPr>
        <xdr:cNvSpPr txBox="1"/>
      </xdr:nvSpPr>
      <xdr:spPr>
        <a:xfrm>
          <a:off x="16357600" y="1376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a:extLst>
            <a:ext uri="{FF2B5EF4-FFF2-40B4-BE49-F238E27FC236}">
              <a16:creationId xmlns:a16="http://schemas.microsoft.com/office/drawing/2014/main" id="{62AB2902-AFA3-4C09-B5AD-91E5EE7C7008}"/>
            </a:ext>
          </a:extLst>
        </xdr:cNvPr>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a:extLst>
            <a:ext uri="{FF2B5EF4-FFF2-40B4-BE49-F238E27FC236}">
              <a16:creationId xmlns:a16="http://schemas.microsoft.com/office/drawing/2014/main" id="{CC06C514-5E14-40F6-B45C-CC443A05C9F6}"/>
            </a:ext>
          </a:extLst>
        </xdr:cNvPr>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フローチャート: 判断 654">
          <a:extLst>
            <a:ext uri="{FF2B5EF4-FFF2-40B4-BE49-F238E27FC236}">
              <a16:creationId xmlns:a16="http://schemas.microsoft.com/office/drawing/2014/main" id="{E4674AC2-ACF5-4061-A25B-D5A01EB5B170}"/>
            </a:ext>
          </a:extLst>
        </xdr:cNvPr>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6" name="フローチャート: 判断 655">
          <a:extLst>
            <a:ext uri="{FF2B5EF4-FFF2-40B4-BE49-F238E27FC236}">
              <a16:creationId xmlns:a16="http://schemas.microsoft.com/office/drawing/2014/main" id="{B9DDD5B7-96CE-4D99-BF35-E8303F2AFB82}"/>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57" name="フローチャート: 判断 656">
          <a:extLst>
            <a:ext uri="{FF2B5EF4-FFF2-40B4-BE49-F238E27FC236}">
              <a16:creationId xmlns:a16="http://schemas.microsoft.com/office/drawing/2014/main" id="{38EE27C6-34D1-428C-A19F-62BFF06D801B}"/>
            </a:ext>
          </a:extLst>
        </xdr:cNvPr>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E041051F-B732-48E1-968C-DF8C79CF589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7AE44013-F92F-4DAA-84F3-42422A69111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71A1915A-7F9C-418C-A1FE-381549C3EFD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190B00DA-7C38-40E2-83B5-830A4B11FA2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00A2845-85FF-4A6D-8AF3-8C99FFE6596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154939</xdr:rowOff>
    </xdr:from>
    <xdr:to>
      <xdr:col>85</xdr:col>
      <xdr:colOff>177800</xdr:colOff>
      <xdr:row>83</xdr:row>
      <xdr:rowOff>85089</xdr:rowOff>
    </xdr:to>
    <xdr:sp macro="" textlink="">
      <xdr:nvSpPr>
        <xdr:cNvPr id="663" name="楕円 662">
          <a:extLst>
            <a:ext uri="{FF2B5EF4-FFF2-40B4-BE49-F238E27FC236}">
              <a16:creationId xmlns:a16="http://schemas.microsoft.com/office/drawing/2014/main" id="{69ECA805-FD0D-4EAB-BA7E-C23E718FC958}"/>
            </a:ext>
          </a:extLst>
        </xdr:cNvPr>
        <xdr:cNvSpPr/>
      </xdr:nvSpPr>
      <xdr:spPr>
        <a:xfrm>
          <a:off x="162687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133366</xdr:rowOff>
    </xdr:from>
    <xdr:ext cx="405111" cy="259045"/>
    <xdr:sp macro="" textlink="">
      <xdr:nvSpPr>
        <xdr:cNvPr id="664" name="【児童館】&#10;有形固定資産減価償却率該当値テキスト">
          <a:extLst>
            <a:ext uri="{FF2B5EF4-FFF2-40B4-BE49-F238E27FC236}">
              <a16:creationId xmlns:a16="http://schemas.microsoft.com/office/drawing/2014/main" id="{5434C2F5-24C5-4C05-82B8-7C60E6615B1E}"/>
            </a:ext>
          </a:extLst>
        </xdr:cNvPr>
        <xdr:cNvSpPr txBox="1"/>
      </xdr:nvSpPr>
      <xdr:spPr>
        <a:xfrm>
          <a:off x="16357600"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120650</xdr:rowOff>
    </xdr:from>
    <xdr:to>
      <xdr:col>81</xdr:col>
      <xdr:colOff>101600</xdr:colOff>
      <xdr:row>83</xdr:row>
      <xdr:rowOff>50800</xdr:rowOff>
    </xdr:to>
    <xdr:sp macro="" textlink="">
      <xdr:nvSpPr>
        <xdr:cNvPr id="665" name="楕円 664">
          <a:extLst>
            <a:ext uri="{FF2B5EF4-FFF2-40B4-BE49-F238E27FC236}">
              <a16:creationId xmlns:a16="http://schemas.microsoft.com/office/drawing/2014/main" id="{C05BF1AF-E8E6-4829-A4A2-274CE4B6AF6A}"/>
            </a:ext>
          </a:extLst>
        </xdr:cNvPr>
        <xdr:cNvSpPr/>
      </xdr:nvSpPr>
      <xdr:spPr>
        <a:xfrm>
          <a:off x="15430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0</xdr:rowOff>
    </xdr:from>
    <xdr:to>
      <xdr:col>85</xdr:col>
      <xdr:colOff>127000</xdr:colOff>
      <xdr:row>83</xdr:row>
      <xdr:rowOff>34289</xdr:rowOff>
    </xdr:to>
    <xdr:cxnSp macro="">
      <xdr:nvCxnSpPr>
        <xdr:cNvPr id="666" name="直線コネクタ 665">
          <a:extLst>
            <a:ext uri="{FF2B5EF4-FFF2-40B4-BE49-F238E27FC236}">
              <a16:creationId xmlns:a16="http://schemas.microsoft.com/office/drawing/2014/main" id="{81D30CD1-C623-4CC4-96C7-FD069DB2558C}"/>
            </a:ext>
          </a:extLst>
        </xdr:cNvPr>
        <xdr:cNvCxnSpPr/>
      </xdr:nvCxnSpPr>
      <xdr:spPr>
        <a:xfrm>
          <a:off x="15481300" y="142303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80645</xdr:rowOff>
    </xdr:from>
    <xdr:to>
      <xdr:col>76</xdr:col>
      <xdr:colOff>165100</xdr:colOff>
      <xdr:row>83</xdr:row>
      <xdr:rowOff>10795</xdr:rowOff>
    </xdr:to>
    <xdr:sp macro="" textlink="">
      <xdr:nvSpPr>
        <xdr:cNvPr id="667" name="楕円 666">
          <a:extLst>
            <a:ext uri="{FF2B5EF4-FFF2-40B4-BE49-F238E27FC236}">
              <a16:creationId xmlns:a16="http://schemas.microsoft.com/office/drawing/2014/main" id="{020CE397-E121-4A98-A91A-6D0BCE9171BB}"/>
            </a:ext>
          </a:extLst>
        </xdr:cNvPr>
        <xdr:cNvSpPr/>
      </xdr:nvSpPr>
      <xdr:spPr>
        <a:xfrm>
          <a:off x="14541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131445</xdr:rowOff>
    </xdr:from>
    <xdr:to>
      <xdr:col>81</xdr:col>
      <xdr:colOff>50800</xdr:colOff>
      <xdr:row>83</xdr:row>
      <xdr:rowOff>0</xdr:rowOff>
    </xdr:to>
    <xdr:cxnSp macro="">
      <xdr:nvCxnSpPr>
        <xdr:cNvPr id="668" name="直線コネクタ 667">
          <a:extLst>
            <a:ext uri="{FF2B5EF4-FFF2-40B4-BE49-F238E27FC236}">
              <a16:creationId xmlns:a16="http://schemas.microsoft.com/office/drawing/2014/main" id="{BEF1D33F-6646-4BDC-AE21-ABCA40919E96}"/>
            </a:ext>
          </a:extLst>
        </xdr:cNvPr>
        <xdr:cNvCxnSpPr/>
      </xdr:nvCxnSpPr>
      <xdr:spPr>
        <a:xfrm>
          <a:off x="14592300" y="141903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40639</xdr:rowOff>
    </xdr:from>
    <xdr:to>
      <xdr:col>72</xdr:col>
      <xdr:colOff>38100</xdr:colOff>
      <xdr:row>82</xdr:row>
      <xdr:rowOff>142239</xdr:rowOff>
    </xdr:to>
    <xdr:sp macro="" textlink="">
      <xdr:nvSpPr>
        <xdr:cNvPr id="669" name="楕円 668">
          <a:extLst>
            <a:ext uri="{FF2B5EF4-FFF2-40B4-BE49-F238E27FC236}">
              <a16:creationId xmlns:a16="http://schemas.microsoft.com/office/drawing/2014/main" id="{E661F4E5-B095-4434-8233-6E4652303C70}"/>
            </a:ext>
          </a:extLst>
        </xdr:cNvPr>
        <xdr:cNvSpPr/>
      </xdr:nvSpPr>
      <xdr:spPr>
        <a:xfrm>
          <a:off x="13652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91439</xdr:rowOff>
    </xdr:from>
    <xdr:to>
      <xdr:col>76</xdr:col>
      <xdr:colOff>114300</xdr:colOff>
      <xdr:row>82</xdr:row>
      <xdr:rowOff>131445</xdr:rowOff>
    </xdr:to>
    <xdr:cxnSp macro="">
      <xdr:nvCxnSpPr>
        <xdr:cNvPr id="670" name="直線コネクタ 669">
          <a:extLst>
            <a:ext uri="{FF2B5EF4-FFF2-40B4-BE49-F238E27FC236}">
              <a16:creationId xmlns:a16="http://schemas.microsoft.com/office/drawing/2014/main" id="{6BBC71FC-8094-47CE-9D59-727D2481DC1E}"/>
            </a:ext>
          </a:extLst>
        </xdr:cNvPr>
        <xdr:cNvCxnSpPr/>
      </xdr:nvCxnSpPr>
      <xdr:spPr>
        <a:xfrm>
          <a:off x="13703300" y="141503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2539</xdr:rowOff>
    </xdr:from>
    <xdr:to>
      <xdr:col>67</xdr:col>
      <xdr:colOff>101600</xdr:colOff>
      <xdr:row>82</xdr:row>
      <xdr:rowOff>104139</xdr:rowOff>
    </xdr:to>
    <xdr:sp macro="" textlink="">
      <xdr:nvSpPr>
        <xdr:cNvPr id="671" name="楕円 670">
          <a:extLst>
            <a:ext uri="{FF2B5EF4-FFF2-40B4-BE49-F238E27FC236}">
              <a16:creationId xmlns:a16="http://schemas.microsoft.com/office/drawing/2014/main" id="{0C7CFF75-AD19-435C-B718-1BE4996CBAAB}"/>
            </a:ext>
          </a:extLst>
        </xdr:cNvPr>
        <xdr:cNvSpPr/>
      </xdr:nvSpPr>
      <xdr:spPr>
        <a:xfrm>
          <a:off x="12763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53339</xdr:rowOff>
    </xdr:from>
    <xdr:to>
      <xdr:col>71</xdr:col>
      <xdr:colOff>177800</xdr:colOff>
      <xdr:row>82</xdr:row>
      <xdr:rowOff>91439</xdr:rowOff>
    </xdr:to>
    <xdr:cxnSp macro="">
      <xdr:nvCxnSpPr>
        <xdr:cNvPr id="672" name="直線コネクタ 671">
          <a:extLst>
            <a:ext uri="{FF2B5EF4-FFF2-40B4-BE49-F238E27FC236}">
              <a16:creationId xmlns:a16="http://schemas.microsoft.com/office/drawing/2014/main" id="{6B93AC1D-75AD-470F-9653-66CB25C52FAC}"/>
            </a:ext>
          </a:extLst>
        </xdr:cNvPr>
        <xdr:cNvCxnSpPr/>
      </xdr:nvCxnSpPr>
      <xdr:spPr>
        <a:xfrm>
          <a:off x="12814300" y="14112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673" name="n_1aveValue【児童館】&#10;有形固定資産減価償却率">
          <a:extLst>
            <a:ext uri="{FF2B5EF4-FFF2-40B4-BE49-F238E27FC236}">
              <a16:creationId xmlns:a16="http://schemas.microsoft.com/office/drawing/2014/main" id="{97CFCAA8-8A00-4079-B258-5B24ABC3A8E6}"/>
            </a:ext>
          </a:extLst>
        </xdr:cNvPr>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674" name="n_2aveValue【児童館】&#10;有形固定資産減価償却率">
          <a:extLst>
            <a:ext uri="{FF2B5EF4-FFF2-40B4-BE49-F238E27FC236}">
              <a16:creationId xmlns:a16="http://schemas.microsoft.com/office/drawing/2014/main" id="{19D11BBA-A553-494D-A822-333316307EE9}"/>
            </a:ext>
          </a:extLst>
        </xdr:cNvPr>
        <xdr:cNvSpPr txBox="1"/>
      </xdr:nvSpPr>
      <xdr:spPr>
        <a:xfrm>
          <a:off x="14389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75" name="n_3aveValue【児童館】&#10;有形固定資産減価償却率">
          <a:extLst>
            <a:ext uri="{FF2B5EF4-FFF2-40B4-BE49-F238E27FC236}">
              <a16:creationId xmlns:a16="http://schemas.microsoft.com/office/drawing/2014/main" id="{740756F6-1979-44B0-BC77-4332E0B5BD56}"/>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676" name="n_4aveValue【児童館】&#10;有形固定資産減価償却率">
          <a:extLst>
            <a:ext uri="{FF2B5EF4-FFF2-40B4-BE49-F238E27FC236}">
              <a16:creationId xmlns:a16="http://schemas.microsoft.com/office/drawing/2014/main" id="{AC91D9AB-A589-4B37-9DDF-61931947E6E7}"/>
            </a:ext>
          </a:extLst>
        </xdr:cNvPr>
        <xdr:cNvSpPr txBox="1"/>
      </xdr:nvSpPr>
      <xdr:spPr>
        <a:xfrm>
          <a:off x="12611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41927</xdr:rowOff>
    </xdr:from>
    <xdr:ext cx="405111" cy="259045"/>
    <xdr:sp macro="" textlink="">
      <xdr:nvSpPr>
        <xdr:cNvPr id="677" name="n_1mainValue【児童館】&#10;有形固定資産減価償却率">
          <a:extLst>
            <a:ext uri="{FF2B5EF4-FFF2-40B4-BE49-F238E27FC236}">
              <a16:creationId xmlns:a16="http://schemas.microsoft.com/office/drawing/2014/main" id="{18BC4A5D-4A09-407B-A1ED-402319975958}"/>
            </a:ext>
          </a:extLst>
        </xdr:cNvPr>
        <xdr:cNvSpPr txBox="1"/>
      </xdr:nvSpPr>
      <xdr:spPr>
        <a:xfrm>
          <a:off x="15266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678" name="n_2mainValue【児童館】&#10;有形固定資産減価償却率">
          <a:extLst>
            <a:ext uri="{FF2B5EF4-FFF2-40B4-BE49-F238E27FC236}">
              <a16:creationId xmlns:a16="http://schemas.microsoft.com/office/drawing/2014/main" id="{7D4666D4-4528-4A6C-A762-77B315B8C821}"/>
            </a:ext>
          </a:extLst>
        </xdr:cNvPr>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133366</xdr:rowOff>
    </xdr:from>
    <xdr:ext cx="405111" cy="259045"/>
    <xdr:sp macro="" textlink="">
      <xdr:nvSpPr>
        <xdr:cNvPr id="679" name="n_3mainValue【児童館】&#10;有形固定資産減価償却率">
          <a:extLst>
            <a:ext uri="{FF2B5EF4-FFF2-40B4-BE49-F238E27FC236}">
              <a16:creationId xmlns:a16="http://schemas.microsoft.com/office/drawing/2014/main" id="{D169A5FA-FCF6-4D2D-A508-C395A820BE29}"/>
            </a:ext>
          </a:extLst>
        </xdr:cNvPr>
        <xdr:cNvSpPr txBox="1"/>
      </xdr:nvSpPr>
      <xdr:spPr>
        <a:xfrm>
          <a:off x="13500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95266</xdr:rowOff>
    </xdr:from>
    <xdr:ext cx="405111" cy="259045"/>
    <xdr:sp macro="" textlink="">
      <xdr:nvSpPr>
        <xdr:cNvPr id="680" name="n_4mainValue【児童館】&#10;有形固定資産減価償却率">
          <a:extLst>
            <a:ext uri="{FF2B5EF4-FFF2-40B4-BE49-F238E27FC236}">
              <a16:creationId xmlns:a16="http://schemas.microsoft.com/office/drawing/2014/main" id="{6D204EF0-9220-49BF-9B8E-C51FD6508589}"/>
            </a:ext>
          </a:extLst>
        </xdr:cNvPr>
        <xdr:cNvSpPr txBox="1"/>
      </xdr:nvSpPr>
      <xdr:spPr>
        <a:xfrm>
          <a:off x="12611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DB08E919-4DBD-4F96-AFD4-FF02E472AE6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F3ED65FC-A743-496E-B0D5-28F7AE9DFAD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43E374B2-FD1E-4CC0-84F8-FB1773C79FB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2992281A-175E-43CF-A1C5-D81BFCBB65B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DF90FB25-C6EA-43D6-82B2-5E0454EC401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321170D3-7B69-4FC5-83FD-F2E79A5FB62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6DD61983-3BD2-4639-B47D-7993B1DAAF1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743571A8-F1F3-4E67-952B-51CF886BF48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AC76D1CC-9E30-4316-808E-57B2E7670CC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437F8A42-AE69-45C0-950F-6501588D0B4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17AE0551-CEDF-4B41-9EEE-44473980D41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54300CCD-CF70-49AA-9DD0-2097FBA7E12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4582BDB8-5C1A-4035-8D2F-13861B8D9CF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7E3D8FDA-1F09-4DA9-91D5-D18BDAA2C56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EAAA988C-FB58-4F26-AF04-AE1864D7B4A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65D66890-756B-41B1-8D99-46A2A5A12A2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6DD5825C-A1F0-4929-A180-B0E93238A27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58F6C036-97C9-4E93-9F61-F52CEB969F5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DDE2A61-126A-4C67-923C-B5206EDFA4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8AD4AB65-BEA9-45EC-89A7-EBCC5F51BFC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A6CCFB7B-E369-4177-8A84-DD7584C3DD7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a:extLst>
            <a:ext uri="{FF2B5EF4-FFF2-40B4-BE49-F238E27FC236}">
              <a16:creationId xmlns:a16="http://schemas.microsoft.com/office/drawing/2014/main" id="{35CAC20B-F05B-4619-B8CA-DF63C7AC3CFE}"/>
            </a:ext>
          </a:extLst>
        </xdr:cNvPr>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a:extLst>
            <a:ext uri="{FF2B5EF4-FFF2-40B4-BE49-F238E27FC236}">
              <a16:creationId xmlns:a16="http://schemas.microsoft.com/office/drawing/2014/main" id="{6463F5BF-79B2-46FD-BFB2-45AB43121B05}"/>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a:extLst>
            <a:ext uri="{FF2B5EF4-FFF2-40B4-BE49-F238E27FC236}">
              <a16:creationId xmlns:a16="http://schemas.microsoft.com/office/drawing/2014/main" id="{2B59E06F-347F-4106-8D9B-E7C7D8B8FEB7}"/>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a:extLst>
            <a:ext uri="{FF2B5EF4-FFF2-40B4-BE49-F238E27FC236}">
              <a16:creationId xmlns:a16="http://schemas.microsoft.com/office/drawing/2014/main" id="{D09EED1F-DA6A-43AA-AF4F-7C72D8D56D3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a:extLst>
            <a:ext uri="{FF2B5EF4-FFF2-40B4-BE49-F238E27FC236}">
              <a16:creationId xmlns:a16="http://schemas.microsoft.com/office/drawing/2014/main" id="{543DE23B-4678-429F-BA9F-79597B1FDC6F}"/>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07" name="【児童館】&#10;一人当たり面積平均値テキスト">
          <a:extLst>
            <a:ext uri="{FF2B5EF4-FFF2-40B4-BE49-F238E27FC236}">
              <a16:creationId xmlns:a16="http://schemas.microsoft.com/office/drawing/2014/main" id="{A859DDFF-4890-48F4-818E-0D41DB3CCD7D}"/>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a:extLst>
            <a:ext uri="{FF2B5EF4-FFF2-40B4-BE49-F238E27FC236}">
              <a16:creationId xmlns:a16="http://schemas.microsoft.com/office/drawing/2014/main" id="{B466C503-568C-4E1D-9703-F5DDF21B4697}"/>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9" name="フローチャート: 判断 708">
          <a:extLst>
            <a:ext uri="{FF2B5EF4-FFF2-40B4-BE49-F238E27FC236}">
              <a16:creationId xmlns:a16="http://schemas.microsoft.com/office/drawing/2014/main" id="{58950C40-500A-4473-97B1-2DB1D16416E3}"/>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0" name="フローチャート: 判断 709">
          <a:extLst>
            <a:ext uri="{FF2B5EF4-FFF2-40B4-BE49-F238E27FC236}">
              <a16:creationId xmlns:a16="http://schemas.microsoft.com/office/drawing/2014/main" id="{40B7C36F-FC8B-4B90-8130-786FC9AE2640}"/>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1" name="フローチャート: 判断 710">
          <a:extLst>
            <a:ext uri="{FF2B5EF4-FFF2-40B4-BE49-F238E27FC236}">
              <a16:creationId xmlns:a16="http://schemas.microsoft.com/office/drawing/2014/main" id="{867C713A-4A47-42CA-8B53-04E02EACBB1F}"/>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a:extLst>
            <a:ext uri="{FF2B5EF4-FFF2-40B4-BE49-F238E27FC236}">
              <a16:creationId xmlns:a16="http://schemas.microsoft.com/office/drawing/2014/main" id="{25664F71-09AB-4B12-8255-FA6128006A72}"/>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8A14770D-C520-4582-B2B4-33A886F9655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25055F03-96AF-4A26-BE73-FEC350D1B11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A3C33329-CF88-4F31-A788-6C366343A22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3A42EA12-BAF0-441A-9B35-7880A134B66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65D6724-C8B0-421E-8761-9AA2C1C38EC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8" name="楕円 717">
          <a:extLst>
            <a:ext uri="{FF2B5EF4-FFF2-40B4-BE49-F238E27FC236}">
              <a16:creationId xmlns:a16="http://schemas.microsoft.com/office/drawing/2014/main" id="{6B05E144-E904-492E-B602-7AD0524A8786}"/>
            </a:ext>
          </a:extLst>
        </xdr:cNvPr>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719" name="【児童館】&#10;一人当たり面積該当値テキスト">
          <a:extLst>
            <a:ext uri="{FF2B5EF4-FFF2-40B4-BE49-F238E27FC236}">
              <a16:creationId xmlns:a16="http://schemas.microsoft.com/office/drawing/2014/main" id="{38173A07-9704-44DC-B55A-9F5F4D4F9F9E}"/>
            </a:ext>
          </a:extLst>
        </xdr:cNvPr>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20" name="楕円 719">
          <a:extLst>
            <a:ext uri="{FF2B5EF4-FFF2-40B4-BE49-F238E27FC236}">
              <a16:creationId xmlns:a16="http://schemas.microsoft.com/office/drawing/2014/main" id="{C5A66174-414A-409D-8F49-952D3B1C8061}"/>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721" name="直線コネクタ 720">
          <a:extLst>
            <a:ext uri="{FF2B5EF4-FFF2-40B4-BE49-F238E27FC236}">
              <a16:creationId xmlns:a16="http://schemas.microsoft.com/office/drawing/2014/main" id="{E3888698-6CB1-48E5-AC75-7D78CB1DA1B2}"/>
            </a:ext>
          </a:extLst>
        </xdr:cNvPr>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22" name="楕円 721">
          <a:extLst>
            <a:ext uri="{FF2B5EF4-FFF2-40B4-BE49-F238E27FC236}">
              <a16:creationId xmlns:a16="http://schemas.microsoft.com/office/drawing/2014/main" id="{29148198-4DA3-4C53-9197-8CE800F988C5}"/>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23" name="直線コネクタ 722">
          <a:extLst>
            <a:ext uri="{FF2B5EF4-FFF2-40B4-BE49-F238E27FC236}">
              <a16:creationId xmlns:a16="http://schemas.microsoft.com/office/drawing/2014/main" id="{FB86A6AF-F7C7-4D08-B51D-53551010E83E}"/>
            </a:ext>
          </a:extLst>
        </xdr:cNvPr>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4" name="楕円 723">
          <a:extLst>
            <a:ext uri="{FF2B5EF4-FFF2-40B4-BE49-F238E27FC236}">
              <a16:creationId xmlns:a16="http://schemas.microsoft.com/office/drawing/2014/main" id="{E0E4EC71-5536-479E-8DD0-EB5E33266ECF}"/>
            </a:ext>
          </a:extLst>
        </xdr:cNvPr>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60961</xdr:rowOff>
    </xdr:to>
    <xdr:cxnSp macro="">
      <xdr:nvCxnSpPr>
        <xdr:cNvPr id="725" name="直線コネクタ 724">
          <a:extLst>
            <a:ext uri="{FF2B5EF4-FFF2-40B4-BE49-F238E27FC236}">
              <a16:creationId xmlns:a16="http://schemas.microsoft.com/office/drawing/2014/main" id="{921D7D84-F66E-4232-9BF0-56694887968B}"/>
            </a:ext>
          </a:extLst>
        </xdr:cNvPr>
        <xdr:cNvCxnSpPr/>
      </xdr:nvCxnSpPr>
      <xdr:spPr>
        <a:xfrm flipV="1">
          <a:off x="19545300" y="14439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26" name="楕円 725">
          <a:extLst>
            <a:ext uri="{FF2B5EF4-FFF2-40B4-BE49-F238E27FC236}">
              <a16:creationId xmlns:a16="http://schemas.microsoft.com/office/drawing/2014/main" id="{BFEC2815-9318-45FA-A742-DBE791F81F16}"/>
            </a:ext>
          </a:extLst>
        </xdr:cNvPr>
        <xdr:cNvSpPr/>
      </xdr:nvSpPr>
      <xdr:spPr>
        <a:xfrm>
          <a:off x="18605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60961</xdr:rowOff>
    </xdr:to>
    <xdr:cxnSp macro="">
      <xdr:nvCxnSpPr>
        <xdr:cNvPr id="727" name="直線コネクタ 726">
          <a:extLst>
            <a:ext uri="{FF2B5EF4-FFF2-40B4-BE49-F238E27FC236}">
              <a16:creationId xmlns:a16="http://schemas.microsoft.com/office/drawing/2014/main" id="{59F6B54D-7575-490A-BC16-74064A7D0748}"/>
            </a:ext>
          </a:extLst>
        </xdr:cNvPr>
        <xdr:cNvCxnSpPr/>
      </xdr:nvCxnSpPr>
      <xdr:spPr>
        <a:xfrm>
          <a:off x="18656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28" name="n_1aveValue【児童館】&#10;一人当たり面積">
          <a:extLst>
            <a:ext uri="{FF2B5EF4-FFF2-40B4-BE49-F238E27FC236}">
              <a16:creationId xmlns:a16="http://schemas.microsoft.com/office/drawing/2014/main" id="{D42525DC-A088-488A-BCE5-75AB421069A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29" name="n_2aveValue【児童館】&#10;一人当たり面積">
          <a:extLst>
            <a:ext uri="{FF2B5EF4-FFF2-40B4-BE49-F238E27FC236}">
              <a16:creationId xmlns:a16="http://schemas.microsoft.com/office/drawing/2014/main" id="{E1BC0F41-7964-4B71-BD99-41E407FFB0FB}"/>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0" name="n_3aveValue【児童館】&#10;一人当たり面積">
          <a:extLst>
            <a:ext uri="{FF2B5EF4-FFF2-40B4-BE49-F238E27FC236}">
              <a16:creationId xmlns:a16="http://schemas.microsoft.com/office/drawing/2014/main" id="{7090B9F1-A378-45D0-BE6A-48105373E4C0}"/>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1" name="n_4aveValue【児童館】&#10;一人当たり面積">
          <a:extLst>
            <a:ext uri="{FF2B5EF4-FFF2-40B4-BE49-F238E27FC236}">
              <a16:creationId xmlns:a16="http://schemas.microsoft.com/office/drawing/2014/main" id="{E62C1169-3E54-49FF-8DEE-C9BE73A7A92B}"/>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732" name="n_1mainValue【児童館】&#10;一人当たり面積">
          <a:extLst>
            <a:ext uri="{FF2B5EF4-FFF2-40B4-BE49-F238E27FC236}">
              <a16:creationId xmlns:a16="http://schemas.microsoft.com/office/drawing/2014/main" id="{D99C5D59-9E79-4336-86CE-A953ACA1017F}"/>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3" name="n_2mainValue【児童館】&#10;一人当たり面積">
          <a:extLst>
            <a:ext uri="{FF2B5EF4-FFF2-40B4-BE49-F238E27FC236}">
              <a16:creationId xmlns:a16="http://schemas.microsoft.com/office/drawing/2014/main" id="{2B2630A2-D373-452D-A3AD-3C6EA4F0B1B1}"/>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734" name="n_3mainValue【児童館】&#10;一人当たり面積">
          <a:extLst>
            <a:ext uri="{FF2B5EF4-FFF2-40B4-BE49-F238E27FC236}">
              <a16:creationId xmlns:a16="http://schemas.microsoft.com/office/drawing/2014/main" id="{62950BB5-A48B-454C-B563-C65E0F6CA13A}"/>
            </a:ext>
          </a:extLst>
        </xdr:cNvPr>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735" name="n_4mainValue【児童館】&#10;一人当たり面積">
          <a:extLst>
            <a:ext uri="{FF2B5EF4-FFF2-40B4-BE49-F238E27FC236}">
              <a16:creationId xmlns:a16="http://schemas.microsoft.com/office/drawing/2014/main" id="{245FDA66-5229-405C-A94E-0D19E5E681FB}"/>
            </a:ext>
          </a:extLst>
        </xdr:cNvPr>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259BC0AE-A84A-47DA-8D0A-06122AF1CB3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88CECEE2-1BC0-4ADF-9DC6-74CE5F9BA69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E929D814-5554-49F5-B8A4-186497F921C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AEF9A567-8BB4-4431-9EC4-CE354ADB31D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75EB9077-EFAF-45EC-9810-F8C233FD6D3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7C7BB3F1-5BB6-4B1C-99DD-338A5E35D08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AEBE6B99-9FDB-4416-AC63-B50708FCF58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54E0F562-23AB-4D41-B20B-8C51BB9A52B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815647E3-8203-46A9-A8AA-CBD3DAF452B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CFDC44A6-BA63-475F-906D-3D8BD03E541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1D2FE03E-98FA-4957-A09B-72EA25B77DE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A95F08A1-BA16-4D33-910C-8A6A035AA59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261ED425-5C63-4D8D-9830-454800065FF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3FB0BB8F-4586-4085-A024-FAB485F0E6A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520376D9-6D60-4582-A3B4-422D86E450E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2389C7FF-66D0-4450-8B09-260DFA2ABCA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8D9AB819-0786-4AEF-9BF0-C0F39EF5D11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48FFEB35-B3A1-4218-89C0-C8EB1B16208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2F36B8CD-F8D5-4C23-9747-81C2BC15529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7FB22608-D074-4B9A-A519-E66A9A78118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79755BCE-CAFB-4C8B-9825-00FF9D336AE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E6C32D07-CEFE-46E8-8513-B0432351AD5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33A754D5-06FB-4952-96C6-FC477EDE97C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A51573FA-3A7E-4AF8-9323-CA558CA7D31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0" name="直線コネクタ 759">
          <a:extLst>
            <a:ext uri="{FF2B5EF4-FFF2-40B4-BE49-F238E27FC236}">
              <a16:creationId xmlns:a16="http://schemas.microsoft.com/office/drawing/2014/main" id="{9108D43D-D5D7-487D-B745-EE058F596539}"/>
            </a:ext>
          </a:extLst>
        </xdr:cNvPr>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61" name="【公民館】&#10;有形固定資産減価償却率最小値テキスト">
          <a:extLst>
            <a:ext uri="{FF2B5EF4-FFF2-40B4-BE49-F238E27FC236}">
              <a16:creationId xmlns:a16="http://schemas.microsoft.com/office/drawing/2014/main" id="{D2735105-42D6-49B7-B1F7-41350C03AFD0}"/>
            </a:ext>
          </a:extLst>
        </xdr:cNvPr>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a:extLst>
            <a:ext uri="{FF2B5EF4-FFF2-40B4-BE49-F238E27FC236}">
              <a16:creationId xmlns:a16="http://schemas.microsoft.com/office/drawing/2014/main" id="{4574976B-E9B3-4B5D-9501-D058301C7251}"/>
            </a:ext>
          </a:extLst>
        </xdr:cNvPr>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3" name="【公民館】&#10;有形固定資産減価償却率最大値テキスト">
          <a:extLst>
            <a:ext uri="{FF2B5EF4-FFF2-40B4-BE49-F238E27FC236}">
              <a16:creationId xmlns:a16="http://schemas.microsoft.com/office/drawing/2014/main" id="{9C15F224-64BC-4E99-AAE2-420AE07BACF4}"/>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a:extLst>
            <a:ext uri="{FF2B5EF4-FFF2-40B4-BE49-F238E27FC236}">
              <a16:creationId xmlns:a16="http://schemas.microsoft.com/office/drawing/2014/main" id="{4762E14F-7E63-4E12-9408-5E9258155BEA}"/>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765" name="【公民館】&#10;有形固定資産減価償却率平均値テキスト">
          <a:extLst>
            <a:ext uri="{FF2B5EF4-FFF2-40B4-BE49-F238E27FC236}">
              <a16:creationId xmlns:a16="http://schemas.microsoft.com/office/drawing/2014/main" id="{F84A10CD-CA38-4F0A-8AFF-D563DD7E2E94}"/>
            </a:ext>
          </a:extLst>
        </xdr:cNvPr>
        <xdr:cNvSpPr txBox="1"/>
      </xdr:nvSpPr>
      <xdr:spPr>
        <a:xfrm>
          <a:off x="16357600" y="1784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6" name="フローチャート: 判断 765">
          <a:extLst>
            <a:ext uri="{FF2B5EF4-FFF2-40B4-BE49-F238E27FC236}">
              <a16:creationId xmlns:a16="http://schemas.microsoft.com/office/drawing/2014/main" id="{FAD65E07-8AF7-46DC-8F34-8A430D731A25}"/>
            </a:ext>
          </a:extLst>
        </xdr:cNvPr>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67" name="フローチャート: 判断 766">
          <a:extLst>
            <a:ext uri="{FF2B5EF4-FFF2-40B4-BE49-F238E27FC236}">
              <a16:creationId xmlns:a16="http://schemas.microsoft.com/office/drawing/2014/main" id="{2BC7E653-4217-4D73-9DF5-498BEF936593}"/>
            </a:ext>
          </a:extLst>
        </xdr:cNvPr>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68" name="フローチャート: 判断 767">
          <a:extLst>
            <a:ext uri="{FF2B5EF4-FFF2-40B4-BE49-F238E27FC236}">
              <a16:creationId xmlns:a16="http://schemas.microsoft.com/office/drawing/2014/main" id="{53B46BA8-F189-46D6-926D-E9CEC5929374}"/>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69" name="フローチャート: 判断 768">
          <a:extLst>
            <a:ext uri="{FF2B5EF4-FFF2-40B4-BE49-F238E27FC236}">
              <a16:creationId xmlns:a16="http://schemas.microsoft.com/office/drawing/2014/main" id="{2D560741-4384-49A7-A187-37B7699589CE}"/>
            </a:ext>
          </a:extLst>
        </xdr:cNvPr>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70" name="フローチャート: 判断 769">
          <a:extLst>
            <a:ext uri="{FF2B5EF4-FFF2-40B4-BE49-F238E27FC236}">
              <a16:creationId xmlns:a16="http://schemas.microsoft.com/office/drawing/2014/main" id="{A2F5B7CA-17D6-4C07-8911-C1039A68949C}"/>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281F7AAE-6417-44CD-A1EC-EF9D92BB64B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68ADFF43-158F-4C9E-97E1-160CAB7102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CD5A20B5-987B-4BFB-9757-92225A07165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65B666C4-2312-4B0A-B664-8AAA52A9D94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52776C60-0EAA-4060-B559-E0C683F041F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168275</xdr:rowOff>
    </xdr:from>
    <xdr:to>
      <xdr:col>85</xdr:col>
      <xdr:colOff>177800</xdr:colOff>
      <xdr:row>103</xdr:row>
      <xdr:rowOff>98425</xdr:rowOff>
    </xdr:to>
    <xdr:sp macro="" textlink="">
      <xdr:nvSpPr>
        <xdr:cNvPr id="776" name="楕円 775">
          <a:extLst>
            <a:ext uri="{FF2B5EF4-FFF2-40B4-BE49-F238E27FC236}">
              <a16:creationId xmlns:a16="http://schemas.microsoft.com/office/drawing/2014/main" id="{B7007259-77E0-4250-AACA-EA6296DE9B94}"/>
            </a:ext>
          </a:extLst>
        </xdr:cNvPr>
        <xdr:cNvSpPr/>
      </xdr:nvSpPr>
      <xdr:spPr>
        <a:xfrm>
          <a:off x="162687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19702</xdr:rowOff>
    </xdr:from>
    <xdr:ext cx="405111" cy="259045"/>
    <xdr:sp macro="" textlink="">
      <xdr:nvSpPr>
        <xdr:cNvPr id="777" name="【公民館】&#10;有形固定資産減価償却率該当値テキスト">
          <a:extLst>
            <a:ext uri="{FF2B5EF4-FFF2-40B4-BE49-F238E27FC236}">
              <a16:creationId xmlns:a16="http://schemas.microsoft.com/office/drawing/2014/main" id="{13BDBCC6-3B08-4EF4-AD0A-21B745CC0307}"/>
            </a:ext>
          </a:extLst>
        </xdr:cNvPr>
        <xdr:cNvSpPr txBox="1"/>
      </xdr:nvSpPr>
      <xdr:spPr>
        <a:xfrm>
          <a:off x="16357600"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778" name="楕円 777">
          <a:extLst>
            <a:ext uri="{FF2B5EF4-FFF2-40B4-BE49-F238E27FC236}">
              <a16:creationId xmlns:a16="http://schemas.microsoft.com/office/drawing/2014/main" id="{63E3EE0B-A093-4E78-982B-1C3789BA2B96}"/>
            </a:ext>
          </a:extLst>
        </xdr:cNvPr>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47625</xdr:rowOff>
    </xdr:from>
    <xdr:to>
      <xdr:col>85</xdr:col>
      <xdr:colOff>127000</xdr:colOff>
      <xdr:row>104</xdr:row>
      <xdr:rowOff>53339</xdr:rowOff>
    </xdr:to>
    <xdr:cxnSp macro="">
      <xdr:nvCxnSpPr>
        <xdr:cNvPr id="779" name="直線コネクタ 778">
          <a:extLst>
            <a:ext uri="{FF2B5EF4-FFF2-40B4-BE49-F238E27FC236}">
              <a16:creationId xmlns:a16="http://schemas.microsoft.com/office/drawing/2014/main" id="{F83F22EC-C7E4-4A5B-9888-D4EDAB370C2E}"/>
            </a:ext>
          </a:extLst>
        </xdr:cNvPr>
        <xdr:cNvCxnSpPr/>
      </xdr:nvCxnSpPr>
      <xdr:spPr>
        <a:xfrm flipV="1">
          <a:off x="15481300" y="17706975"/>
          <a:ext cx="8382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780" name="楕円 779">
          <a:extLst>
            <a:ext uri="{FF2B5EF4-FFF2-40B4-BE49-F238E27FC236}">
              <a16:creationId xmlns:a16="http://schemas.microsoft.com/office/drawing/2014/main" id="{C693B8F6-7DFA-4696-B0A3-874E7083F0B4}"/>
            </a:ext>
          </a:extLst>
        </xdr:cNvPr>
        <xdr:cNvSpPr/>
      </xdr:nvSpPr>
      <xdr:spPr>
        <a:xfrm>
          <a:off x="14541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104</xdr:row>
      <xdr:rowOff>150495</xdr:rowOff>
    </xdr:to>
    <xdr:cxnSp macro="">
      <xdr:nvCxnSpPr>
        <xdr:cNvPr id="781" name="直線コネクタ 780">
          <a:extLst>
            <a:ext uri="{FF2B5EF4-FFF2-40B4-BE49-F238E27FC236}">
              <a16:creationId xmlns:a16="http://schemas.microsoft.com/office/drawing/2014/main" id="{AE9FDD6F-C5A4-42C7-BFCD-C10E9B8B3223}"/>
            </a:ext>
          </a:extLst>
        </xdr:cNvPr>
        <xdr:cNvCxnSpPr/>
      </xdr:nvCxnSpPr>
      <xdr:spPr>
        <a:xfrm flipV="1">
          <a:off x="14592300" y="17884139"/>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76836</xdr:rowOff>
    </xdr:from>
    <xdr:to>
      <xdr:col>72</xdr:col>
      <xdr:colOff>38100</xdr:colOff>
      <xdr:row>105</xdr:row>
      <xdr:rowOff>6986</xdr:rowOff>
    </xdr:to>
    <xdr:sp macro="" textlink="">
      <xdr:nvSpPr>
        <xdr:cNvPr id="782" name="楕円 781">
          <a:extLst>
            <a:ext uri="{FF2B5EF4-FFF2-40B4-BE49-F238E27FC236}">
              <a16:creationId xmlns:a16="http://schemas.microsoft.com/office/drawing/2014/main" id="{CB147D94-7F0C-45A8-8656-FE465D49E8C8}"/>
            </a:ext>
          </a:extLst>
        </xdr:cNvPr>
        <xdr:cNvSpPr/>
      </xdr:nvSpPr>
      <xdr:spPr>
        <a:xfrm>
          <a:off x="13652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127636</xdr:rowOff>
    </xdr:from>
    <xdr:to>
      <xdr:col>76</xdr:col>
      <xdr:colOff>114300</xdr:colOff>
      <xdr:row>104</xdr:row>
      <xdr:rowOff>150495</xdr:rowOff>
    </xdr:to>
    <xdr:cxnSp macro="">
      <xdr:nvCxnSpPr>
        <xdr:cNvPr id="783" name="直線コネクタ 782">
          <a:extLst>
            <a:ext uri="{FF2B5EF4-FFF2-40B4-BE49-F238E27FC236}">
              <a16:creationId xmlns:a16="http://schemas.microsoft.com/office/drawing/2014/main" id="{BE22B60A-EA8D-4A07-80B1-9EBE7C7EEF19}"/>
            </a:ext>
          </a:extLst>
        </xdr:cNvPr>
        <xdr:cNvCxnSpPr/>
      </xdr:nvCxnSpPr>
      <xdr:spPr>
        <a:xfrm>
          <a:off x="13703300" y="179584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84455</xdr:rowOff>
    </xdr:from>
    <xdr:to>
      <xdr:col>67</xdr:col>
      <xdr:colOff>101600</xdr:colOff>
      <xdr:row>105</xdr:row>
      <xdr:rowOff>14605</xdr:rowOff>
    </xdr:to>
    <xdr:sp macro="" textlink="">
      <xdr:nvSpPr>
        <xdr:cNvPr id="784" name="楕円 783">
          <a:extLst>
            <a:ext uri="{FF2B5EF4-FFF2-40B4-BE49-F238E27FC236}">
              <a16:creationId xmlns:a16="http://schemas.microsoft.com/office/drawing/2014/main" id="{E27929BE-08FC-40ED-AE4C-B93E6C2A4199}"/>
            </a:ext>
          </a:extLst>
        </xdr:cNvPr>
        <xdr:cNvSpPr/>
      </xdr:nvSpPr>
      <xdr:spPr>
        <a:xfrm>
          <a:off x="12763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127636</xdr:rowOff>
    </xdr:from>
    <xdr:to>
      <xdr:col>71</xdr:col>
      <xdr:colOff>177800</xdr:colOff>
      <xdr:row>104</xdr:row>
      <xdr:rowOff>135255</xdr:rowOff>
    </xdr:to>
    <xdr:cxnSp macro="">
      <xdr:nvCxnSpPr>
        <xdr:cNvPr id="785" name="直線コネクタ 784">
          <a:extLst>
            <a:ext uri="{FF2B5EF4-FFF2-40B4-BE49-F238E27FC236}">
              <a16:creationId xmlns:a16="http://schemas.microsoft.com/office/drawing/2014/main" id="{E8E3552C-08DC-4EF4-BB3A-C0FB51D5955B}"/>
            </a:ext>
          </a:extLst>
        </xdr:cNvPr>
        <xdr:cNvCxnSpPr/>
      </xdr:nvCxnSpPr>
      <xdr:spPr>
        <a:xfrm flipV="1">
          <a:off x="12814300" y="1795843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95902</xdr:rowOff>
    </xdr:from>
    <xdr:ext cx="405111" cy="259045"/>
    <xdr:sp macro="" textlink="">
      <xdr:nvSpPr>
        <xdr:cNvPr id="786" name="n_1aveValue【公民館】&#10;有形固定資産減価償却率">
          <a:extLst>
            <a:ext uri="{FF2B5EF4-FFF2-40B4-BE49-F238E27FC236}">
              <a16:creationId xmlns:a16="http://schemas.microsoft.com/office/drawing/2014/main" id="{623B2B12-F654-4A20-9EBB-97728A1B2DC5}"/>
            </a:ext>
          </a:extLst>
        </xdr:cNvPr>
        <xdr:cNvSpPr txBox="1"/>
      </xdr:nvSpPr>
      <xdr:spPr>
        <a:xfrm>
          <a:off x="152660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87" name="n_2aveValue【公民館】&#10;有形固定資産減価償却率">
          <a:extLst>
            <a:ext uri="{FF2B5EF4-FFF2-40B4-BE49-F238E27FC236}">
              <a16:creationId xmlns:a16="http://schemas.microsoft.com/office/drawing/2014/main" id="{F3999B33-A810-4949-899F-B49E017A231E}"/>
            </a:ext>
          </a:extLst>
        </xdr:cNvPr>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788" name="n_3aveValue【公民館】&#10;有形固定資産減価償却率">
          <a:extLst>
            <a:ext uri="{FF2B5EF4-FFF2-40B4-BE49-F238E27FC236}">
              <a16:creationId xmlns:a16="http://schemas.microsoft.com/office/drawing/2014/main" id="{FD72329B-6502-460C-8F41-4AB73A08660D}"/>
            </a:ext>
          </a:extLst>
        </xdr:cNvPr>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89" name="n_4aveValue【公民館】&#10;有形固定資産減価償却率">
          <a:extLst>
            <a:ext uri="{FF2B5EF4-FFF2-40B4-BE49-F238E27FC236}">
              <a16:creationId xmlns:a16="http://schemas.microsoft.com/office/drawing/2014/main" id="{CFEDF12A-C36A-4DB0-9D90-664C8B7E8998}"/>
            </a:ext>
          </a:extLst>
        </xdr:cNvPr>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95266</xdr:rowOff>
    </xdr:from>
    <xdr:ext cx="405111" cy="259045"/>
    <xdr:sp macro="" textlink="">
      <xdr:nvSpPr>
        <xdr:cNvPr id="790" name="n_1mainValue【公民館】&#10;有形固定資産減価償却率">
          <a:extLst>
            <a:ext uri="{FF2B5EF4-FFF2-40B4-BE49-F238E27FC236}">
              <a16:creationId xmlns:a16="http://schemas.microsoft.com/office/drawing/2014/main" id="{5956F5A3-620B-410B-9DA4-FEEAD1518870}"/>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20972</xdr:rowOff>
    </xdr:from>
    <xdr:ext cx="405111" cy="259045"/>
    <xdr:sp macro="" textlink="">
      <xdr:nvSpPr>
        <xdr:cNvPr id="791" name="n_2mainValue【公民館】&#10;有形固定資産減価償却率">
          <a:extLst>
            <a:ext uri="{FF2B5EF4-FFF2-40B4-BE49-F238E27FC236}">
              <a16:creationId xmlns:a16="http://schemas.microsoft.com/office/drawing/2014/main" id="{8779F80D-0B96-4E20-B2E1-6B2F7E1EC1F5}"/>
            </a:ext>
          </a:extLst>
        </xdr:cNvPr>
        <xdr:cNvSpPr txBox="1"/>
      </xdr:nvSpPr>
      <xdr:spPr>
        <a:xfrm>
          <a:off x="14389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169563</xdr:rowOff>
    </xdr:from>
    <xdr:ext cx="405111" cy="259045"/>
    <xdr:sp macro="" textlink="">
      <xdr:nvSpPr>
        <xdr:cNvPr id="792" name="n_3mainValue【公民館】&#10;有形固定資産減価償却率">
          <a:extLst>
            <a:ext uri="{FF2B5EF4-FFF2-40B4-BE49-F238E27FC236}">
              <a16:creationId xmlns:a16="http://schemas.microsoft.com/office/drawing/2014/main" id="{5CA48D7E-00E8-4A5A-A34B-F34B553CC301}"/>
            </a:ext>
          </a:extLst>
        </xdr:cNvPr>
        <xdr:cNvSpPr txBox="1"/>
      </xdr:nvSpPr>
      <xdr:spPr>
        <a:xfrm>
          <a:off x="13500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5732</xdr:rowOff>
    </xdr:from>
    <xdr:ext cx="405111" cy="259045"/>
    <xdr:sp macro="" textlink="">
      <xdr:nvSpPr>
        <xdr:cNvPr id="793" name="n_4mainValue【公民館】&#10;有形固定資産減価償却率">
          <a:extLst>
            <a:ext uri="{FF2B5EF4-FFF2-40B4-BE49-F238E27FC236}">
              <a16:creationId xmlns:a16="http://schemas.microsoft.com/office/drawing/2014/main" id="{EF0AA4F3-7793-48A2-90D0-E28F14B17B8A}"/>
            </a:ext>
          </a:extLst>
        </xdr:cNvPr>
        <xdr:cNvSpPr txBox="1"/>
      </xdr:nvSpPr>
      <xdr:spPr>
        <a:xfrm>
          <a:off x="12611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B69F10FB-7FA2-40E5-BC83-E7EC1A196FB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A916496D-A898-42D6-BF9F-3DB32E2290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8BFDCBE7-C087-404D-8E8E-364E19F5686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84BC66FE-8EA7-4043-9CC9-F471139A384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CC4BD110-E40B-4AA5-831E-500E3900D98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6D39425B-1E67-498F-A2A6-D6673EABE80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6013D7F8-32C6-43D0-A6F9-34CB93220E3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6EC97029-DE02-452F-A16F-44209F4A442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D947E437-D690-4D1A-B666-0A659B49662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F0A144D5-9E07-4BD6-89D0-DAEA1C6D833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9B029B2F-4912-48C4-A9FC-1DE7BD5A346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5026DB9F-ECA2-4A81-A033-C3D4AF486DF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E1504261-C7B3-4612-A72B-96742786B3A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AC3A172A-D558-49D0-BFA2-1A803825245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2847B732-60F1-4E79-9F04-6709C91FD46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0ACA6870-FC3E-40F5-ABD0-77949673608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BCF541DB-3525-47FC-8925-C6EFC121AE5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E3EA7764-2214-491B-A2A3-E3F5D410FF8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93EFB98B-881B-49AD-A597-565DFC49CE5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B791AFBC-F5A1-4679-A806-5C7169373E5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910D740A-E91F-46B8-BE90-311B2F0C64E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52B798DE-45C8-4538-910E-3F67939B4F0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740ABB4A-3894-46FF-8DBC-ABFD1D7C34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9870736F-57E9-4243-A9CF-052ACCE77273}"/>
            </a:ext>
          </a:extLst>
        </xdr:cNvPr>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a:extLst>
            <a:ext uri="{FF2B5EF4-FFF2-40B4-BE49-F238E27FC236}">
              <a16:creationId xmlns:a16="http://schemas.microsoft.com/office/drawing/2014/main" id="{037E03C7-0915-40E2-85C2-95E0BA87574A}"/>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EA5C23B2-7F9E-4160-8529-8557568FF735}"/>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20" name="【公民館】&#10;一人当たり面積最大値テキスト">
          <a:extLst>
            <a:ext uri="{FF2B5EF4-FFF2-40B4-BE49-F238E27FC236}">
              <a16:creationId xmlns:a16="http://schemas.microsoft.com/office/drawing/2014/main" id="{5AA41B11-85B6-4B9F-9431-A852FB392884}"/>
            </a:ext>
          </a:extLst>
        </xdr:cNvPr>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1" name="直線コネクタ 820">
          <a:extLst>
            <a:ext uri="{FF2B5EF4-FFF2-40B4-BE49-F238E27FC236}">
              <a16:creationId xmlns:a16="http://schemas.microsoft.com/office/drawing/2014/main" id="{B3AB8BC0-50EA-4164-8380-7096B2121706}"/>
            </a:ext>
          </a:extLst>
        </xdr:cNvPr>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22" name="【公民館】&#10;一人当たり面積平均値テキスト">
          <a:extLst>
            <a:ext uri="{FF2B5EF4-FFF2-40B4-BE49-F238E27FC236}">
              <a16:creationId xmlns:a16="http://schemas.microsoft.com/office/drawing/2014/main" id="{E9A4B67D-FA76-460F-939A-DE79BD68D581}"/>
            </a:ext>
          </a:extLst>
        </xdr:cNvPr>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3" name="フローチャート: 判断 822">
          <a:extLst>
            <a:ext uri="{FF2B5EF4-FFF2-40B4-BE49-F238E27FC236}">
              <a16:creationId xmlns:a16="http://schemas.microsoft.com/office/drawing/2014/main" id="{F4E095ED-4D40-4F8E-8479-36F963AEFC8E}"/>
            </a:ext>
          </a:extLst>
        </xdr:cNvPr>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24" name="フローチャート: 判断 823">
          <a:extLst>
            <a:ext uri="{FF2B5EF4-FFF2-40B4-BE49-F238E27FC236}">
              <a16:creationId xmlns:a16="http://schemas.microsoft.com/office/drawing/2014/main" id="{05202BEC-B794-48C0-A12F-8E813D56FB6C}"/>
            </a:ext>
          </a:extLst>
        </xdr:cNvPr>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a:extLst>
            <a:ext uri="{FF2B5EF4-FFF2-40B4-BE49-F238E27FC236}">
              <a16:creationId xmlns:a16="http://schemas.microsoft.com/office/drawing/2014/main" id="{479D445D-58E3-4EDA-9062-21C741F6F790}"/>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26" name="フローチャート: 判断 825">
          <a:extLst>
            <a:ext uri="{FF2B5EF4-FFF2-40B4-BE49-F238E27FC236}">
              <a16:creationId xmlns:a16="http://schemas.microsoft.com/office/drawing/2014/main" id="{57CD874C-A68E-4727-9649-3920AEB6BFB7}"/>
            </a:ext>
          </a:extLst>
        </xdr:cNvPr>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a:extLst>
            <a:ext uri="{FF2B5EF4-FFF2-40B4-BE49-F238E27FC236}">
              <a16:creationId xmlns:a16="http://schemas.microsoft.com/office/drawing/2014/main" id="{14A459D8-3C10-4785-BCA1-60E236E58AAB}"/>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45FE2A1E-D2F3-4C04-83B3-9C96E5224D5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7AF2817-A986-42F1-8704-A17B57E172D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741DB30E-997A-4B2B-A903-F025107E1FE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6645EFB-AAEF-4701-88EB-0C790DC6284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BDD0BABE-BBD6-4055-891C-E59D0562D0D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33" name="楕円 832">
          <a:extLst>
            <a:ext uri="{FF2B5EF4-FFF2-40B4-BE49-F238E27FC236}">
              <a16:creationId xmlns:a16="http://schemas.microsoft.com/office/drawing/2014/main" id="{B7BAFCA3-87D1-418C-A942-FE2C1BD4AE9B}"/>
            </a:ext>
          </a:extLst>
        </xdr:cNvPr>
        <xdr:cNvSpPr/>
      </xdr:nvSpPr>
      <xdr:spPr>
        <a:xfrm>
          <a:off x="22110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13988</xdr:rowOff>
    </xdr:from>
    <xdr:ext cx="469744" cy="259045"/>
    <xdr:sp macro="" textlink="">
      <xdr:nvSpPr>
        <xdr:cNvPr id="834" name="【公民館】&#10;一人当たり面積該当値テキスト">
          <a:extLst>
            <a:ext uri="{FF2B5EF4-FFF2-40B4-BE49-F238E27FC236}">
              <a16:creationId xmlns:a16="http://schemas.microsoft.com/office/drawing/2014/main" id="{D4A194F6-3394-4C16-9008-6CE54E5C7DC1}"/>
            </a:ext>
          </a:extLst>
        </xdr:cNvPr>
        <xdr:cNvSpPr txBox="1"/>
      </xdr:nvSpPr>
      <xdr:spPr>
        <a:xfrm>
          <a:off x="22199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33020</xdr:rowOff>
    </xdr:from>
    <xdr:to>
      <xdr:col>112</xdr:col>
      <xdr:colOff>38100</xdr:colOff>
      <xdr:row>104</xdr:row>
      <xdr:rowOff>134620</xdr:rowOff>
    </xdr:to>
    <xdr:sp macro="" textlink="">
      <xdr:nvSpPr>
        <xdr:cNvPr id="835" name="楕円 834">
          <a:extLst>
            <a:ext uri="{FF2B5EF4-FFF2-40B4-BE49-F238E27FC236}">
              <a16:creationId xmlns:a16="http://schemas.microsoft.com/office/drawing/2014/main" id="{4F2163B2-E7F8-433A-A0F6-93BCD4623C08}"/>
            </a:ext>
          </a:extLst>
        </xdr:cNvPr>
        <xdr:cNvSpPr/>
      </xdr:nvSpPr>
      <xdr:spPr>
        <a:xfrm>
          <a:off x="21272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83820</xdr:rowOff>
    </xdr:from>
    <xdr:to>
      <xdr:col>116</xdr:col>
      <xdr:colOff>63500</xdr:colOff>
      <xdr:row>105</xdr:row>
      <xdr:rowOff>41911</xdr:rowOff>
    </xdr:to>
    <xdr:cxnSp macro="">
      <xdr:nvCxnSpPr>
        <xdr:cNvPr id="836" name="直線コネクタ 835">
          <a:extLst>
            <a:ext uri="{FF2B5EF4-FFF2-40B4-BE49-F238E27FC236}">
              <a16:creationId xmlns:a16="http://schemas.microsoft.com/office/drawing/2014/main" id="{19799C52-A779-45CC-9A4C-9AEE12E5B98C}"/>
            </a:ext>
          </a:extLst>
        </xdr:cNvPr>
        <xdr:cNvCxnSpPr/>
      </xdr:nvCxnSpPr>
      <xdr:spPr>
        <a:xfrm>
          <a:off x="21323300" y="179146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40639</xdr:rowOff>
    </xdr:from>
    <xdr:to>
      <xdr:col>107</xdr:col>
      <xdr:colOff>101600</xdr:colOff>
      <xdr:row>104</xdr:row>
      <xdr:rowOff>142239</xdr:rowOff>
    </xdr:to>
    <xdr:sp macro="" textlink="">
      <xdr:nvSpPr>
        <xdr:cNvPr id="837" name="楕円 836">
          <a:extLst>
            <a:ext uri="{FF2B5EF4-FFF2-40B4-BE49-F238E27FC236}">
              <a16:creationId xmlns:a16="http://schemas.microsoft.com/office/drawing/2014/main" id="{DD03F474-9C2E-4DB4-8B21-D5D1033011F4}"/>
            </a:ext>
          </a:extLst>
        </xdr:cNvPr>
        <xdr:cNvSpPr/>
      </xdr:nvSpPr>
      <xdr:spPr>
        <a:xfrm>
          <a:off x="20383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83820</xdr:rowOff>
    </xdr:from>
    <xdr:to>
      <xdr:col>111</xdr:col>
      <xdr:colOff>177800</xdr:colOff>
      <xdr:row>104</xdr:row>
      <xdr:rowOff>91439</xdr:rowOff>
    </xdr:to>
    <xdr:cxnSp macro="">
      <xdr:nvCxnSpPr>
        <xdr:cNvPr id="838" name="直線コネクタ 837">
          <a:extLst>
            <a:ext uri="{FF2B5EF4-FFF2-40B4-BE49-F238E27FC236}">
              <a16:creationId xmlns:a16="http://schemas.microsoft.com/office/drawing/2014/main" id="{C4827878-D63A-485B-BABD-1613EEF823B7}"/>
            </a:ext>
          </a:extLst>
        </xdr:cNvPr>
        <xdr:cNvCxnSpPr/>
      </xdr:nvCxnSpPr>
      <xdr:spPr>
        <a:xfrm flipV="1">
          <a:off x="20434300" y="17914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839" name="楕円 838">
          <a:extLst>
            <a:ext uri="{FF2B5EF4-FFF2-40B4-BE49-F238E27FC236}">
              <a16:creationId xmlns:a16="http://schemas.microsoft.com/office/drawing/2014/main" id="{492A933B-5269-4791-B03B-6D827FA19B0E}"/>
            </a:ext>
          </a:extLst>
        </xdr:cNvPr>
        <xdr:cNvSpPr/>
      </xdr:nvSpPr>
      <xdr:spPr>
        <a:xfrm>
          <a:off x="19494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91439</xdr:rowOff>
    </xdr:from>
    <xdr:to>
      <xdr:col>107</xdr:col>
      <xdr:colOff>50800</xdr:colOff>
      <xdr:row>104</xdr:row>
      <xdr:rowOff>99061</xdr:rowOff>
    </xdr:to>
    <xdr:cxnSp macro="">
      <xdr:nvCxnSpPr>
        <xdr:cNvPr id="840" name="直線コネクタ 839">
          <a:extLst>
            <a:ext uri="{FF2B5EF4-FFF2-40B4-BE49-F238E27FC236}">
              <a16:creationId xmlns:a16="http://schemas.microsoft.com/office/drawing/2014/main" id="{C40EDBDE-A1E5-43A6-A68B-E09E2FB4E8F4}"/>
            </a:ext>
          </a:extLst>
        </xdr:cNvPr>
        <xdr:cNvCxnSpPr/>
      </xdr:nvCxnSpPr>
      <xdr:spPr>
        <a:xfrm flipV="1">
          <a:off x="19545300" y="17922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48261</xdr:rowOff>
    </xdr:from>
    <xdr:to>
      <xdr:col>98</xdr:col>
      <xdr:colOff>38100</xdr:colOff>
      <xdr:row>104</xdr:row>
      <xdr:rowOff>149861</xdr:rowOff>
    </xdr:to>
    <xdr:sp macro="" textlink="">
      <xdr:nvSpPr>
        <xdr:cNvPr id="841" name="楕円 840">
          <a:extLst>
            <a:ext uri="{FF2B5EF4-FFF2-40B4-BE49-F238E27FC236}">
              <a16:creationId xmlns:a16="http://schemas.microsoft.com/office/drawing/2014/main" id="{D412FCA0-E926-4CDF-B7BB-8922A5489156}"/>
            </a:ext>
          </a:extLst>
        </xdr:cNvPr>
        <xdr:cNvSpPr/>
      </xdr:nvSpPr>
      <xdr:spPr>
        <a:xfrm>
          <a:off x="18605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99061</xdr:rowOff>
    </xdr:from>
    <xdr:to>
      <xdr:col>102</xdr:col>
      <xdr:colOff>114300</xdr:colOff>
      <xdr:row>104</xdr:row>
      <xdr:rowOff>99061</xdr:rowOff>
    </xdr:to>
    <xdr:cxnSp macro="">
      <xdr:nvCxnSpPr>
        <xdr:cNvPr id="842" name="直線コネクタ 841">
          <a:extLst>
            <a:ext uri="{FF2B5EF4-FFF2-40B4-BE49-F238E27FC236}">
              <a16:creationId xmlns:a16="http://schemas.microsoft.com/office/drawing/2014/main" id="{A405C9EA-482B-4640-BD1C-411E799920D6}"/>
            </a:ext>
          </a:extLst>
        </xdr:cNvPr>
        <xdr:cNvCxnSpPr/>
      </xdr:nvCxnSpPr>
      <xdr:spPr>
        <a:xfrm>
          <a:off x="18656300" y="1792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129557</xdr:rowOff>
    </xdr:from>
    <xdr:ext cx="469744" cy="259045"/>
    <xdr:sp macro="" textlink="">
      <xdr:nvSpPr>
        <xdr:cNvPr id="843" name="n_1aveValue【公民館】&#10;一人当たり面積">
          <a:extLst>
            <a:ext uri="{FF2B5EF4-FFF2-40B4-BE49-F238E27FC236}">
              <a16:creationId xmlns:a16="http://schemas.microsoft.com/office/drawing/2014/main" id="{035C2CF7-F631-484D-8BE4-67276A605257}"/>
            </a:ext>
          </a:extLst>
        </xdr:cNvPr>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a:extLst>
            <a:ext uri="{FF2B5EF4-FFF2-40B4-BE49-F238E27FC236}">
              <a16:creationId xmlns:a16="http://schemas.microsoft.com/office/drawing/2014/main" id="{4D080A15-B229-4B63-BCF1-61FB6C33E3BA}"/>
            </a:ext>
          </a:extLst>
        </xdr:cNvPr>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845" name="n_3aveValue【公民館】&#10;一人当たり面積">
          <a:extLst>
            <a:ext uri="{FF2B5EF4-FFF2-40B4-BE49-F238E27FC236}">
              <a16:creationId xmlns:a16="http://schemas.microsoft.com/office/drawing/2014/main" id="{D6EE115D-0CB1-45AB-BD53-1B266E35F64E}"/>
            </a:ext>
          </a:extLst>
        </xdr:cNvPr>
        <xdr:cNvSpPr txBox="1"/>
      </xdr:nvSpPr>
      <xdr:spPr>
        <a:xfrm>
          <a:off x="19310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a:extLst>
            <a:ext uri="{FF2B5EF4-FFF2-40B4-BE49-F238E27FC236}">
              <a16:creationId xmlns:a16="http://schemas.microsoft.com/office/drawing/2014/main" id="{8927149F-3879-4655-9FE2-2D3005EC1EC2}"/>
            </a:ext>
          </a:extLst>
        </xdr:cNvPr>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151147</xdr:rowOff>
    </xdr:from>
    <xdr:ext cx="469744" cy="259045"/>
    <xdr:sp macro="" textlink="">
      <xdr:nvSpPr>
        <xdr:cNvPr id="847" name="n_1mainValue【公民館】&#10;一人当たり面積">
          <a:extLst>
            <a:ext uri="{FF2B5EF4-FFF2-40B4-BE49-F238E27FC236}">
              <a16:creationId xmlns:a16="http://schemas.microsoft.com/office/drawing/2014/main" id="{C8C26BE6-F609-4906-A0A3-5808D0540F60}"/>
            </a:ext>
          </a:extLst>
        </xdr:cNvPr>
        <xdr:cNvSpPr txBox="1"/>
      </xdr:nvSpPr>
      <xdr:spPr>
        <a:xfrm>
          <a:off x="210757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158766</xdr:rowOff>
    </xdr:from>
    <xdr:ext cx="469744" cy="259045"/>
    <xdr:sp macro="" textlink="">
      <xdr:nvSpPr>
        <xdr:cNvPr id="848" name="n_2mainValue【公民館】&#10;一人当たり面積">
          <a:extLst>
            <a:ext uri="{FF2B5EF4-FFF2-40B4-BE49-F238E27FC236}">
              <a16:creationId xmlns:a16="http://schemas.microsoft.com/office/drawing/2014/main" id="{34CF3CC9-3EB5-4C76-8123-188644E2E1A6}"/>
            </a:ext>
          </a:extLst>
        </xdr:cNvPr>
        <xdr:cNvSpPr txBox="1"/>
      </xdr:nvSpPr>
      <xdr:spPr>
        <a:xfrm>
          <a:off x="20199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849" name="n_3mainValue【公民館】&#10;一人当たり面積">
          <a:extLst>
            <a:ext uri="{FF2B5EF4-FFF2-40B4-BE49-F238E27FC236}">
              <a16:creationId xmlns:a16="http://schemas.microsoft.com/office/drawing/2014/main" id="{F8C6A1B8-63AB-484A-A8BB-2C34EF1D9452}"/>
            </a:ext>
          </a:extLst>
        </xdr:cNvPr>
        <xdr:cNvSpPr txBox="1"/>
      </xdr:nvSpPr>
      <xdr:spPr>
        <a:xfrm>
          <a:off x="19310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166388</xdr:rowOff>
    </xdr:from>
    <xdr:ext cx="469744" cy="259045"/>
    <xdr:sp macro="" textlink="">
      <xdr:nvSpPr>
        <xdr:cNvPr id="850" name="n_4mainValue【公民館】&#10;一人当たり面積">
          <a:extLst>
            <a:ext uri="{FF2B5EF4-FFF2-40B4-BE49-F238E27FC236}">
              <a16:creationId xmlns:a16="http://schemas.microsoft.com/office/drawing/2014/main" id="{961CEA37-B575-421A-9B10-263B33E5DAF6}"/>
            </a:ext>
          </a:extLst>
        </xdr:cNvPr>
        <xdr:cNvSpPr txBox="1"/>
      </xdr:nvSpPr>
      <xdr:spPr>
        <a:xfrm>
          <a:off x="18421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AB800046-D268-4B85-A267-F14D39575CB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22090608-2E66-4BC3-BEF1-7AA1815A5FB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9095EFA-0D0B-43D2-878F-9560B0EFA05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類似団体の平均と比較すると、公営住宅、認定こども園・幼稚園・保育所、学校施設、児童館は有形固定資産減価償却率が高くなっている。そのうち学校施設については有形固定資産減価償却率が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を超えており、老朽化が進んでいる施設であるといえる。</a:t>
          </a:r>
          <a:endParaRPr lang="ja-JP" altLang="ja-JP" sz="1400">
            <a:effectLst/>
          </a:endParaRPr>
        </a:p>
        <a:p>
          <a:r>
            <a:rPr kumimoji="1" lang="ja-JP" altLang="ja-JP" sz="1100">
              <a:solidFill>
                <a:schemeClr val="dk1"/>
              </a:solidFill>
              <a:effectLst/>
              <a:latin typeface="+mn-lt"/>
              <a:ea typeface="+mn-ea"/>
              <a:cs typeface="+mn-cs"/>
            </a:rPr>
            <a:t>公民館については、昨年度と比べ類似団体の平均を下回る有形固定資産減価償却率となっており、これは橿原市中央公民館再配置計画に基づき移転改修に取り組むことで数値の改善が図られた結果となるため、今後も同計画に基づき整備、管理を進めていきた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また、学校施設については、橿原市教育施設再配置基本方針や橿原市学校施設整備基本計画に基づき、統廃合や長寿命化改良工事を実施し、数値の改善を図っていきたい。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EA8057-9793-4581-A724-B5EA2358E6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78854A8-D114-4793-BFA0-94A5966075B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7E8D95-95CB-4F20-9157-EC62F0B8F9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AD169F-E9F8-43A8-934E-C9C70FAE6E2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836087-A1C6-48EC-8C3E-78C027279E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E476BE3-5652-4CCC-887D-AB1C04B1A7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4433CE3-B786-4CEF-A996-73156294CF0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303833-98AE-4710-8872-81617413727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1FF441-A044-430E-835B-63F8913958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D184863-0004-49FA-9DF9-A6C882A3300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120,467
119,417
39.56
49,371,557
46,473,641
2,522,907
25,267,135
35,193,627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C7227C9-789B-45A7-8DF9-030B58686F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AEF2410-F44F-4D48-9099-9359721D437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EECB27F-A2A4-40E8-9B9D-64FA97AB65D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9845D27-D9B0-4061-8958-B079A5DE26E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DB1FDE-2817-4AF9-9264-6903B7F67A6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6BDC56C-073F-48BA-B06A-E3EB6BE2495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AF345D8-07C8-4E32-BB9A-56543D92204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445E3DE-604D-4E4D-9FA7-7F7D9129F7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BDCBAB-66BA-4AB9-ADD4-16476247729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6A7914F-7F14-47D5-9241-9A98E3C534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BFB6E9-E337-4A8C-B580-0449D6202A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7025A3C-CBFC-4A56-AD2A-67BF58647D7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58E6B9B-00B4-428F-BC40-F2C56BA650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105127A-8408-4518-8CEA-0AC46DAEB95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8409014-E19C-406B-B08F-8776BA710D4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93DA914-5402-4D26-855E-970C2507258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8080BCA-FE24-4DC6-87DB-3701E05F2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114F73-93FC-459E-AE78-C831F9EB214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21CACAF-045C-4251-9E40-44CE144F74F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D342B61-4D04-41AC-89F3-0F54EDC83BA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ECD00CA-F833-47B2-A46A-3C7CBF74581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0B0DC22-36E2-468A-AE4C-B94BA1EAE03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08DBB9F-360F-43BB-A242-5EEAB71A6C6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4CC1028-68CD-4AA3-A5BC-99E112775CA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B8E0CDA-39ED-4F01-87EC-C40BB648905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A4A5D9B-00CD-4A01-A5D1-2A7080DFA99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A47AB2-D863-41E2-B7A4-E7D4330432A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4CF6A73-16F5-4A9A-B9DC-F0AF8C28AC3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323BD06-7E1F-4AE7-B8C4-00F0056F74A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CAB0220-E5E7-498F-958F-345B8E3D469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9A7BF16-91E7-4751-B29A-FAD4380965D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5AC9286-E6CC-4500-9BFE-2301B32EA4D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02332F7-1E12-4B05-B4AA-E663FA8670B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8115A40-CBE6-4AA0-A379-6F1E7F63FCA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926D297-D37D-4495-A563-5B3906C66B5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1D43BD9-CAEE-482E-97CC-4744B5BF809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4920CE0-BC3E-4BF8-8768-4AE987FEA46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2A6976A-C444-415C-A82E-9290DBA023D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4126C3D-3388-4FBC-8FC6-CB85481A78C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3F623BD-B4E1-4214-8935-9230198B045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16B15C1-E62F-4F9D-B182-9A67278CE0B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B80D26B-CB3C-4CD6-8FD5-04F6F3CAE3E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65BAFA5-DF72-4E56-8850-5A99F38550E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912E175-846D-416B-B6EF-0AC5AA16942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8C89EAD-0777-4D1E-8757-C0BB025C39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0061DE2-B1F8-4611-9D75-E85E61CDDF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a:extLst>
            <a:ext uri="{FF2B5EF4-FFF2-40B4-BE49-F238E27FC236}">
              <a16:creationId xmlns:a16="http://schemas.microsoft.com/office/drawing/2014/main" id="{140D8967-BD2E-4F3A-A1B9-66F806D84B44}"/>
            </a:ext>
          </a:extLst>
        </xdr:cNvPr>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a:extLst>
            <a:ext uri="{FF2B5EF4-FFF2-40B4-BE49-F238E27FC236}">
              <a16:creationId xmlns:a16="http://schemas.microsoft.com/office/drawing/2014/main" id="{0EA546A0-9090-41A8-AC12-DCDC0F14C800}"/>
            </a:ext>
          </a:extLst>
        </xdr:cNvPr>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a:extLst>
            <a:ext uri="{FF2B5EF4-FFF2-40B4-BE49-F238E27FC236}">
              <a16:creationId xmlns:a16="http://schemas.microsoft.com/office/drawing/2014/main" id="{0F316B98-63E0-4CA9-9DD9-5895BDDDDD87}"/>
            </a:ext>
          </a:extLst>
        </xdr:cNvPr>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a:extLst>
            <a:ext uri="{FF2B5EF4-FFF2-40B4-BE49-F238E27FC236}">
              <a16:creationId xmlns:a16="http://schemas.microsoft.com/office/drawing/2014/main" id="{E331F89D-FAC7-4E21-A103-F1537A893A01}"/>
            </a:ext>
          </a:extLst>
        </xdr:cNvPr>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a:extLst>
            <a:ext uri="{FF2B5EF4-FFF2-40B4-BE49-F238E27FC236}">
              <a16:creationId xmlns:a16="http://schemas.microsoft.com/office/drawing/2014/main" id="{4989D7EE-C15F-4CAF-9176-CC0C8AC5E6A0}"/>
            </a:ext>
          </a:extLst>
        </xdr:cNvPr>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a:extLst>
            <a:ext uri="{FF2B5EF4-FFF2-40B4-BE49-F238E27FC236}">
              <a16:creationId xmlns:a16="http://schemas.microsoft.com/office/drawing/2014/main" id="{D28A7821-D6A2-41F9-966C-364A9FF3FCB2}"/>
            </a:ext>
          </a:extLst>
        </xdr:cNvPr>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a:extLst>
            <a:ext uri="{FF2B5EF4-FFF2-40B4-BE49-F238E27FC236}">
              <a16:creationId xmlns:a16="http://schemas.microsoft.com/office/drawing/2014/main" id="{3EB52F10-B6D1-43E9-AE96-4FF7FA8EDEA4}"/>
            </a:ext>
          </a:extLst>
        </xdr:cNvPr>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a:extLst>
            <a:ext uri="{FF2B5EF4-FFF2-40B4-BE49-F238E27FC236}">
              <a16:creationId xmlns:a16="http://schemas.microsoft.com/office/drawing/2014/main" id="{06034DCE-74C0-49F7-AFF4-31430A768F60}"/>
            </a:ext>
          </a:extLst>
        </xdr:cNvPr>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CF6A42DA-0722-417F-AA42-1C3363E1D462}"/>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a:extLst>
            <a:ext uri="{FF2B5EF4-FFF2-40B4-BE49-F238E27FC236}">
              <a16:creationId xmlns:a16="http://schemas.microsoft.com/office/drawing/2014/main" id="{BD6733BE-B540-4084-938D-68CC516B3375}"/>
            </a:ext>
          </a:extLst>
        </xdr:cNvPr>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A2F5A962-1105-4DF1-8FF1-FD125FE5EC2C}"/>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F839ACC-8D87-4DFC-B9BC-EA2F7BC3FF5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1AF8D81-668E-4B30-B552-D1842B14EB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912236B-27EB-4115-8AF7-A416B3BDC49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758A588-7546-40AB-BC10-FA76B32128C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82D1E77-7EA8-401B-B1FB-2395B93B568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74" name="楕円 73">
          <a:extLst>
            <a:ext uri="{FF2B5EF4-FFF2-40B4-BE49-F238E27FC236}">
              <a16:creationId xmlns:a16="http://schemas.microsoft.com/office/drawing/2014/main" id="{712B55F2-CF6C-412A-A593-342CE4830A08}"/>
            </a:ext>
          </a:extLst>
        </xdr:cNvPr>
        <xdr:cNvSpPr/>
      </xdr:nvSpPr>
      <xdr:spPr>
        <a:xfrm>
          <a:off x="45847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150784</xdr:rowOff>
    </xdr:from>
    <xdr:ext cx="405111" cy="259045"/>
    <xdr:sp macro="" textlink="">
      <xdr:nvSpPr>
        <xdr:cNvPr id="75" name="【図書館】&#10;有形固定資産減価償却率該当値テキスト">
          <a:extLst>
            <a:ext uri="{FF2B5EF4-FFF2-40B4-BE49-F238E27FC236}">
              <a16:creationId xmlns:a16="http://schemas.microsoft.com/office/drawing/2014/main" id="{D3DFD6D5-3470-48D1-BF3C-F6D71EB305CD}"/>
            </a:ext>
          </a:extLst>
        </xdr:cNvPr>
        <xdr:cNvSpPr txBox="1"/>
      </xdr:nvSpPr>
      <xdr:spPr>
        <a:xfrm>
          <a:off x="4673600"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133169</xdr:rowOff>
    </xdr:from>
    <xdr:to>
      <xdr:col>20</xdr:col>
      <xdr:colOff>38100</xdr:colOff>
      <xdr:row>38</xdr:row>
      <xdr:rowOff>63319</xdr:rowOff>
    </xdr:to>
    <xdr:sp macro="" textlink="">
      <xdr:nvSpPr>
        <xdr:cNvPr id="76" name="楕円 75">
          <a:extLst>
            <a:ext uri="{FF2B5EF4-FFF2-40B4-BE49-F238E27FC236}">
              <a16:creationId xmlns:a16="http://schemas.microsoft.com/office/drawing/2014/main" id="{D576F354-C3AB-449B-8DCF-9353410B1C27}"/>
            </a:ext>
          </a:extLst>
        </xdr:cNvPr>
        <xdr:cNvSpPr/>
      </xdr:nvSpPr>
      <xdr:spPr>
        <a:xfrm>
          <a:off x="3746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12519</xdr:rowOff>
    </xdr:from>
    <xdr:to>
      <xdr:col>24</xdr:col>
      <xdr:colOff>63500</xdr:colOff>
      <xdr:row>38</xdr:row>
      <xdr:rowOff>51707</xdr:rowOff>
    </xdr:to>
    <xdr:cxnSp macro="">
      <xdr:nvCxnSpPr>
        <xdr:cNvPr id="77" name="直線コネクタ 76">
          <a:extLst>
            <a:ext uri="{FF2B5EF4-FFF2-40B4-BE49-F238E27FC236}">
              <a16:creationId xmlns:a16="http://schemas.microsoft.com/office/drawing/2014/main" id="{30714E48-B93B-4FDF-A87B-88A0A12CBC21}"/>
            </a:ext>
          </a:extLst>
        </xdr:cNvPr>
        <xdr:cNvCxnSpPr/>
      </xdr:nvCxnSpPr>
      <xdr:spPr>
        <a:xfrm>
          <a:off x="3797300" y="652761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131536</xdr:rowOff>
    </xdr:from>
    <xdr:to>
      <xdr:col>15</xdr:col>
      <xdr:colOff>101600</xdr:colOff>
      <xdr:row>38</xdr:row>
      <xdr:rowOff>61686</xdr:rowOff>
    </xdr:to>
    <xdr:sp macro="" textlink="">
      <xdr:nvSpPr>
        <xdr:cNvPr id="78" name="楕円 77">
          <a:extLst>
            <a:ext uri="{FF2B5EF4-FFF2-40B4-BE49-F238E27FC236}">
              <a16:creationId xmlns:a16="http://schemas.microsoft.com/office/drawing/2014/main" id="{D714A09B-C749-4E4A-9BE7-FA921AC53594}"/>
            </a:ext>
          </a:extLst>
        </xdr:cNvPr>
        <xdr:cNvSpPr/>
      </xdr:nvSpPr>
      <xdr:spPr>
        <a:xfrm>
          <a:off x="2857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10885</xdr:rowOff>
    </xdr:from>
    <xdr:to>
      <xdr:col>19</xdr:col>
      <xdr:colOff>177800</xdr:colOff>
      <xdr:row>38</xdr:row>
      <xdr:rowOff>12519</xdr:rowOff>
    </xdr:to>
    <xdr:cxnSp macro="">
      <xdr:nvCxnSpPr>
        <xdr:cNvPr id="79" name="直線コネクタ 78">
          <a:extLst>
            <a:ext uri="{FF2B5EF4-FFF2-40B4-BE49-F238E27FC236}">
              <a16:creationId xmlns:a16="http://schemas.microsoft.com/office/drawing/2014/main" id="{ACDB5698-79AC-42E0-A8E1-1973731487C8}"/>
            </a:ext>
          </a:extLst>
        </xdr:cNvPr>
        <xdr:cNvCxnSpPr/>
      </xdr:nvCxnSpPr>
      <xdr:spPr>
        <a:xfrm>
          <a:off x="2908300" y="652598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80" name="楕円 79">
          <a:extLst>
            <a:ext uri="{FF2B5EF4-FFF2-40B4-BE49-F238E27FC236}">
              <a16:creationId xmlns:a16="http://schemas.microsoft.com/office/drawing/2014/main" id="{14B7BD7A-9692-4562-95D6-AFA2841299B5}"/>
            </a:ext>
          </a:extLst>
        </xdr:cNvPr>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38</xdr:row>
      <xdr:rowOff>10885</xdr:rowOff>
    </xdr:to>
    <xdr:cxnSp macro="">
      <xdr:nvCxnSpPr>
        <xdr:cNvPr id="81" name="直線コネクタ 80">
          <a:extLst>
            <a:ext uri="{FF2B5EF4-FFF2-40B4-BE49-F238E27FC236}">
              <a16:creationId xmlns:a16="http://schemas.microsoft.com/office/drawing/2014/main" id="{A0CC7C2F-35BA-4FB4-BE37-B2CC6FC809BD}"/>
            </a:ext>
          </a:extLst>
        </xdr:cNvPr>
        <xdr:cNvCxnSpPr/>
      </xdr:nvCxnSpPr>
      <xdr:spPr>
        <a:xfrm>
          <a:off x="2019300" y="648843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58057</xdr:rowOff>
    </xdr:from>
    <xdr:to>
      <xdr:col>6</xdr:col>
      <xdr:colOff>38100</xdr:colOff>
      <xdr:row>37</xdr:row>
      <xdr:rowOff>159657</xdr:rowOff>
    </xdr:to>
    <xdr:sp macro="" textlink="">
      <xdr:nvSpPr>
        <xdr:cNvPr id="82" name="楕円 81">
          <a:extLst>
            <a:ext uri="{FF2B5EF4-FFF2-40B4-BE49-F238E27FC236}">
              <a16:creationId xmlns:a16="http://schemas.microsoft.com/office/drawing/2014/main" id="{8CA1F23A-30C2-486A-BD88-8505D507AB42}"/>
            </a:ext>
          </a:extLst>
        </xdr:cNvPr>
        <xdr:cNvSpPr/>
      </xdr:nvSpPr>
      <xdr:spPr>
        <a:xfrm>
          <a:off x="1079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108857</xdr:rowOff>
    </xdr:from>
    <xdr:to>
      <xdr:col>10</xdr:col>
      <xdr:colOff>114300</xdr:colOff>
      <xdr:row>37</xdr:row>
      <xdr:rowOff>144780</xdr:rowOff>
    </xdr:to>
    <xdr:cxnSp macro="">
      <xdr:nvCxnSpPr>
        <xdr:cNvPr id="83" name="直線コネクタ 82">
          <a:extLst>
            <a:ext uri="{FF2B5EF4-FFF2-40B4-BE49-F238E27FC236}">
              <a16:creationId xmlns:a16="http://schemas.microsoft.com/office/drawing/2014/main" id="{026B877E-015E-41CB-A5C9-8D36E7F94977}"/>
            </a:ext>
          </a:extLst>
        </xdr:cNvPr>
        <xdr:cNvCxnSpPr/>
      </xdr:nvCxnSpPr>
      <xdr:spPr>
        <a:xfrm>
          <a:off x="1130300" y="64525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a:extLst>
            <a:ext uri="{FF2B5EF4-FFF2-40B4-BE49-F238E27FC236}">
              <a16:creationId xmlns:a16="http://schemas.microsoft.com/office/drawing/2014/main" id="{BD7E7650-B6CF-405C-9F4D-2D0B98F5212F}"/>
            </a:ext>
          </a:extLst>
        </xdr:cNvPr>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a:extLst>
            <a:ext uri="{FF2B5EF4-FFF2-40B4-BE49-F238E27FC236}">
              <a16:creationId xmlns:a16="http://schemas.microsoft.com/office/drawing/2014/main" id="{5DDA0E01-C231-44FB-95A4-43661914B0E1}"/>
            </a:ext>
          </a:extLst>
        </xdr:cNvPr>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6" name="n_3aveValue【図書館】&#10;有形固定資産減価償却率">
          <a:extLst>
            <a:ext uri="{FF2B5EF4-FFF2-40B4-BE49-F238E27FC236}">
              <a16:creationId xmlns:a16="http://schemas.microsoft.com/office/drawing/2014/main" id="{FF8B9C22-3B88-4F3C-89AB-9C128512D062}"/>
            </a:ext>
          </a:extLst>
        </xdr:cNvPr>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E0EF90FB-A3F2-484B-B253-135F910927EB}"/>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54446</xdr:rowOff>
    </xdr:from>
    <xdr:ext cx="405111" cy="259045"/>
    <xdr:sp macro="" textlink="">
      <xdr:nvSpPr>
        <xdr:cNvPr id="88" name="n_1mainValue【図書館】&#10;有形固定資産減価償却率">
          <a:extLst>
            <a:ext uri="{FF2B5EF4-FFF2-40B4-BE49-F238E27FC236}">
              <a16:creationId xmlns:a16="http://schemas.microsoft.com/office/drawing/2014/main" id="{DA4776CA-77D4-4A63-8FBA-F5F7E42A9BA7}"/>
            </a:ext>
          </a:extLst>
        </xdr:cNvPr>
        <xdr:cNvSpPr txBox="1"/>
      </xdr:nvSpPr>
      <xdr:spPr>
        <a:xfrm>
          <a:off x="35820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52812</xdr:rowOff>
    </xdr:from>
    <xdr:ext cx="405111" cy="259045"/>
    <xdr:sp macro="" textlink="">
      <xdr:nvSpPr>
        <xdr:cNvPr id="89" name="n_2mainValue【図書館】&#10;有形固定資産減価償却率">
          <a:extLst>
            <a:ext uri="{FF2B5EF4-FFF2-40B4-BE49-F238E27FC236}">
              <a16:creationId xmlns:a16="http://schemas.microsoft.com/office/drawing/2014/main" id="{658AB481-8BF7-470B-A57F-5615AEC0DC05}"/>
            </a:ext>
          </a:extLst>
        </xdr:cNvPr>
        <xdr:cNvSpPr txBox="1"/>
      </xdr:nvSpPr>
      <xdr:spPr>
        <a:xfrm>
          <a:off x="2705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90" name="n_3mainValue【図書館】&#10;有形固定資産減価償却率">
          <a:extLst>
            <a:ext uri="{FF2B5EF4-FFF2-40B4-BE49-F238E27FC236}">
              <a16:creationId xmlns:a16="http://schemas.microsoft.com/office/drawing/2014/main" id="{F3954151-75C4-48A8-91A1-8C2408275C05}"/>
            </a:ext>
          </a:extLst>
        </xdr:cNvPr>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150784</xdr:rowOff>
    </xdr:from>
    <xdr:ext cx="405111" cy="259045"/>
    <xdr:sp macro="" textlink="">
      <xdr:nvSpPr>
        <xdr:cNvPr id="91" name="n_4mainValue【図書館】&#10;有形固定資産減価償却率">
          <a:extLst>
            <a:ext uri="{FF2B5EF4-FFF2-40B4-BE49-F238E27FC236}">
              <a16:creationId xmlns:a16="http://schemas.microsoft.com/office/drawing/2014/main" id="{CBDD1F9B-72BF-425F-9509-6DE3A1952B31}"/>
            </a:ext>
          </a:extLst>
        </xdr:cNvPr>
        <xdr:cNvSpPr txBox="1"/>
      </xdr:nvSpPr>
      <xdr:spPr>
        <a:xfrm>
          <a:off x="927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6A9FE00-2B49-4FF6-95CA-F11056CFDE4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5DBCC84-E90E-4218-B546-06837631995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C908A31-69DA-42CF-A23A-C91A7B8C0C9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B0F6E14-7CA5-47B1-80F8-11D30057FD5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4BDD717-2344-4C87-9DA7-8DF8FDB8221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ADA4910-EBBE-4D1A-BDAB-E639E3EC50A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C3C11E4-2268-417A-B8E1-BAA7F64E13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81856FC-AA9C-4D8C-83F7-DD94F594726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1918221-0AB5-460E-9988-B0ECEAE53AB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0E23661-8687-4EA1-BDEF-A65BA6FDBFD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D4EFD60F-6931-4788-88BD-36FE68D4B9F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1E439207-053D-48E5-B411-E03276FDE9E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D762E733-F71C-4F15-BCD5-912AA79E7C7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244C1698-22E6-409B-81D8-3FD0CB597C4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47F2D22F-4495-4115-AB73-A6F8026A6AC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B23BE3EF-7333-401A-A84D-8A39F4677B4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CFC2880E-40D9-468B-AA46-1F72F908AF5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3AC1965-B3CB-4503-83D7-1716326EFB87}"/>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68875599-ED89-46B7-960A-F2593AF74E4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284650CA-C845-4176-B782-A6E97DA849DB}"/>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9323810A-22D9-424D-B1DC-ADEEA82D4B8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AAC22044-468A-41BC-92CB-AC6EE076A41B}"/>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94CDA1C-5461-4A17-B11D-7793A549249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64695660-A236-4FBD-AE15-A1335D128CC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39F2715F-2C25-4CBE-97F1-D136D550235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a:extLst>
            <a:ext uri="{FF2B5EF4-FFF2-40B4-BE49-F238E27FC236}">
              <a16:creationId xmlns:a16="http://schemas.microsoft.com/office/drawing/2014/main" id="{7B6B058A-E657-4CDC-8842-8519394F4704}"/>
            </a:ext>
          </a:extLst>
        </xdr:cNvPr>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a:extLst>
            <a:ext uri="{FF2B5EF4-FFF2-40B4-BE49-F238E27FC236}">
              <a16:creationId xmlns:a16="http://schemas.microsoft.com/office/drawing/2014/main" id="{1D6B32FF-9566-45AA-A2A8-6E752DFEBA15}"/>
            </a:ext>
          </a:extLst>
        </xdr:cNvPr>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a:extLst>
            <a:ext uri="{FF2B5EF4-FFF2-40B4-BE49-F238E27FC236}">
              <a16:creationId xmlns:a16="http://schemas.microsoft.com/office/drawing/2014/main" id="{BCA4E7D3-8741-4E56-84F3-C7ABD752DC69}"/>
            </a:ext>
          </a:extLst>
        </xdr:cNvPr>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a:extLst>
            <a:ext uri="{FF2B5EF4-FFF2-40B4-BE49-F238E27FC236}">
              <a16:creationId xmlns:a16="http://schemas.microsoft.com/office/drawing/2014/main" id="{E59E8B5E-C769-4165-ACBF-0A80F2298108}"/>
            </a:ext>
          </a:extLst>
        </xdr:cNvPr>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a:extLst>
            <a:ext uri="{FF2B5EF4-FFF2-40B4-BE49-F238E27FC236}">
              <a16:creationId xmlns:a16="http://schemas.microsoft.com/office/drawing/2014/main" id="{68B0B0BE-620C-4892-926A-15E557A8BACC}"/>
            </a:ext>
          </a:extLst>
        </xdr:cNvPr>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a:extLst>
            <a:ext uri="{FF2B5EF4-FFF2-40B4-BE49-F238E27FC236}">
              <a16:creationId xmlns:a16="http://schemas.microsoft.com/office/drawing/2014/main" id="{8CCC86E3-449F-4E11-B51B-76C05C1AB112}"/>
            </a:ext>
          </a:extLst>
        </xdr:cNvPr>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a:extLst>
            <a:ext uri="{FF2B5EF4-FFF2-40B4-BE49-F238E27FC236}">
              <a16:creationId xmlns:a16="http://schemas.microsoft.com/office/drawing/2014/main" id="{6814EEB9-B9E9-4732-A502-A52943B95DB4}"/>
            </a:ext>
          </a:extLst>
        </xdr:cNvPr>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a:extLst>
            <a:ext uri="{FF2B5EF4-FFF2-40B4-BE49-F238E27FC236}">
              <a16:creationId xmlns:a16="http://schemas.microsoft.com/office/drawing/2014/main" id="{292D92D5-7716-4ED1-938D-9B66A476F155}"/>
            </a:ext>
          </a:extLst>
        </xdr:cNvPr>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a:extLst>
            <a:ext uri="{FF2B5EF4-FFF2-40B4-BE49-F238E27FC236}">
              <a16:creationId xmlns:a16="http://schemas.microsoft.com/office/drawing/2014/main" id="{D48B10EF-2CF2-40B8-8A16-497B6C73A736}"/>
            </a:ext>
          </a:extLst>
        </xdr:cNvPr>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a:extLst>
            <a:ext uri="{FF2B5EF4-FFF2-40B4-BE49-F238E27FC236}">
              <a16:creationId xmlns:a16="http://schemas.microsoft.com/office/drawing/2014/main" id="{1B52CF49-B7B1-4E8A-83DC-FF089F939E68}"/>
            </a:ext>
          </a:extLst>
        </xdr:cNvPr>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a:extLst>
            <a:ext uri="{FF2B5EF4-FFF2-40B4-BE49-F238E27FC236}">
              <a16:creationId xmlns:a16="http://schemas.microsoft.com/office/drawing/2014/main" id="{9B130E2D-5121-42D7-89C3-3032255F2B92}"/>
            </a:ext>
          </a:extLst>
        </xdr:cNvPr>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AE2742E-2DC2-4E8C-98E8-3F8C3C0B4C8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B89D02B-252D-4AFE-8347-39ABB9FBC17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23FE19E-0ABF-4E38-8047-F2541458FEC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F076368-2701-40A9-BB24-1706DB9F01C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E0886E1-F7F8-473A-A2C7-43FEFBC7A0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166915</xdr:rowOff>
    </xdr:from>
    <xdr:to>
      <xdr:col>55</xdr:col>
      <xdr:colOff>50800</xdr:colOff>
      <xdr:row>41</xdr:row>
      <xdr:rowOff>97065</xdr:rowOff>
    </xdr:to>
    <xdr:sp macro="" textlink="">
      <xdr:nvSpPr>
        <xdr:cNvPr id="133" name="楕円 132">
          <a:extLst>
            <a:ext uri="{FF2B5EF4-FFF2-40B4-BE49-F238E27FC236}">
              <a16:creationId xmlns:a16="http://schemas.microsoft.com/office/drawing/2014/main" id="{DAE7AE01-86C9-471F-98DC-ABB711493890}"/>
            </a:ext>
          </a:extLst>
        </xdr:cNvPr>
        <xdr:cNvSpPr/>
      </xdr:nvSpPr>
      <xdr:spPr>
        <a:xfrm>
          <a:off x="104267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145342</xdr:rowOff>
    </xdr:from>
    <xdr:ext cx="469744" cy="259045"/>
    <xdr:sp macro="" textlink="">
      <xdr:nvSpPr>
        <xdr:cNvPr id="134" name="【図書館】&#10;一人当たり面積該当値テキスト">
          <a:extLst>
            <a:ext uri="{FF2B5EF4-FFF2-40B4-BE49-F238E27FC236}">
              <a16:creationId xmlns:a16="http://schemas.microsoft.com/office/drawing/2014/main" id="{19A92352-B623-445D-A6B9-E2254B3CEB54}"/>
            </a:ext>
          </a:extLst>
        </xdr:cNvPr>
        <xdr:cNvSpPr txBox="1"/>
      </xdr:nvSpPr>
      <xdr:spPr>
        <a:xfrm>
          <a:off x="10515600" y="700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166915</xdr:rowOff>
    </xdr:from>
    <xdr:to>
      <xdr:col>50</xdr:col>
      <xdr:colOff>165100</xdr:colOff>
      <xdr:row>41</xdr:row>
      <xdr:rowOff>97065</xdr:rowOff>
    </xdr:to>
    <xdr:sp macro="" textlink="">
      <xdr:nvSpPr>
        <xdr:cNvPr id="135" name="楕円 134">
          <a:extLst>
            <a:ext uri="{FF2B5EF4-FFF2-40B4-BE49-F238E27FC236}">
              <a16:creationId xmlns:a16="http://schemas.microsoft.com/office/drawing/2014/main" id="{12288EB6-6154-4B3F-B91C-7BD3439C1ACD}"/>
            </a:ext>
          </a:extLst>
        </xdr:cNvPr>
        <xdr:cNvSpPr/>
      </xdr:nvSpPr>
      <xdr:spPr>
        <a:xfrm>
          <a:off x="95885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46265</xdr:rowOff>
    </xdr:from>
    <xdr:to>
      <xdr:col>55</xdr:col>
      <xdr:colOff>0</xdr:colOff>
      <xdr:row>41</xdr:row>
      <xdr:rowOff>46265</xdr:rowOff>
    </xdr:to>
    <xdr:cxnSp macro="">
      <xdr:nvCxnSpPr>
        <xdr:cNvPr id="136" name="直線コネクタ 135">
          <a:extLst>
            <a:ext uri="{FF2B5EF4-FFF2-40B4-BE49-F238E27FC236}">
              <a16:creationId xmlns:a16="http://schemas.microsoft.com/office/drawing/2014/main" id="{29F6EA0E-0D8D-479D-8844-4306F65A5987}"/>
            </a:ext>
          </a:extLst>
        </xdr:cNvPr>
        <xdr:cNvCxnSpPr/>
      </xdr:nvCxnSpPr>
      <xdr:spPr>
        <a:xfrm>
          <a:off x="9639300" y="7075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166915</xdr:rowOff>
    </xdr:from>
    <xdr:to>
      <xdr:col>46</xdr:col>
      <xdr:colOff>38100</xdr:colOff>
      <xdr:row>41</xdr:row>
      <xdr:rowOff>97065</xdr:rowOff>
    </xdr:to>
    <xdr:sp macro="" textlink="">
      <xdr:nvSpPr>
        <xdr:cNvPr id="137" name="楕円 136">
          <a:extLst>
            <a:ext uri="{FF2B5EF4-FFF2-40B4-BE49-F238E27FC236}">
              <a16:creationId xmlns:a16="http://schemas.microsoft.com/office/drawing/2014/main" id="{CC410E78-105B-4F2C-888E-2788217CB356}"/>
            </a:ext>
          </a:extLst>
        </xdr:cNvPr>
        <xdr:cNvSpPr/>
      </xdr:nvSpPr>
      <xdr:spPr>
        <a:xfrm>
          <a:off x="86995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46265</xdr:rowOff>
    </xdr:from>
    <xdr:to>
      <xdr:col>50</xdr:col>
      <xdr:colOff>114300</xdr:colOff>
      <xdr:row>41</xdr:row>
      <xdr:rowOff>46265</xdr:rowOff>
    </xdr:to>
    <xdr:cxnSp macro="">
      <xdr:nvCxnSpPr>
        <xdr:cNvPr id="138" name="直線コネクタ 137">
          <a:extLst>
            <a:ext uri="{FF2B5EF4-FFF2-40B4-BE49-F238E27FC236}">
              <a16:creationId xmlns:a16="http://schemas.microsoft.com/office/drawing/2014/main" id="{DB7DEE19-17FF-4F58-9E4C-B00F717269FE}"/>
            </a:ext>
          </a:extLst>
        </xdr:cNvPr>
        <xdr:cNvCxnSpPr/>
      </xdr:nvCxnSpPr>
      <xdr:spPr>
        <a:xfrm>
          <a:off x="8750300" y="7075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166915</xdr:rowOff>
    </xdr:from>
    <xdr:to>
      <xdr:col>41</xdr:col>
      <xdr:colOff>101600</xdr:colOff>
      <xdr:row>41</xdr:row>
      <xdr:rowOff>97065</xdr:rowOff>
    </xdr:to>
    <xdr:sp macro="" textlink="">
      <xdr:nvSpPr>
        <xdr:cNvPr id="139" name="楕円 138">
          <a:extLst>
            <a:ext uri="{FF2B5EF4-FFF2-40B4-BE49-F238E27FC236}">
              <a16:creationId xmlns:a16="http://schemas.microsoft.com/office/drawing/2014/main" id="{AE4B33FB-90F3-4DF8-9431-79EEE3C2B48A}"/>
            </a:ext>
          </a:extLst>
        </xdr:cNvPr>
        <xdr:cNvSpPr/>
      </xdr:nvSpPr>
      <xdr:spPr>
        <a:xfrm>
          <a:off x="78105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46265</xdr:rowOff>
    </xdr:from>
    <xdr:to>
      <xdr:col>45</xdr:col>
      <xdr:colOff>177800</xdr:colOff>
      <xdr:row>41</xdr:row>
      <xdr:rowOff>46265</xdr:rowOff>
    </xdr:to>
    <xdr:cxnSp macro="">
      <xdr:nvCxnSpPr>
        <xdr:cNvPr id="140" name="直線コネクタ 139">
          <a:extLst>
            <a:ext uri="{FF2B5EF4-FFF2-40B4-BE49-F238E27FC236}">
              <a16:creationId xmlns:a16="http://schemas.microsoft.com/office/drawing/2014/main" id="{5A6AB5B9-1ACA-414E-967D-929D80DC5A12}"/>
            </a:ext>
          </a:extLst>
        </xdr:cNvPr>
        <xdr:cNvCxnSpPr/>
      </xdr:nvCxnSpPr>
      <xdr:spPr>
        <a:xfrm>
          <a:off x="7861300" y="7075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166915</xdr:rowOff>
    </xdr:from>
    <xdr:to>
      <xdr:col>36</xdr:col>
      <xdr:colOff>165100</xdr:colOff>
      <xdr:row>41</xdr:row>
      <xdr:rowOff>97065</xdr:rowOff>
    </xdr:to>
    <xdr:sp macro="" textlink="">
      <xdr:nvSpPr>
        <xdr:cNvPr id="141" name="楕円 140">
          <a:extLst>
            <a:ext uri="{FF2B5EF4-FFF2-40B4-BE49-F238E27FC236}">
              <a16:creationId xmlns:a16="http://schemas.microsoft.com/office/drawing/2014/main" id="{8B6D97A7-4C54-43C0-AC7C-8C8D18C3B079}"/>
            </a:ext>
          </a:extLst>
        </xdr:cNvPr>
        <xdr:cNvSpPr/>
      </xdr:nvSpPr>
      <xdr:spPr>
        <a:xfrm>
          <a:off x="69215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46265</xdr:rowOff>
    </xdr:from>
    <xdr:to>
      <xdr:col>41</xdr:col>
      <xdr:colOff>50800</xdr:colOff>
      <xdr:row>41</xdr:row>
      <xdr:rowOff>46265</xdr:rowOff>
    </xdr:to>
    <xdr:cxnSp macro="">
      <xdr:nvCxnSpPr>
        <xdr:cNvPr id="142" name="直線コネクタ 141">
          <a:extLst>
            <a:ext uri="{FF2B5EF4-FFF2-40B4-BE49-F238E27FC236}">
              <a16:creationId xmlns:a16="http://schemas.microsoft.com/office/drawing/2014/main" id="{A27E145B-F65C-446D-862E-0B06322D98F9}"/>
            </a:ext>
          </a:extLst>
        </xdr:cNvPr>
        <xdr:cNvCxnSpPr/>
      </xdr:nvCxnSpPr>
      <xdr:spPr>
        <a:xfrm>
          <a:off x="6972300" y="7075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132642</xdr:rowOff>
    </xdr:from>
    <xdr:ext cx="469744" cy="259045"/>
    <xdr:sp macro="" textlink="">
      <xdr:nvSpPr>
        <xdr:cNvPr id="143" name="n_1aveValue【図書館】&#10;一人当たり面積">
          <a:extLst>
            <a:ext uri="{FF2B5EF4-FFF2-40B4-BE49-F238E27FC236}">
              <a16:creationId xmlns:a16="http://schemas.microsoft.com/office/drawing/2014/main" id="{2CF515E4-E735-4083-B4C4-9438D318DC98}"/>
            </a:ext>
          </a:extLst>
        </xdr:cNvPr>
        <xdr:cNvSpPr txBox="1"/>
      </xdr:nvSpPr>
      <xdr:spPr>
        <a:xfrm>
          <a:off x="93917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44" name="n_2aveValue【図書館】&#10;一人当たり面積">
          <a:extLst>
            <a:ext uri="{FF2B5EF4-FFF2-40B4-BE49-F238E27FC236}">
              <a16:creationId xmlns:a16="http://schemas.microsoft.com/office/drawing/2014/main" id="{3480B2EA-4D94-43A8-B051-4239F2856760}"/>
            </a:ext>
          </a:extLst>
        </xdr:cNvPr>
        <xdr:cNvSpPr txBox="1"/>
      </xdr:nvSpPr>
      <xdr:spPr>
        <a:xfrm>
          <a:off x="8515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45" name="n_3aveValue【図書館】&#10;一人当たり面積">
          <a:extLst>
            <a:ext uri="{FF2B5EF4-FFF2-40B4-BE49-F238E27FC236}">
              <a16:creationId xmlns:a16="http://schemas.microsoft.com/office/drawing/2014/main" id="{E543E2CC-9A80-4438-9E71-054AA5844B47}"/>
            </a:ext>
          </a:extLst>
        </xdr:cNvPr>
        <xdr:cNvSpPr txBox="1"/>
      </xdr:nvSpPr>
      <xdr:spPr>
        <a:xfrm>
          <a:off x="7626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46" name="n_4aveValue【図書館】&#10;一人当たり面積">
          <a:extLst>
            <a:ext uri="{FF2B5EF4-FFF2-40B4-BE49-F238E27FC236}">
              <a16:creationId xmlns:a16="http://schemas.microsoft.com/office/drawing/2014/main" id="{1EB334DA-560F-495B-AFA5-737CC9EFB3BF}"/>
            </a:ext>
          </a:extLst>
        </xdr:cNvPr>
        <xdr:cNvSpPr txBox="1"/>
      </xdr:nvSpPr>
      <xdr:spPr>
        <a:xfrm>
          <a:off x="6737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88192</xdr:rowOff>
    </xdr:from>
    <xdr:ext cx="469744" cy="259045"/>
    <xdr:sp macro="" textlink="">
      <xdr:nvSpPr>
        <xdr:cNvPr id="147" name="n_1mainValue【図書館】&#10;一人当たり面積">
          <a:extLst>
            <a:ext uri="{FF2B5EF4-FFF2-40B4-BE49-F238E27FC236}">
              <a16:creationId xmlns:a16="http://schemas.microsoft.com/office/drawing/2014/main" id="{D624CCA0-706E-4A6B-91F8-5A6E02B3F687}"/>
            </a:ext>
          </a:extLst>
        </xdr:cNvPr>
        <xdr:cNvSpPr txBox="1"/>
      </xdr:nvSpPr>
      <xdr:spPr>
        <a:xfrm>
          <a:off x="9391727"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88192</xdr:rowOff>
    </xdr:from>
    <xdr:ext cx="469744" cy="259045"/>
    <xdr:sp macro="" textlink="">
      <xdr:nvSpPr>
        <xdr:cNvPr id="148" name="n_2mainValue【図書館】&#10;一人当たり面積">
          <a:extLst>
            <a:ext uri="{FF2B5EF4-FFF2-40B4-BE49-F238E27FC236}">
              <a16:creationId xmlns:a16="http://schemas.microsoft.com/office/drawing/2014/main" id="{1F10EEDF-F72E-47A6-894C-348948C4E3B1}"/>
            </a:ext>
          </a:extLst>
        </xdr:cNvPr>
        <xdr:cNvSpPr txBox="1"/>
      </xdr:nvSpPr>
      <xdr:spPr>
        <a:xfrm>
          <a:off x="8515427"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88192</xdr:rowOff>
    </xdr:from>
    <xdr:ext cx="469744" cy="259045"/>
    <xdr:sp macro="" textlink="">
      <xdr:nvSpPr>
        <xdr:cNvPr id="149" name="n_3mainValue【図書館】&#10;一人当たり面積">
          <a:extLst>
            <a:ext uri="{FF2B5EF4-FFF2-40B4-BE49-F238E27FC236}">
              <a16:creationId xmlns:a16="http://schemas.microsoft.com/office/drawing/2014/main" id="{FDA85B30-E1F9-4544-9E69-C7F0C7F2ACF1}"/>
            </a:ext>
          </a:extLst>
        </xdr:cNvPr>
        <xdr:cNvSpPr txBox="1"/>
      </xdr:nvSpPr>
      <xdr:spPr>
        <a:xfrm>
          <a:off x="7626427"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88192</xdr:rowOff>
    </xdr:from>
    <xdr:ext cx="469744" cy="259045"/>
    <xdr:sp macro="" textlink="">
      <xdr:nvSpPr>
        <xdr:cNvPr id="150" name="n_4mainValue【図書館】&#10;一人当たり面積">
          <a:extLst>
            <a:ext uri="{FF2B5EF4-FFF2-40B4-BE49-F238E27FC236}">
              <a16:creationId xmlns:a16="http://schemas.microsoft.com/office/drawing/2014/main" id="{8399BDA8-1A77-4A07-BA08-34E44C475102}"/>
            </a:ext>
          </a:extLst>
        </xdr:cNvPr>
        <xdr:cNvSpPr txBox="1"/>
      </xdr:nvSpPr>
      <xdr:spPr>
        <a:xfrm>
          <a:off x="6737427"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A28D6C11-508F-4F5D-B183-1EDB0DA4E5E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6CAB6914-8610-4F49-AD10-C264A3AC7C3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2A89727C-9504-4F45-ABE8-809C3924F08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569D2328-ACA7-4B83-A6A6-147D4BDA534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21F3C424-DBC3-4AE0-AE6B-B41E1C33854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A9926FB7-AC4B-43F4-B2E7-A0AFBB4869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74146ECC-757A-46C3-8985-9F34C71C8AE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D636B7AA-F2A0-48BB-93B5-EF36E968D4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17ACE7C0-53C2-4930-A74A-8F93712A429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BE90A055-CF68-4AAA-9E97-4BAED1A36B6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C6F54649-FFD1-4560-A883-54A5708094C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401E35F7-44B9-478B-BAF7-734A0D1C821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73B069F9-D49D-4672-B592-554B088875D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97E59C27-4648-4A25-9BBE-5EC72FE1B8D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43C10342-E043-4BEA-A71A-E2A93469B06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326A4347-86B6-46F0-A724-CF4AB962BDC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AF75BBC-2D53-4BBC-BD38-7A053686798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6155E930-49F6-424B-9E21-92DF920186B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958B543B-5478-4607-A5DD-C3FAD02C77C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CAF9A5A2-F1E0-41BF-BE54-E7320DB58DF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D0376337-52E5-4220-91AD-4B0991A3E22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6865BB9-BB4E-419B-89BF-9C7D5468BA3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6341CB3E-C682-4268-A62D-41FD7EF2E1F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D2B54DB5-6D2D-4315-8314-77833BA4CD6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a:extLst>
            <a:ext uri="{FF2B5EF4-FFF2-40B4-BE49-F238E27FC236}">
              <a16:creationId xmlns:a16="http://schemas.microsoft.com/office/drawing/2014/main" id="{79D9F12A-9B73-4462-8752-B2CED15BA230}"/>
            </a:ext>
          </a:extLst>
        </xdr:cNvPr>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409C9B26-EEDF-4362-8025-49C795DEA402}"/>
            </a:ext>
          </a:extLst>
        </xdr:cNvPr>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a:extLst>
            <a:ext uri="{FF2B5EF4-FFF2-40B4-BE49-F238E27FC236}">
              <a16:creationId xmlns:a16="http://schemas.microsoft.com/office/drawing/2014/main" id="{EBE26C3D-333F-4DDC-BAF9-68336EB0D9C8}"/>
            </a:ext>
          </a:extLst>
        </xdr:cNvPr>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DF7916DA-01C5-4BC9-BDF8-DE34965E6550}"/>
            </a:ext>
          </a:extLst>
        </xdr:cNvPr>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a:extLst>
            <a:ext uri="{FF2B5EF4-FFF2-40B4-BE49-F238E27FC236}">
              <a16:creationId xmlns:a16="http://schemas.microsoft.com/office/drawing/2014/main" id="{74F096DB-DEF6-4B64-AC31-24A7FF1DD5E1}"/>
            </a:ext>
          </a:extLst>
        </xdr:cNvPr>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97DF6774-9778-4C34-AD58-C0D8E293781F}"/>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a:extLst>
            <a:ext uri="{FF2B5EF4-FFF2-40B4-BE49-F238E27FC236}">
              <a16:creationId xmlns:a16="http://schemas.microsoft.com/office/drawing/2014/main" id="{3DFB5D39-C5FD-4898-88D5-5007E3302D2C}"/>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a:extLst>
            <a:ext uri="{FF2B5EF4-FFF2-40B4-BE49-F238E27FC236}">
              <a16:creationId xmlns:a16="http://schemas.microsoft.com/office/drawing/2014/main" id="{DF13CF2A-B93D-4C10-AB06-628FE9ACBBD8}"/>
            </a:ext>
          </a:extLst>
        </xdr:cNvPr>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a:extLst>
            <a:ext uri="{FF2B5EF4-FFF2-40B4-BE49-F238E27FC236}">
              <a16:creationId xmlns:a16="http://schemas.microsoft.com/office/drawing/2014/main" id="{856068B2-8D22-4600-A1A4-84299D06033F}"/>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a:extLst>
            <a:ext uri="{FF2B5EF4-FFF2-40B4-BE49-F238E27FC236}">
              <a16:creationId xmlns:a16="http://schemas.microsoft.com/office/drawing/2014/main" id="{3D20A637-9AA5-4918-8682-218E684DCA4A}"/>
            </a:ext>
          </a:extLst>
        </xdr:cNvPr>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a:extLst>
            <a:ext uri="{FF2B5EF4-FFF2-40B4-BE49-F238E27FC236}">
              <a16:creationId xmlns:a16="http://schemas.microsoft.com/office/drawing/2014/main" id="{BB5DBB86-1CB3-425C-92E9-946E32E04358}"/>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91A92F4-A908-4F4B-8AF0-7AEB8ED76CD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AB45145-C869-4AEF-BE10-4667F08C9F8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FEA593A-893A-4C03-A5FA-FAD2051C713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1CC3408-BE41-40B5-9D80-09B04B0D1BC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9E00683-6D1F-474F-B5ED-209E5C1BD46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91" name="楕円 190">
          <a:extLst>
            <a:ext uri="{FF2B5EF4-FFF2-40B4-BE49-F238E27FC236}">
              <a16:creationId xmlns:a16="http://schemas.microsoft.com/office/drawing/2014/main" id="{818F9B60-F681-439A-BAFD-F0CBAB2A6CA5}"/>
            </a:ext>
          </a:extLst>
        </xdr:cNvPr>
        <xdr:cNvSpPr/>
      </xdr:nvSpPr>
      <xdr:spPr>
        <a:xfrm>
          <a:off x="4584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652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6051C880-78D8-4C5C-BDB8-3FA6A2D41333}"/>
            </a:ext>
          </a:extLst>
        </xdr:cNvPr>
        <xdr:cNvSpPr txBox="1"/>
      </xdr:nvSpPr>
      <xdr:spPr>
        <a:xfrm>
          <a:off x="4673600"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105410</xdr:rowOff>
    </xdr:from>
    <xdr:to>
      <xdr:col>20</xdr:col>
      <xdr:colOff>38100</xdr:colOff>
      <xdr:row>60</xdr:row>
      <xdr:rowOff>35560</xdr:rowOff>
    </xdr:to>
    <xdr:sp macro="" textlink="">
      <xdr:nvSpPr>
        <xdr:cNvPr id="193" name="楕円 192">
          <a:extLst>
            <a:ext uri="{FF2B5EF4-FFF2-40B4-BE49-F238E27FC236}">
              <a16:creationId xmlns:a16="http://schemas.microsoft.com/office/drawing/2014/main" id="{C9BAEE23-3929-404A-942E-8C06B37CBA89}"/>
            </a:ext>
          </a:extLst>
        </xdr:cNvPr>
        <xdr:cNvSpPr/>
      </xdr:nvSpPr>
      <xdr:spPr>
        <a:xfrm>
          <a:off x="3746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156210</xdr:rowOff>
    </xdr:from>
    <xdr:to>
      <xdr:col>24</xdr:col>
      <xdr:colOff>63500</xdr:colOff>
      <xdr:row>60</xdr:row>
      <xdr:rowOff>28575</xdr:rowOff>
    </xdr:to>
    <xdr:cxnSp macro="">
      <xdr:nvCxnSpPr>
        <xdr:cNvPr id="194" name="直線コネクタ 193">
          <a:extLst>
            <a:ext uri="{FF2B5EF4-FFF2-40B4-BE49-F238E27FC236}">
              <a16:creationId xmlns:a16="http://schemas.microsoft.com/office/drawing/2014/main" id="{DAEDAACC-1EC4-49C3-ABAE-5ED5341BF481}"/>
            </a:ext>
          </a:extLst>
        </xdr:cNvPr>
        <xdr:cNvCxnSpPr/>
      </xdr:nvCxnSpPr>
      <xdr:spPr>
        <a:xfrm>
          <a:off x="3797300" y="102717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55880</xdr:rowOff>
    </xdr:from>
    <xdr:to>
      <xdr:col>15</xdr:col>
      <xdr:colOff>101600</xdr:colOff>
      <xdr:row>59</xdr:row>
      <xdr:rowOff>157480</xdr:rowOff>
    </xdr:to>
    <xdr:sp macro="" textlink="">
      <xdr:nvSpPr>
        <xdr:cNvPr id="195" name="楕円 194">
          <a:extLst>
            <a:ext uri="{FF2B5EF4-FFF2-40B4-BE49-F238E27FC236}">
              <a16:creationId xmlns:a16="http://schemas.microsoft.com/office/drawing/2014/main" id="{06240BF1-4B86-4E68-BD31-F30FAC789B80}"/>
            </a:ext>
          </a:extLst>
        </xdr:cNvPr>
        <xdr:cNvSpPr/>
      </xdr:nvSpPr>
      <xdr:spPr>
        <a:xfrm>
          <a:off x="2857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106680</xdr:rowOff>
    </xdr:from>
    <xdr:to>
      <xdr:col>19</xdr:col>
      <xdr:colOff>177800</xdr:colOff>
      <xdr:row>59</xdr:row>
      <xdr:rowOff>156210</xdr:rowOff>
    </xdr:to>
    <xdr:cxnSp macro="">
      <xdr:nvCxnSpPr>
        <xdr:cNvPr id="196" name="直線コネクタ 195">
          <a:extLst>
            <a:ext uri="{FF2B5EF4-FFF2-40B4-BE49-F238E27FC236}">
              <a16:creationId xmlns:a16="http://schemas.microsoft.com/office/drawing/2014/main" id="{B9DAD548-D442-48A1-B488-E964DC327C63}"/>
            </a:ext>
          </a:extLst>
        </xdr:cNvPr>
        <xdr:cNvCxnSpPr/>
      </xdr:nvCxnSpPr>
      <xdr:spPr>
        <a:xfrm>
          <a:off x="2908300" y="102222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xdr:rowOff>
    </xdr:from>
    <xdr:to>
      <xdr:col>10</xdr:col>
      <xdr:colOff>165100</xdr:colOff>
      <xdr:row>59</xdr:row>
      <xdr:rowOff>115570</xdr:rowOff>
    </xdr:to>
    <xdr:sp macro="" textlink="">
      <xdr:nvSpPr>
        <xdr:cNvPr id="197" name="楕円 196">
          <a:extLst>
            <a:ext uri="{FF2B5EF4-FFF2-40B4-BE49-F238E27FC236}">
              <a16:creationId xmlns:a16="http://schemas.microsoft.com/office/drawing/2014/main" id="{066340DC-3476-4A68-AA7B-AB52783789B5}"/>
            </a:ext>
          </a:extLst>
        </xdr:cNvPr>
        <xdr:cNvSpPr/>
      </xdr:nvSpPr>
      <xdr:spPr>
        <a:xfrm>
          <a:off x="1968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64770</xdr:rowOff>
    </xdr:from>
    <xdr:to>
      <xdr:col>15</xdr:col>
      <xdr:colOff>50800</xdr:colOff>
      <xdr:row>59</xdr:row>
      <xdr:rowOff>106680</xdr:rowOff>
    </xdr:to>
    <xdr:cxnSp macro="">
      <xdr:nvCxnSpPr>
        <xdr:cNvPr id="198" name="直線コネクタ 197">
          <a:extLst>
            <a:ext uri="{FF2B5EF4-FFF2-40B4-BE49-F238E27FC236}">
              <a16:creationId xmlns:a16="http://schemas.microsoft.com/office/drawing/2014/main" id="{6439D02A-3193-4226-97FF-74EB4C42614D}"/>
            </a:ext>
          </a:extLst>
        </xdr:cNvPr>
        <xdr:cNvCxnSpPr/>
      </xdr:nvCxnSpPr>
      <xdr:spPr>
        <a:xfrm>
          <a:off x="2019300" y="10180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139700</xdr:rowOff>
    </xdr:from>
    <xdr:to>
      <xdr:col>6</xdr:col>
      <xdr:colOff>38100</xdr:colOff>
      <xdr:row>59</xdr:row>
      <xdr:rowOff>69850</xdr:rowOff>
    </xdr:to>
    <xdr:sp macro="" textlink="">
      <xdr:nvSpPr>
        <xdr:cNvPr id="199" name="楕円 198">
          <a:extLst>
            <a:ext uri="{FF2B5EF4-FFF2-40B4-BE49-F238E27FC236}">
              <a16:creationId xmlns:a16="http://schemas.microsoft.com/office/drawing/2014/main" id="{6D9B53F5-9FAB-4E74-AFB2-9B0768A64267}"/>
            </a:ext>
          </a:extLst>
        </xdr:cNvPr>
        <xdr:cNvSpPr/>
      </xdr:nvSpPr>
      <xdr:spPr>
        <a:xfrm>
          <a:off x="1079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19050</xdr:rowOff>
    </xdr:from>
    <xdr:to>
      <xdr:col>10</xdr:col>
      <xdr:colOff>114300</xdr:colOff>
      <xdr:row>59</xdr:row>
      <xdr:rowOff>64770</xdr:rowOff>
    </xdr:to>
    <xdr:cxnSp macro="">
      <xdr:nvCxnSpPr>
        <xdr:cNvPr id="200" name="直線コネクタ 199">
          <a:extLst>
            <a:ext uri="{FF2B5EF4-FFF2-40B4-BE49-F238E27FC236}">
              <a16:creationId xmlns:a16="http://schemas.microsoft.com/office/drawing/2014/main" id="{AFD3B949-21DE-4776-BBCF-D8ADCD1BD00E}"/>
            </a:ext>
          </a:extLst>
        </xdr:cNvPr>
        <xdr:cNvCxnSpPr/>
      </xdr:nvCxnSpPr>
      <xdr:spPr>
        <a:xfrm>
          <a:off x="1130300" y="10134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59072</xdr:rowOff>
    </xdr:from>
    <xdr:ext cx="405111" cy="259045"/>
    <xdr:sp macro="" textlink="">
      <xdr:nvSpPr>
        <xdr:cNvPr id="201" name="n_1aveValue【体育館・プール】&#10;有形固定資産減価償却率">
          <a:extLst>
            <a:ext uri="{FF2B5EF4-FFF2-40B4-BE49-F238E27FC236}">
              <a16:creationId xmlns:a16="http://schemas.microsoft.com/office/drawing/2014/main" id="{F2AA6557-98C4-41E6-95F9-C84A5BB9FCB5}"/>
            </a:ext>
          </a:extLst>
        </xdr:cNvPr>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202" name="n_2aveValue【体育館・プール】&#10;有形固定資産減価償却率">
          <a:extLst>
            <a:ext uri="{FF2B5EF4-FFF2-40B4-BE49-F238E27FC236}">
              <a16:creationId xmlns:a16="http://schemas.microsoft.com/office/drawing/2014/main" id="{15DCA120-764E-4981-AAFC-7FEC4FB20045}"/>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38117</xdr:rowOff>
    </xdr:from>
    <xdr:ext cx="405111" cy="259045"/>
    <xdr:sp macro="" textlink="">
      <xdr:nvSpPr>
        <xdr:cNvPr id="203" name="n_3aveValue【体育館・プール】&#10;有形固定資産減価償却率">
          <a:extLst>
            <a:ext uri="{FF2B5EF4-FFF2-40B4-BE49-F238E27FC236}">
              <a16:creationId xmlns:a16="http://schemas.microsoft.com/office/drawing/2014/main" id="{8712A698-A1C8-48C5-A6E6-61BBBDE31DC8}"/>
            </a:ext>
          </a:extLst>
        </xdr:cNvPr>
        <xdr:cNvSpPr txBox="1"/>
      </xdr:nvSpPr>
      <xdr:spPr>
        <a:xfrm>
          <a:off x="1816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4" name="n_4aveValue【体育館・プール】&#10;有形固定資産減価償却率">
          <a:extLst>
            <a:ext uri="{FF2B5EF4-FFF2-40B4-BE49-F238E27FC236}">
              <a16:creationId xmlns:a16="http://schemas.microsoft.com/office/drawing/2014/main" id="{6193B0AA-7EF1-4F09-9277-BFD9B11C7FD1}"/>
            </a:ext>
          </a:extLst>
        </xdr:cNvPr>
        <xdr:cNvSpPr txBox="1"/>
      </xdr:nvSpPr>
      <xdr:spPr>
        <a:xfrm>
          <a:off x="927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52087</xdr:rowOff>
    </xdr:from>
    <xdr:ext cx="405111" cy="259045"/>
    <xdr:sp macro="" textlink="">
      <xdr:nvSpPr>
        <xdr:cNvPr id="205" name="n_1mainValue【体育館・プール】&#10;有形固定資産減価償却率">
          <a:extLst>
            <a:ext uri="{FF2B5EF4-FFF2-40B4-BE49-F238E27FC236}">
              <a16:creationId xmlns:a16="http://schemas.microsoft.com/office/drawing/2014/main" id="{F41540A2-4215-42EB-8265-47601AD73DC2}"/>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2557</xdr:rowOff>
    </xdr:from>
    <xdr:ext cx="405111" cy="259045"/>
    <xdr:sp macro="" textlink="">
      <xdr:nvSpPr>
        <xdr:cNvPr id="206" name="n_2mainValue【体育館・プール】&#10;有形固定資産減価償却率">
          <a:extLst>
            <a:ext uri="{FF2B5EF4-FFF2-40B4-BE49-F238E27FC236}">
              <a16:creationId xmlns:a16="http://schemas.microsoft.com/office/drawing/2014/main" id="{1D0F8A0F-E01B-4553-8BE0-C36BD901EF17}"/>
            </a:ext>
          </a:extLst>
        </xdr:cNvPr>
        <xdr:cNvSpPr txBox="1"/>
      </xdr:nvSpPr>
      <xdr:spPr>
        <a:xfrm>
          <a:off x="2705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132097</xdr:rowOff>
    </xdr:from>
    <xdr:ext cx="405111" cy="259045"/>
    <xdr:sp macro="" textlink="">
      <xdr:nvSpPr>
        <xdr:cNvPr id="207" name="n_3mainValue【体育館・プール】&#10;有形固定資産減価償却率">
          <a:extLst>
            <a:ext uri="{FF2B5EF4-FFF2-40B4-BE49-F238E27FC236}">
              <a16:creationId xmlns:a16="http://schemas.microsoft.com/office/drawing/2014/main" id="{A74740D1-F23A-4482-A62B-6295DC91DE1D}"/>
            </a:ext>
          </a:extLst>
        </xdr:cNvPr>
        <xdr:cNvSpPr txBox="1"/>
      </xdr:nvSpPr>
      <xdr:spPr>
        <a:xfrm>
          <a:off x="1816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86377</xdr:rowOff>
    </xdr:from>
    <xdr:ext cx="405111" cy="259045"/>
    <xdr:sp macro="" textlink="">
      <xdr:nvSpPr>
        <xdr:cNvPr id="208" name="n_4mainValue【体育館・プール】&#10;有形固定資産減価償却率">
          <a:extLst>
            <a:ext uri="{FF2B5EF4-FFF2-40B4-BE49-F238E27FC236}">
              <a16:creationId xmlns:a16="http://schemas.microsoft.com/office/drawing/2014/main" id="{1A98654B-EBE6-4E9E-A002-8028317D4C33}"/>
            </a:ext>
          </a:extLst>
        </xdr:cNvPr>
        <xdr:cNvSpPr txBox="1"/>
      </xdr:nvSpPr>
      <xdr:spPr>
        <a:xfrm>
          <a:off x="927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C21C5305-2666-455C-8EC5-67C694AC5F2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26297F1-B73C-4ED8-8475-10E35D02684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BD95FB73-2F8F-4A6E-A7B5-914ADE4941E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81254717-F64E-4364-8671-A5C0AE0AFAD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40F6F31B-619C-43E5-B100-136BA2068F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F96FCA32-9723-483C-94BA-A45EC6623E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DF63C4E5-F665-4D29-932A-E8EDBDAA2FE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5913942A-78D4-4AE2-8497-46364626CDF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933A4EB7-CBEC-4E46-9F63-1DA447A762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B973B8DF-DFFC-4902-A996-F4BAB24AAE3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3098E30B-9765-4017-9CF0-C584CD3A7F2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A2B866FF-A390-451C-A635-3B297D50A0E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C32CB159-A22E-4251-B864-B76AC55E013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18B473AD-FE32-4B5A-87A6-780BE232957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9B6E7234-1B75-4DC2-85AF-4BA6C80E12A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5068A0C6-E581-46A7-9EBA-7C6A389A532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A30E88B8-9CE0-4BBD-AC11-25749CABD97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466AAE80-067C-406E-B7E7-AAEA8EA23B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94D599BA-8ABA-43D3-9713-14500F22222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7D2A9584-3FBA-4BD3-99BF-06C018E21C2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357BABE-06AE-4AC9-8491-185827406A0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52E75D05-B1B1-461A-8072-ABE7B81CB4A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9BD6A3D6-5969-4DA9-A0E9-3BD89A1625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B511AA3D-E426-4E75-AFDA-810AB53922A5}"/>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7AB0D661-F001-419E-B992-4EC67ED44C38}"/>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2EAC7DA4-FAA8-4D90-975F-BD0470C8CD51}"/>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14E68B54-C8F1-484C-8335-4893E4C37D9F}"/>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C75E0374-3194-4A3D-8A94-86FE35B39508}"/>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37" name="【体育館・プール】&#10;一人当たり面積平均値テキスト">
          <a:extLst>
            <a:ext uri="{FF2B5EF4-FFF2-40B4-BE49-F238E27FC236}">
              <a16:creationId xmlns:a16="http://schemas.microsoft.com/office/drawing/2014/main" id="{48122A9F-0DCB-4133-A1F0-78A71945FBFE}"/>
            </a:ext>
          </a:extLst>
        </xdr:cNvPr>
        <xdr:cNvSpPr txBox="1"/>
      </xdr:nvSpPr>
      <xdr:spPr>
        <a:xfrm>
          <a:off x="10515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a:extLst>
            <a:ext uri="{FF2B5EF4-FFF2-40B4-BE49-F238E27FC236}">
              <a16:creationId xmlns:a16="http://schemas.microsoft.com/office/drawing/2014/main" id="{BB5A9607-B326-43E8-B48F-8D63FFD606FF}"/>
            </a:ext>
          </a:extLst>
        </xdr:cNvPr>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0E0A7142-D254-4E96-8440-31A87F959C74}"/>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a:extLst>
            <a:ext uri="{FF2B5EF4-FFF2-40B4-BE49-F238E27FC236}">
              <a16:creationId xmlns:a16="http://schemas.microsoft.com/office/drawing/2014/main" id="{E4A3AF7E-2A98-4FB6-B4E5-A7D4E8E47DB8}"/>
            </a:ext>
          </a:extLst>
        </xdr:cNvPr>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a:extLst>
            <a:ext uri="{FF2B5EF4-FFF2-40B4-BE49-F238E27FC236}">
              <a16:creationId xmlns:a16="http://schemas.microsoft.com/office/drawing/2014/main" id="{1F754F62-C959-4210-8B7D-84A7C22646C0}"/>
            </a:ext>
          </a:extLst>
        </xdr:cNvPr>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a:extLst>
            <a:ext uri="{FF2B5EF4-FFF2-40B4-BE49-F238E27FC236}">
              <a16:creationId xmlns:a16="http://schemas.microsoft.com/office/drawing/2014/main" id="{041B3BB7-6DEC-45D5-B76B-96831FAC5C0C}"/>
            </a:ext>
          </a:extLst>
        </xdr:cNvPr>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B5923BB-0528-4D45-AF9F-F74B136AE1D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2BECFCB-FB6A-4BE5-ABDD-900A923EF0B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17355DD-131F-4A3A-AEF5-ABBE22CD46C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3B6AB3F-CF4F-4C47-A490-8519076B520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A906F11-31DF-4025-876A-C03A8A78748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105410</xdr:rowOff>
    </xdr:from>
    <xdr:to>
      <xdr:col>55</xdr:col>
      <xdr:colOff>50800</xdr:colOff>
      <xdr:row>61</xdr:row>
      <xdr:rowOff>35560</xdr:rowOff>
    </xdr:to>
    <xdr:sp macro="" textlink="">
      <xdr:nvSpPr>
        <xdr:cNvPr id="248" name="楕円 247">
          <a:extLst>
            <a:ext uri="{FF2B5EF4-FFF2-40B4-BE49-F238E27FC236}">
              <a16:creationId xmlns:a16="http://schemas.microsoft.com/office/drawing/2014/main" id="{39131E8C-DD3D-4E00-802B-8C94E5D5119F}"/>
            </a:ext>
          </a:extLst>
        </xdr:cNvPr>
        <xdr:cNvSpPr/>
      </xdr:nvSpPr>
      <xdr:spPr>
        <a:xfrm>
          <a:off x="10426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128287</xdr:rowOff>
    </xdr:from>
    <xdr:ext cx="469744" cy="259045"/>
    <xdr:sp macro="" textlink="">
      <xdr:nvSpPr>
        <xdr:cNvPr id="249" name="【体育館・プール】&#10;一人当たり面積該当値テキスト">
          <a:extLst>
            <a:ext uri="{FF2B5EF4-FFF2-40B4-BE49-F238E27FC236}">
              <a16:creationId xmlns:a16="http://schemas.microsoft.com/office/drawing/2014/main" id="{DC9CF6FE-70F3-4516-BA2A-523AF6E1498A}"/>
            </a:ext>
          </a:extLst>
        </xdr:cNvPr>
        <xdr:cNvSpPr txBox="1"/>
      </xdr:nvSpPr>
      <xdr:spPr>
        <a:xfrm>
          <a:off x="10515600"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109220</xdr:rowOff>
    </xdr:from>
    <xdr:to>
      <xdr:col>50</xdr:col>
      <xdr:colOff>165100</xdr:colOff>
      <xdr:row>61</xdr:row>
      <xdr:rowOff>39370</xdr:rowOff>
    </xdr:to>
    <xdr:sp macro="" textlink="">
      <xdr:nvSpPr>
        <xdr:cNvPr id="250" name="楕円 249">
          <a:extLst>
            <a:ext uri="{FF2B5EF4-FFF2-40B4-BE49-F238E27FC236}">
              <a16:creationId xmlns:a16="http://schemas.microsoft.com/office/drawing/2014/main" id="{2F4AD747-C1A3-4896-922D-8025F79079B7}"/>
            </a:ext>
          </a:extLst>
        </xdr:cNvPr>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156210</xdr:rowOff>
    </xdr:from>
    <xdr:to>
      <xdr:col>55</xdr:col>
      <xdr:colOff>0</xdr:colOff>
      <xdr:row>60</xdr:row>
      <xdr:rowOff>160020</xdr:rowOff>
    </xdr:to>
    <xdr:cxnSp macro="">
      <xdr:nvCxnSpPr>
        <xdr:cNvPr id="251" name="直線コネクタ 250">
          <a:extLst>
            <a:ext uri="{FF2B5EF4-FFF2-40B4-BE49-F238E27FC236}">
              <a16:creationId xmlns:a16="http://schemas.microsoft.com/office/drawing/2014/main" id="{2551B2FF-D855-4536-9909-40F25A199468}"/>
            </a:ext>
          </a:extLst>
        </xdr:cNvPr>
        <xdr:cNvCxnSpPr/>
      </xdr:nvCxnSpPr>
      <xdr:spPr>
        <a:xfrm flipV="1">
          <a:off x="9639300" y="10443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109220</xdr:rowOff>
    </xdr:from>
    <xdr:to>
      <xdr:col>46</xdr:col>
      <xdr:colOff>38100</xdr:colOff>
      <xdr:row>61</xdr:row>
      <xdr:rowOff>39370</xdr:rowOff>
    </xdr:to>
    <xdr:sp macro="" textlink="">
      <xdr:nvSpPr>
        <xdr:cNvPr id="252" name="楕円 251">
          <a:extLst>
            <a:ext uri="{FF2B5EF4-FFF2-40B4-BE49-F238E27FC236}">
              <a16:creationId xmlns:a16="http://schemas.microsoft.com/office/drawing/2014/main" id="{417830E6-6D46-450D-9DEF-4D384CF20629}"/>
            </a:ext>
          </a:extLst>
        </xdr:cNvPr>
        <xdr:cNvSpPr/>
      </xdr:nvSpPr>
      <xdr:spPr>
        <a:xfrm>
          <a:off x="869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160020</xdr:rowOff>
    </xdr:from>
    <xdr:to>
      <xdr:col>50</xdr:col>
      <xdr:colOff>114300</xdr:colOff>
      <xdr:row>60</xdr:row>
      <xdr:rowOff>160020</xdr:rowOff>
    </xdr:to>
    <xdr:cxnSp macro="">
      <xdr:nvCxnSpPr>
        <xdr:cNvPr id="253" name="直線コネクタ 252">
          <a:extLst>
            <a:ext uri="{FF2B5EF4-FFF2-40B4-BE49-F238E27FC236}">
              <a16:creationId xmlns:a16="http://schemas.microsoft.com/office/drawing/2014/main" id="{83971B88-965F-49AD-96E5-B970AC262578}"/>
            </a:ext>
          </a:extLst>
        </xdr:cNvPr>
        <xdr:cNvCxnSpPr/>
      </xdr:nvCxnSpPr>
      <xdr:spPr>
        <a:xfrm>
          <a:off x="8750300" y="1044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113030</xdr:rowOff>
    </xdr:from>
    <xdr:to>
      <xdr:col>41</xdr:col>
      <xdr:colOff>101600</xdr:colOff>
      <xdr:row>61</xdr:row>
      <xdr:rowOff>43180</xdr:rowOff>
    </xdr:to>
    <xdr:sp macro="" textlink="">
      <xdr:nvSpPr>
        <xdr:cNvPr id="254" name="楕円 253">
          <a:extLst>
            <a:ext uri="{FF2B5EF4-FFF2-40B4-BE49-F238E27FC236}">
              <a16:creationId xmlns:a16="http://schemas.microsoft.com/office/drawing/2014/main" id="{835D054D-191D-4960-809E-32484D358B09}"/>
            </a:ext>
          </a:extLst>
        </xdr:cNvPr>
        <xdr:cNvSpPr/>
      </xdr:nvSpPr>
      <xdr:spPr>
        <a:xfrm>
          <a:off x="7810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160020</xdr:rowOff>
    </xdr:from>
    <xdr:to>
      <xdr:col>45</xdr:col>
      <xdr:colOff>177800</xdr:colOff>
      <xdr:row>60</xdr:row>
      <xdr:rowOff>163830</xdr:rowOff>
    </xdr:to>
    <xdr:cxnSp macro="">
      <xdr:nvCxnSpPr>
        <xdr:cNvPr id="255" name="直線コネクタ 254">
          <a:extLst>
            <a:ext uri="{FF2B5EF4-FFF2-40B4-BE49-F238E27FC236}">
              <a16:creationId xmlns:a16="http://schemas.microsoft.com/office/drawing/2014/main" id="{6843B519-1867-4361-A588-76A80087B5E4}"/>
            </a:ext>
          </a:extLst>
        </xdr:cNvPr>
        <xdr:cNvCxnSpPr/>
      </xdr:nvCxnSpPr>
      <xdr:spPr>
        <a:xfrm flipV="1">
          <a:off x="7861300" y="10447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101600</xdr:rowOff>
    </xdr:from>
    <xdr:to>
      <xdr:col>36</xdr:col>
      <xdr:colOff>165100</xdr:colOff>
      <xdr:row>61</xdr:row>
      <xdr:rowOff>31750</xdr:rowOff>
    </xdr:to>
    <xdr:sp macro="" textlink="">
      <xdr:nvSpPr>
        <xdr:cNvPr id="256" name="楕円 255">
          <a:extLst>
            <a:ext uri="{FF2B5EF4-FFF2-40B4-BE49-F238E27FC236}">
              <a16:creationId xmlns:a16="http://schemas.microsoft.com/office/drawing/2014/main" id="{FA9AAF35-F2FA-46DD-A527-2AF5C26BA23D}"/>
            </a:ext>
          </a:extLst>
        </xdr:cNvPr>
        <xdr:cNvSpPr/>
      </xdr:nvSpPr>
      <xdr:spPr>
        <a:xfrm>
          <a:off x="692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152400</xdr:rowOff>
    </xdr:from>
    <xdr:to>
      <xdr:col>41</xdr:col>
      <xdr:colOff>50800</xdr:colOff>
      <xdr:row>60</xdr:row>
      <xdr:rowOff>163830</xdr:rowOff>
    </xdr:to>
    <xdr:cxnSp macro="">
      <xdr:nvCxnSpPr>
        <xdr:cNvPr id="257" name="直線コネクタ 256">
          <a:extLst>
            <a:ext uri="{FF2B5EF4-FFF2-40B4-BE49-F238E27FC236}">
              <a16:creationId xmlns:a16="http://schemas.microsoft.com/office/drawing/2014/main" id="{E5EF4F39-B0C3-4B52-A1DA-2C42AA493A9C}"/>
            </a:ext>
          </a:extLst>
        </xdr:cNvPr>
        <xdr:cNvCxnSpPr/>
      </xdr:nvCxnSpPr>
      <xdr:spPr>
        <a:xfrm>
          <a:off x="6972300" y="10439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a:extLst>
            <a:ext uri="{FF2B5EF4-FFF2-40B4-BE49-F238E27FC236}">
              <a16:creationId xmlns:a16="http://schemas.microsoft.com/office/drawing/2014/main" id="{DD3AEB4B-93AC-4632-B584-8F4BA122CA90}"/>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59" name="n_2aveValue【体育館・プール】&#10;一人当たり面積">
          <a:extLst>
            <a:ext uri="{FF2B5EF4-FFF2-40B4-BE49-F238E27FC236}">
              <a16:creationId xmlns:a16="http://schemas.microsoft.com/office/drawing/2014/main" id="{4C672C9F-A00A-4444-B463-7C5A4637DE10}"/>
            </a:ext>
          </a:extLst>
        </xdr:cNvPr>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60" name="n_3aveValue【体育館・プール】&#10;一人当たり面積">
          <a:extLst>
            <a:ext uri="{FF2B5EF4-FFF2-40B4-BE49-F238E27FC236}">
              <a16:creationId xmlns:a16="http://schemas.microsoft.com/office/drawing/2014/main" id="{86E16D63-5BC8-4A0C-A7FD-DF13456F9ED7}"/>
            </a:ext>
          </a:extLst>
        </xdr:cNvPr>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3827</xdr:rowOff>
    </xdr:from>
    <xdr:ext cx="469744" cy="259045"/>
    <xdr:sp macro="" textlink="">
      <xdr:nvSpPr>
        <xdr:cNvPr id="261" name="n_4aveValue【体育館・プール】&#10;一人当たり面積">
          <a:extLst>
            <a:ext uri="{FF2B5EF4-FFF2-40B4-BE49-F238E27FC236}">
              <a16:creationId xmlns:a16="http://schemas.microsoft.com/office/drawing/2014/main" id="{2E589801-C057-439E-ACDF-C24D31E5A547}"/>
            </a:ext>
          </a:extLst>
        </xdr:cNvPr>
        <xdr:cNvSpPr txBox="1"/>
      </xdr:nvSpPr>
      <xdr:spPr>
        <a:xfrm>
          <a:off x="6737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55897</xdr:rowOff>
    </xdr:from>
    <xdr:ext cx="469744" cy="259045"/>
    <xdr:sp macro="" textlink="">
      <xdr:nvSpPr>
        <xdr:cNvPr id="262" name="n_1mainValue【体育館・プール】&#10;一人当たり面積">
          <a:extLst>
            <a:ext uri="{FF2B5EF4-FFF2-40B4-BE49-F238E27FC236}">
              <a16:creationId xmlns:a16="http://schemas.microsoft.com/office/drawing/2014/main" id="{BDFC378A-701D-4C46-9BDA-7E05736DED5F}"/>
            </a:ext>
          </a:extLst>
        </xdr:cNvPr>
        <xdr:cNvSpPr txBox="1"/>
      </xdr:nvSpPr>
      <xdr:spPr>
        <a:xfrm>
          <a:off x="93917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55897</xdr:rowOff>
    </xdr:from>
    <xdr:ext cx="469744" cy="259045"/>
    <xdr:sp macro="" textlink="">
      <xdr:nvSpPr>
        <xdr:cNvPr id="263" name="n_2mainValue【体育館・プール】&#10;一人当たり面積">
          <a:extLst>
            <a:ext uri="{FF2B5EF4-FFF2-40B4-BE49-F238E27FC236}">
              <a16:creationId xmlns:a16="http://schemas.microsoft.com/office/drawing/2014/main" id="{B0EDDDF1-C7C1-494F-90B1-9700A07B02F3}"/>
            </a:ext>
          </a:extLst>
        </xdr:cNvPr>
        <xdr:cNvSpPr txBox="1"/>
      </xdr:nvSpPr>
      <xdr:spPr>
        <a:xfrm>
          <a:off x="8515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59707</xdr:rowOff>
    </xdr:from>
    <xdr:ext cx="469744" cy="259045"/>
    <xdr:sp macro="" textlink="">
      <xdr:nvSpPr>
        <xdr:cNvPr id="264" name="n_3mainValue【体育館・プール】&#10;一人当たり面積">
          <a:extLst>
            <a:ext uri="{FF2B5EF4-FFF2-40B4-BE49-F238E27FC236}">
              <a16:creationId xmlns:a16="http://schemas.microsoft.com/office/drawing/2014/main" id="{619261F5-2B1A-46A7-B29D-183EE2FC5FB3}"/>
            </a:ext>
          </a:extLst>
        </xdr:cNvPr>
        <xdr:cNvSpPr txBox="1"/>
      </xdr:nvSpPr>
      <xdr:spPr>
        <a:xfrm>
          <a:off x="76264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48277</xdr:rowOff>
    </xdr:from>
    <xdr:ext cx="469744" cy="259045"/>
    <xdr:sp macro="" textlink="">
      <xdr:nvSpPr>
        <xdr:cNvPr id="265" name="n_4mainValue【体育館・プール】&#10;一人当たり面積">
          <a:extLst>
            <a:ext uri="{FF2B5EF4-FFF2-40B4-BE49-F238E27FC236}">
              <a16:creationId xmlns:a16="http://schemas.microsoft.com/office/drawing/2014/main" id="{0E302BE4-5AAD-4C43-9636-759D52CFBEBF}"/>
            </a:ext>
          </a:extLst>
        </xdr:cNvPr>
        <xdr:cNvSpPr txBox="1"/>
      </xdr:nvSpPr>
      <xdr:spPr>
        <a:xfrm>
          <a:off x="6737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5AB411AA-6C4E-4EDB-BB33-CE0C8CA0480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4439926D-DE6E-4532-B8C1-2042DF188D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F757C1FD-0564-4FBF-916B-37F1108941A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FA137924-6DFE-467C-A2E8-45030AD93A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BF14CBEC-0A56-4000-88FB-711D4D89752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E3005DC0-655C-4C47-A0DB-1DC933B904E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2388E3BE-9A0B-44AC-A3EE-776B0FD4BD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8E81DA41-271E-4870-9BCB-D4C26D13294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339D8F48-DD80-4541-98E0-E5DD8C6F4A6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CAD519DD-7985-46AD-8E0D-647E6773A6D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62FAEA1C-4303-412F-94B5-F5D7AFEF7D9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2B6BD35F-53AE-4D76-B3F0-F2632E74155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ACCEE847-F0D4-4FAA-98A6-D9282F7F864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3697B806-E36C-433B-A5C8-2FED80C006A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2757129D-536A-4F9C-8DF9-E76E13D4D23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EE43FCB0-1C62-41FE-9F68-B1B7E20F614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FB63AB19-B0B8-4180-86EB-8D759C0A042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6618ED24-C567-46E8-89C5-6D2F61435EF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B6804393-DE0B-458A-807E-8CD971F19A7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53F1D350-864C-4D2D-82B1-99392E7AD3F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B8335865-8340-4032-9D01-8E214B28562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D602FCA6-165F-44E2-AAB7-DC253ABDDBD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9159D4C6-3B3E-47CB-AF53-716B48A6611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27BF104F-7A26-47C5-851A-F50A449740F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80DF616-CC5F-441D-A1A3-B5D469401C4A}"/>
            </a:ext>
          </a:extLst>
        </xdr:cNvPr>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A589E958-2951-4FBC-AA20-35DA09C1DCE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EAF72DE0-CE6E-48CB-9B51-FFA254AA7CF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462AAB-FCCE-4CFE-93E9-2C11A94916FA}"/>
            </a:ext>
          </a:extLst>
        </xdr:cNvPr>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a:extLst>
            <a:ext uri="{FF2B5EF4-FFF2-40B4-BE49-F238E27FC236}">
              <a16:creationId xmlns:a16="http://schemas.microsoft.com/office/drawing/2014/main" id="{1C1BD431-31D6-4E96-A498-AC4DE73ED95D}"/>
            </a:ext>
          </a:extLst>
        </xdr:cNvPr>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A6316F50-6BC0-4972-BE11-D94CADC12A1F}"/>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a:extLst>
            <a:ext uri="{FF2B5EF4-FFF2-40B4-BE49-F238E27FC236}">
              <a16:creationId xmlns:a16="http://schemas.microsoft.com/office/drawing/2014/main" id="{8BBAE9F4-53B3-46FE-B261-24E09216DDA5}"/>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a:extLst>
            <a:ext uri="{FF2B5EF4-FFF2-40B4-BE49-F238E27FC236}">
              <a16:creationId xmlns:a16="http://schemas.microsoft.com/office/drawing/2014/main" id="{FAF6CDCD-5304-43CD-A407-7627462C9572}"/>
            </a:ext>
          </a:extLst>
        </xdr:cNvPr>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a:extLst>
            <a:ext uri="{FF2B5EF4-FFF2-40B4-BE49-F238E27FC236}">
              <a16:creationId xmlns:a16="http://schemas.microsoft.com/office/drawing/2014/main" id="{5E8E7BD2-3BF3-4619-8151-29047FA5D800}"/>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a:extLst>
            <a:ext uri="{FF2B5EF4-FFF2-40B4-BE49-F238E27FC236}">
              <a16:creationId xmlns:a16="http://schemas.microsoft.com/office/drawing/2014/main" id="{DC440B57-DB5F-4AB4-B78E-70F71466C865}"/>
            </a:ext>
          </a:extLst>
        </xdr:cNvPr>
        <xdr:cNvSpPr/>
      </xdr:nvSpPr>
      <xdr:spPr>
        <a:xfrm>
          <a:off x="196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a:extLst>
            <a:ext uri="{FF2B5EF4-FFF2-40B4-BE49-F238E27FC236}">
              <a16:creationId xmlns:a16="http://schemas.microsoft.com/office/drawing/2014/main" id="{D33A9474-64B2-4628-BCDC-3231849B5B43}"/>
            </a:ext>
          </a:extLst>
        </xdr:cNvPr>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F464CEE-6F5B-42DB-8D15-38614D851F5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72DA295-1835-4FDA-9829-EE8AEA70F8E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F65956A-3CBC-48D9-A531-2A8C8FCE56B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6648BD6-731A-4D0A-ADFB-E5364B166E6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B075A3E-4363-4C63-99CC-FA5EFCA2AB5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306" name="楕円 305">
          <a:extLst>
            <a:ext uri="{FF2B5EF4-FFF2-40B4-BE49-F238E27FC236}">
              <a16:creationId xmlns:a16="http://schemas.microsoft.com/office/drawing/2014/main" id="{BF95CA69-D3D6-4568-A9FE-21140D55415B}"/>
            </a:ext>
          </a:extLst>
        </xdr:cNvPr>
        <xdr:cNvSpPr/>
      </xdr:nvSpPr>
      <xdr:spPr>
        <a:xfrm>
          <a:off x="45847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59072</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F866332F-D6D7-4F38-BEB9-FE92369ADE10}"/>
            </a:ext>
          </a:extLst>
        </xdr:cNvPr>
        <xdr:cNvSpPr txBox="1"/>
      </xdr:nvSpPr>
      <xdr:spPr>
        <a:xfrm>
          <a:off x="4673600"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42545</xdr:rowOff>
    </xdr:from>
    <xdr:to>
      <xdr:col>20</xdr:col>
      <xdr:colOff>38100</xdr:colOff>
      <xdr:row>82</xdr:row>
      <xdr:rowOff>144145</xdr:rowOff>
    </xdr:to>
    <xdr:sp macro="" textlink="">
      <xdr:nvSpPr>
        <xdr:cNvPr id="308" name="楕円 307">
          <a:extLst>
            <a:ext uri="{FF2B5EF4-FFF2-40B4-BE49-F238E27FC236}">
              <a16:creationId xmlns:a16="http://schemas.microsoft.com/office/drawing/2014/main" id="{EE0B270A-C1FE-4A7B-8DBC-1C44A29B2008}"/>
            </a:ext>
          </a:extLst>
        </xdr:cNvPr>
        <xdr:cNvSpPr/>
      </xdr:nvSpPr>
      <xdr:spPr>
        <a:xfrm>
          <a:off x="3746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93345</xdr:rowOff>
    </xdr:from>
    <xdr:to>
      <xdr:col>24</xdr:col>
      <xdr:colOff>63500</xdr:colOff>
      <xdr:row>82</xdr:row>
      <xdr:rowOff>131445</xdr:rowOff>
    </xdr:to>
    <xdr:cxnSp macro="">
      <xdr:nvCxnSpPr>
        <xdr:cNvPr id="309" name="直線コネクタ 308">
          <a:extLst>
            <a:ext uri="{FF2B5EF4-FFF2-40B4-BE49-F238E27FC236}">
              <a16:creationId xmlns:a16="http://schemas.microsoft.com/office/drawing/2014/main" id="{FD4F5BBA-D9BD-459B-B3C4-18004A8F6D20}"/>
            </a:ext>
          </a:extLst>
        </xdr:cNvPr>
        <xdr:cNvCxnSpPr/>
      </xdr:nvCxnSpPr>
      <xdr:spPr>
        <a:xfrm>
          <a:off x="3797300" y="141522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170180</xdr:rowOff>
    </xdr:from>
    <xdr:to>
      <xdr:col>15</xdr:col>
      <xdr:colOff>101600</xdr:colOff>
      <xdr:row>82</xdr:row>
      <xdr:rowOff>100330</xdr:rowOff>
    </xdr:to>
    <xdr:sp macro="" textlink="">
      <xdr:nvSpPr>
        <xdr:cNvPr id="310" name="楕円 309">
          <a:extLst>
            <a:ext uri="{FF2B5EF4-FFF2-40B4-BE49-F238E27FC236}">
              <a16:creationId xmlns:a16="http://schemas.microsoft.com/office/drawing/2014/main" id="{8B98727D-DC87-4DDC-A214-0D2C5DA9F2D3}"/>
            </a:ext>
          </a:extLst>
        </xdr:cNvPr>
        <xdr:cNvSpPr/>
      </xdr:nvSpPr>
      <xdr:spPr>
        <a:xfrm>
          <a:off x="2857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93345</xdr:rowOff>
    </xdr:to>
    <xdr:cxnSp macro="">
      <xdr:nvCxnSpPr>
        <xdr:cNvPr id="311" name="直線コネクタ 310">
          <a:extLst>
            <a:ext uri="{FF2B5EF4-FFF2-40B4-BE49-F238E27FC236}">
              <a16:creationId xmlns:a16="http://schemas.microsoft.com/office/drawing/2014/main" id="{7EABAE15-7364-4E75-9DD0-8F4D4FC3B055}"/>
            </a:ext>
          </a:extLst>
        </xdr:cNvPr>
        <xdr:cNvCxnSpPr/>
      </xdr:nvCxnSpPr>
      <xdr:spPr>
        <a:xfrm>
          <a:off x="2908300" y="141084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128270</xdr:rowOff>
    </xdr:from>
    <xdr:to>
      <xdr:col>10</xdr:col>
      <xdr:colOff>165100</xdr:colOff>
      <xdr:row>82</xdr:row>
      <xdr:rowOff>58420</xdr:rowOff>
    </xdr:to>
    <xdr:sp macro="" textlink="">
      <xdr:nvSpPr>
        <xdr:cNvPr id="312" name="楕円 311">
          <a:extLst>
            <a:ext uri="{FF2B5EF4-FFF2-40B4-BE49-F238E27FC236}">
              <a16:creationId xmlns:a16="http://schemas.microsoft.com/office/drawing/2014/main" id="{2646D52D-D62C-492D-A95E-01AC789F75BD}"/>
            </a:ext>
          </a:extLst>
        </xdr:cNvPr>
        <xdr:cNvSpPr/>
      </xdr:nvSpPr>
      <xdr:spPr>
        <a:xfrm>
          <a:off x="1968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xdr:rowOff>
    </xdr:from>
    <xdr:to>
      <xdr:col>15</xdr:col>
      <xdr:colOff>50800</xdr:colOff>
      <xdr:row>82</xdr:row>
      <xdr:rowOff>49530</xdr:rowOff>
    </xdr:to>
    <xdr:cxnSp macro="">
      <xdr:nvCxnSpPr>
        <xdr:cNvPr id="313" name="直線コネクタ 312">
          <a:extLst>
            <a:ext uri="{FF2B5EF4-FFF2-40B4-BE49-F238E27FC236}">
              <a16:creationId xmlns:a16="http://schemas.microsoft.com/office/drawing/2014/main" id="{D4B65F31-DB99-4F9D-B463-A8DAFB47A6B5}"/>
            </a:ext>
          </a:extLst>
        </xdr:cNvPr>
        <xdr:cNvCxnSpPr/>
      </xdr:nvCxnSpPr>
      <xdr:spPr>
        <a:xfrm>
          <a:off x="2019300" y="14066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82550</xdr:rowOff>
    </xdr:from>
    <xdr:to>
      <xdr:col>6</xdr:col>
      <xdr:colOff>38100</xdr:colOff>
      <xdr:row>82</xdr:row>
      <xdr:rowOff>12700</xdr:rowOff>
    </xdr:to>
    <xdr:sp macro="" textlink="">
      <xdr:nvSpPr>
        <xdr:cNvPr id="314" name="楕円 313">
          <a:extLst>
            <a:ext uri="{FF2B5EF4-FFF2-40B4-BE49-F238E27FC236}">
              <a16:creationId xmlns:a16="http://schemas.microsoft.com/office/drawing/2014/main" id="{7D3154A5-5837-4CE7-980B-45DA2167296E}"/>
            </a:ext>
          </a:extLst>
        </xdr:cNvPr>
        <xdr:cNvSpPr/>
      </xdr:nvSpPr>
      <xdr:spPr>
        <a:xfrm>
          <a:off x="107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133350</xdr:rowOff>
    </xdr:from>
    <xdr:to>
      <xdr:col>10</xdr:col>
      <xdr:colOff>114300</xdr:colOff>
      <xdr:row>82</xdr:row>
      <xdr:rowOff>7620</xdr:rowOff>
    </xdr:to>
    <xdr:cxnSp macro="">
      <xdr:nvCxnSpPr>
        <xdr:cNvPr id="315" name="直線コネクタ 314">
          <a:extLst>
            <a:ext uri="{FF2B5EF4-FFF2-40B4-BE49-F238E27FC236}">
              <a16:creationId xmlns:a16="http://schemas.microsoft.com/office/drawing/2014/main" id="{B584825C-C3B4-4926-A9D2-0D8210554950}"/>
            </a:ext>
          </a:extLst>
        </xdr:cNvPr>
        <xdr:cNvCxnSpPr/>
      </xdr:nvCxnSpPr>
      <xdr:spPr>
        <a:xfrm>
          <a:off x="1130300" y="14020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6" name="n_1aveValue【福祉施設】&#10;有形固定資産減価償却率">
          <a:extLst>
            <a:ext uri="{FF2B5EF4-FFF2-40B4-BE49-F238E27FC236}">
              <a16:creationId xmlns:a16="http://schemas.microsoft.com/office/drawing/2014/main" id="{A19C040C-8D7D-4C81-A8C4-3C3DF6EDADDE}"/>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7" name="n_2aveValue【福祉施設】&#10;有形固定資産減価償却率">
          <a:extLst>
            <a:ext uri="{FF2B5EF4-FFF2-40B4-BE49-F238E27FC236}">
              <a16:creationId xmlns:a16="http://schemas.microsoft.com/office/drawing/2014/main" id="{D875DC68-1BD5-4ACA-AF54-58E4AA1CB8DD}"/>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318" name="n_3aveValue【福祉施設】&#10;有形固定資産減価償却率">
          <a:extLst>
            <a:ext uri="{FF2B5EF4-FFF2-40B4-BE49-F238E27FC236}">
              <a16:creationId xmlns:a16="http://schemas.microsoft.com/office/drawing/2014/main" id="{076DC257-6E10-4CEC-9E4C-1225598201B2}"/>
            </a:ext>
          </a:extLst>
        </xdr:cNvPr>
        <xdr:cNvSpPr txBox="1"/>
      </xdr:nvSpPr>
      <xdr:spPr>
        <a:xfrm>
          <a:off x="1816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319" name="n_4aveValue【福祉施設】&#10;有形固定資産減価償却率">
          <a:extLst>
            <a:ext uri="{FF2B5EF4-FFF2-40B4-BE49-F238E27FC236}">
              <a16:creationId xmlns:a16="http://schemas.microsoft.com/office/drawing/2014/main" id="{93F78F4C-A556-437B-9254-B582BFEB445C}"/>
            </a:ext>
          </a:extLst>
        </xdr:cNvPr>
        <xdr:cNvSpPr txBox="1"/>
      </xdr:nvSpPr>
      <xdr:spPr>
        <a:xfrm>
          <a:off x="927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135272</xdr:rowOff>
    </xdr:from>
    <xdr:ext cx="405111" cy="259045"/>
    <xdr:sp macro="" textlink="">
      <xdr:nvSpPr>
        <xdr:cNvPr id="320" name="n_1mainValue【福祉施設】&#10;有形固定資産減価償却率">
          <a:extLst>
            <a:ext uri="{FF2B5EF4-FFF2-40B4-BE49-F238E27FC236}">
              <a16:creationId xmlns:a16="http://schemas.microsoft.com/office/drawing/2014/main" id="{46E175BA-9E78-4898-A0DF-871651AD8FD7}"/>
            </a:ext>
          </a:extLst>
        </xdr:cNvPr>
        <xdr:cNvSpPr txBox="1"/>
      </xdr:nvSpPr>
      <xdr:spPr>
        <a:xfrm>
          <a:off x="35820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91457</xdr:rowOff>
    </xdr:from>
    <xdr:ext cx="405111" cy="259045"/>
    <xdr:sp macro="" textlink="">
      <xdr:nvSpPr>
        <xdr:cNvPr id="321" name="n_2mainValue【福祉施設】&#10;有形固定資産減価償却率">
          <a:extLst>
            <a:ext uri="{FF2B5EF4-FFF2-40B4-BE49-F238E27FC236}">
              <a16:creationId xmlns:a16="http://schemas.microsoft.com/office/drawing/2014/main" id="{DC50D25E-C9DB-4A6B-AD91-0BF7D9FE7CFA}"/>
            </a:ext>
          </a:extLst>
        </xdr:cNvPr>
        <xdr:cNvSpPr txBox="1"/>
      </xdr:nvSpPr>
      <xdr:spPr>
        <a:xfrm>
          <a:off x="2705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49547</xdr:rowOff>
    </xdr:from>
    <xdr:ext cx="405111" cy="259045"/>
    <xdr:sp macro="" textlink="">
      <xdr:nvSpPr>
        <xdr:cNvPr id="322" name="n_3mainValue【福祉施設】&#10;有形固定資産減価償却率">
          <a:extLst>
            <a:ext uri="{FF2B5EF4-FFF2-40B4-BE49-F238E27FC236}">
              <a16:creationId xmlns:a16="http://schemas.microsoft.com/office/drawing/2014/main" id="{39A2C1EE-9B39-429B-82F8-3B3497AF7C61}"/>
            </a:ext>
          </a:extLst>
        </xdr:cNvPr>
        <xdr:cNvSpPr txBox="1"/>
      </xdr:nvSpPr>
      <xdr:spPr>
        <a:xfrm>
          <a:off x="1816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3827</xdr:rowOff>
    </xdr:from>
    <xdr:ext cx="405111" cy="259045"/>
    <xdr:sp macro="" textlink="">
      <xdr:nvSpPr>
        <xdr:cNvPr id="323" name="n_4mainValue【福祉施設】&#10;有形固定資産減価償却率">
          <a:extLst>
            <a:ext uri="{FF2B5EF4-FFF2-40B4-BE49-F238E27FC236}">
              <a16:creationId xmlns:a16="http://schemas.microsoft.com/office/drawing/2014/main" id="{37CE15A3-D583-4F01-8900-BE9EDFC38226}"/>
            </a:ext>
          </a:extLst>
        </xdr:cNvPr>
        <xdr:cNvSpPr txBox="1"/>
      </xdr:nvSpPr>
      <xdr:spPr>
        <a:xfrm>
          <a:off x="927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6BEE58CF-C218-4436-973A-0282F7D81BA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5136B867-9A91-4E74-BA68-962E2A93B0A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28FDCFA3-B134-414B-A2E3-290CB531BD1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98A5C7BB-7F7A-4687-BC86-CAD74DC15B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8F2AFF3-77A3-495C-B920-AB59E913020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CCE2070-F158-4756-8E02-29E6BADD5CB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3BC6F4B1-8FC2-4C13-8CB1-C97188313CC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13AD747E-506B-4B4D-AD66-3B4AA1703D4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B329018C-7B8B-4317-8026-EC5E6593B74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D87898A6-FF05-41DE-BEB3-9D2E8E52018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95E3D2D6-B4EE-4611-ACCC-FB208806303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36C114BD-6C1A-4D20-ABA9-F331F095868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703CC9F9-84C0-418B-9CA9-FAAAD420FC3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B33EC9D6-EBDF-4A79-ABE9-3A447611B0B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3EB370A3-198A-4DD1-9015-C04DEFDC7C2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A8895444-07B1-4BDF-A981-20F0FDFF394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6A653525-28EB-4540-AD5C-7AE9A1176BF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2FE58DB8-C27D-44EE-BED4-C4C442C9768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BB195167-07F8-418B-BF5F-6B38845FB22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CA8EAAE2-E408-46C1-B79C-1D19153FD01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4016CE36-C4B4-4214-AFF6-2DC9668B172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7552CC3C-9753-4882-8154-12BC01428E4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BD158748-D61B-448A-A34F-FF74264721D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4C9F567F-454D-4C38-9FE8-DCB35737398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374145F7-EFE5-49A3-9CB0-D22E0AAFB41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a:extLst>
            <a:ext uri="{FF2B5EF4-FFF2-40B4-BE49-F238E27FC236}">
              <a16:creationId xmlns:a16="http://schemas.microsoft.com/office/drawing/2014/main" id="{B54AF093-92D3-4E79-B216-F6FB747580F6}"/>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a:extLst>
            <a:ext uri="{FF2B5EF4-FFF2-40B4-BE49-F238E27FC236}">
              <a16:creationId xmlns:a16="http://schemas.microsoft.com/office/drawing/2014/main" id="{B2248DD4-DEE5-4657-9B5E-423BB2D07789}"/>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a:extLst>
            <a:ext uri="{FF2B5EF4-FFF2-40B4-BE49-F238E27FC236}">
              <a16:creationId xmlns:a16="http://schemas.microsoft.com/office/drawing/2014/main" id="{73EF0A88-8FF8-41AF-9E6A-FFF73E61D631}"/>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a:extLst>
            <a:ext uri="{FF2B5EF4-FFF2-40B4-BE49-F238E27FC236}">
              <a16:creationId xmlns:a16="http://schemas.microsoft.com/office/drawing/2014/main" id="{BFDFF830-2AD6-45A9-B536-77399C31FA76}"/>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a:extLst>
            <a:ext uri="{FF2B5EF4-FFF2-40B4-BE49-F238E27FC236}">
              <a16:creationId xmlns:a16="http://schemas.microsoft.com/office/drawing/2014/main" id="{8FAF75FD-F996-4993-BD86-EE43A55E8881}"/>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a:extLst>
            <a:ext uri="{FF2B5EF4-FFF2-40B4-BE49-F238E27FC236}">
              <a16:creationId xmlns:a16="http://schemas.microsoft.com/office/drawing/2014/main" id="{5A9A4650-9056-4312-9A69-3EAADACF0893}"/>
            </a:ext>
          </a:extLst>
        </xdr:cNvPr>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a:extLst>
            <a:ext uri="{FF2B5EF4-FFF2-40B4-BE49-F238E27FC236}">
              <a16:creationId xmlns:a16="http://schemas.microsoft.com/office/drawing/2014/main" id="{FAAAE51B-A8FE-4BF7-91DB-CFD8DF078500}"/>
            </a:ext>
          </a:extLst>
        </xdr:cNvPr>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a:extLst>
            <a:ext uri="{FF2B5EF4-FFF2-40B4-BE49-F238E27FC236}">
              <a16:creationId xmlns:a16="http://schemas.microsoft.com/office/drawing/2014/main" id="{97141EAD-1326-4992-94ED-DE60096225DA}"/>
            </a:ext>
          </a:extLst>
        </xdr:cNvPr>
        <xdr:cNvSpPr/>
      </xdr:nvSpPr>
      <xdr:spPr>
        <a:xfrm>
          <a:off x="9588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a:extLst>
            <a:ext uri="{FF2B5EF4-FFF2-40B4-BE49-F238E27FC236}">
              <a16:creationId xmlns:a16="http://schemas.microsoft.com/office/drawing/2014/main" id="{59592DDF-692A-470B-9826-D246543D6844}"/>
            </a:ext>
          </a:extLst>
        </xdr:cNvPr>
        <xdr:cNvSpPr/>
      </xdr:nvSpPr>
      <xdr:spPr>
        <a:xfrm>
          <a:off x="8699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a:extLst>
            <a:ext uri="{FF2B5EF4-FFF2-40B4-BE49-F238E27FC236}">
              <a16:creationId xmlns:a16="http://schemas.microsoft.com/office/drawing/2014/main" id="{9A7C86B7-68B4-4ADF-82EB-2E4D7EBEE58B}"/>
            </a:ext>
          </a:extLst>
        </xdr:cNvPr>
        <xdr:cNvSpPr/>
      </xdr:nvSpPr>
      <xdr:spPr>
        <a:xfrm>
          <a:off x="7810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a:extLst>
            <a:ext uri="{FF2B5EF4-FFF2-40B4-BE49-F238E27FC236}">
              <a16:creationId xmlns:a16="http://schemas.microsoft.com/office/drawing/2014/main" id="{94011F76-E3E9-412A-BE78-EABB3B8358A5}"/>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7721859-AB75-46DF-8198-30BAC7CC5F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5E2571AC-9579-4329-A855-75132A48F43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BA25907-3936-49EC-83E2-C7C9F797C11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B6A0099-BF1C-4753-8406-A4D94DD8EEA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BBF061FB-3264-4D5E-881D-BFC1EAC9D1B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120650</xdr:rowOff>
    </xdr:from>
    <xdr:to>
      <xdr:col>55</xdr:col>
      <xdr:colOff>50800</xdr:colOff>
      <xdr:row>84</xdr:row>
      <xdr:rowOff>50800</xdr:rowOff>
    </xdr:to>
    <xdr:sp macro="" textlink="">
      <xdr:nvSpPr>
        <xdr:cNvPr id="365" name="楕円 364">
          <a:extLst>
            <a:ext uri="{FF2B5EF4-FFF2-40B4-BE49-F238E27FC236}">
              <a16:creationId xmlns:a16="http://schemas.microsoft.com/office/drawing/2014/main" id="{5C2310FF-102C-44D4-B666-87FC714976B5}"/>
            </a:ext>
          </a:extLst>
        </xdr:cNvPr>
        <xdr:cNvSpPr/>
      </xdr:nvSpPr>
      <xdr:spPr>
        <a:xfrm>
          <a:off x="10426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99077</xdr:rowOff>
    </xdr:from>
    <xdr:ext cx="469744" cy="259045"/>
    <xdr:sp macro="" textlink="">
      <xdr:nvSpPr>
        <xdr:cNvPr id="366" name="【福祉施設】&#10;一人当たり面積該当値テキスト">
          <a:extLst>
            <a:ext uri="{FF2B5EF4-FFF2-40B4-BE49-F238E27FC236}">
              <a16:creationId xmlns:a16="http://schemas.microsoft.com/office/drawing/2014/main" id="{0B944E52-99D9-49C9-BA2C-A76826C434D1}"/>
            </a:ext>
          </a:extLst>
        </xdr:cNvPr>
        <xdr:cNvSpPr txBox="1"/>
      </xdr:nvSpPr>
      <xdr:spPr>
        <a:xfrm>
          <a:off x="10515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87993</xdr:rowOff>
    </xdr:from>
    <xdr:to>
      <xdr:col>50</xdr:col>
      <xdr:colOff>165100</xdr:colOff>
      <xdr:row>84</xdr:row>
      <xdr:rowOff>18143</xdr:rowOff>
    </xdr:to>
    <xdr:sp macro="" textlink="">
      <xdr:nvSpPr>
        <xdr:cNvPr id="367" name="楕円 366">
          <a:extLst>
            <a:ext uri="{FF2B5EF4-FFF2-40B4-BE49-F238E27FC236}">
              <a16:creationId xmlns:a16="http://schemas.microsoft.com/office/drawing/2014/main" id="{60728B16-D22F-4149-8931-5D72DEA38CAA}"/>
            </a:ext>
          </a:extLst>
        </xdr:cNvPr>
        <xdr:cNvSpPr/>
      </xdr:nvSpPr>
      <xdr:spPr>
        <a:xfrm>
          <a:off x="9588500" y="143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138793</xdr:rowOff>
    </xdr:from>
    <xdr:to>
      <xdr:col>55</xdr:col>
      <xdr:colOff>0</xdr:colOff>
      <xdr:row>84</xdr:row>
      <xdr:rowOff>0</xdr:rowOff>
    </xdr:to>
    <xdr:cxnSp macro="">
      <xdr:nvCxnSpPr>
        <xdr:cNvPr id="368" name="直線コネクタ 367">
          <a:extLst>
            <a:ext uri="{FF2B5EF4-FFF2-40B4-BE49-F238E27FC236}">
              <a16:creationId xmlns:a16="http://schemas.microsoft.com/office/drawing/2014/main" id="{135D9B81-37F0-4430-8D4A-358439ECA058}"/>
            </a:ext>
          </a:extLst>
        </xdr:cNvPr>
        <xdr:cNvCxnSpPr/>
      </xdr:nvCxnSpPr>
      <xdr:spPr>
        <a:xfrm>
          <a:off x="9639300" y="14369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87993</xdr:rowOff>
    </xdr:from>
    <xdr:to>
      <xdr:col>46</xdr:col>
      <xdr:colOff>38100</xdr:colOff>
      <xdr:row>84</xdr:row>
      <xdr:rowOff>18143</xdr:rowOff>
    </xdr:to>
    <xdr:sp macro="" textlink="">
      <xdr:nvSpPr>
        <xdr:cNvPr id="369" name="楕円 368">
          <a:extLst>
            <a:ext uri="{FF2B5EF4-FFF2-40B4-BE49-F238E27FC236}">
              <a16:creationId xmlns:a16="http://schemas.microsoft.com/office/drawing/2014/main" id="{18E27B86-65DD-49AC-B149-5688970C565F}"/>
            </a:ext>
          </a:extLst>
        </xdr:cNvPr>
        <xdr:cNvSpPr/>
      </xdr:nvSpPr>
      <xdr:spPr>
        <a:xfrm>
          <a:off x="8699500" y="143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138793</xdr:rowOff>
    </xdr:from>
    <xdr:to>
      <xdr:col>50</xdr:col>
      <xdr:colOff>114300</xdr:colOff>
      <xdr:row>83</xdr:row>
      <xdr:rowOff>138793</xdr:rowOff>
    </xdr:to>
    <xdr:cxnSp macro="">
      <xdr:nvCxnSpPr>
        <xdr:cNvPr id="370" name="直線コネクタ 369">
          <a:extLst>
            <a:ext uri="{FF2B5EF4-FFF2-40B4-BE49-F238E27FC236}">
              <a16:creationId xmlns:a16="http://schemas.microsoft.com/office/drawing/2014/main" id="{ACCC52F7-7710-4C90-897E-4DC02BE8CAB7}"/>
            </a:ext>
          </a:extLst>
        </xdr:cNvPr>
        <xdr:cNvCxnSpPr/>
      </xdr:nvCxnSpPr>
      <xdr:spPr>
        <a:xfrm>
          <a:off x="8750300" y="1436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98879</xdr:rowOff>
    </xdr:from>
    <xdr:to>
      <xdr:col>41</xdr:col>
      <xdr:colOff>101600</xdr:colOff>
      <xdr:row>84</xdr:row>
      <xdr:rowOff>29029</xdr:rowOff>
    </xdr:to>
    <xdr:sp macro="" textlink="">
      <xdr:nvSpPr>
        <xdr:cNvPr id="371" name="楕円 370">
          <a:extLst>
            <a:ext uri="{FF2B5EF4-FFF2-40B4-BE49-F238E27FC236}">
              <a16:creationId xmlns:a16="http://schemas.microsoft.com/office/drawing/2014/main" id="{8564F9FE-E957-453C-84C2-5803B9F47D83}"/>
            </a:ext>
          </a:extLst>
        </xdr:cNvPr>
        <xdr:cNvSpPr/>
      </xdr:nvSpPr>
      <xdr:spPr>
        <a:xfrm>
          <a:off x="7810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138793</xdr:rowOff>
    </xdr:from>
    <xdr:to>
      <xdr:col>45</xdr:col>
      <xdr:colOff>177800</xdr:colOff>
      <xdr:row>83</xdr:row>
      <xdr:rowOff>149679</xdr:rowOff>
    </xdr:to>
    <xdr:cxnSp macro="">
      <xdr:nvCxnSpPr>
        <xdr:cNvPr id="372" name="直線コネクタ 371">
          <a:extLst>
            <a:ext uri="{FF2B5EF4-FFF2-40B4-BE49-F238E27FC236}">
              <a16:creationId xmlns:a16="http://schemas.microsoft.com/office/drawing/2014/main" id="{3DCF7558-6FA7-4A44-9F5C-C1E1C03ABFB2}"/>
            </a:ext>
          </a:extLst>
        </xdr:cNvPr>
        <xdr:cNvCxnSpPr/>
      </xdr:nvCxnSpPr>
      <xdr:spPr>
        <a:xfrm flipV="1">
          <a:off x="7861300" y="143691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109764</xdr:rowOff>
    </xdr:from>
    <xdr:to>
      <xdr:col>36</xdr:col>
      <xdr:colOff>165100</xdr:colOff>
      <xdr:row>84</xdr:row>
      <xdr:rowOff>39914</xdr:rowOff>
    </xdr:to>
    <xdr:sp macro="" textlink="">
      <xdr:nvSpPr>
        <xdr:cNvPr id="373" name="楕円 372">
          <a:extLst>
            <a:ext uri="{FF2B5EF4-FFF2-40B4-BE49-F238E27FC236}">
              <a16:creationId xmlns:a16="http://schemas.microsoft.com/office/drawing/2014/main" id="{BFEBE85C-2782-4173-83F5-2CE1308AEA1F}"/>
            </a:ext>
          </a:extLst>
        </xdr:cNvPr>
        <xdr:cNvSpPr/>
      </xdr:nvSpPr>
      <xdr:spPr>
        <a:xfrm>
          <a:off x="6921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149679</xdr:rowOff>
    </xdr:from>
    <xdr:to>
      <xdr:col>41</xdr:col>
      <xdr:colOff>50800</xdr:colOff>
      <xdr:row>83</xdr:row>
      <xdr:rowOff>160564</xdr:rowOff>
    </xdr:to>
    <xdr:cxnSp macro="">
      <xdr:nvCxnSpPr>
        <xdr:cNvPr id="374" name="直線コネクタ 373">
          <a:extLst>
            <a:ext uri="{FF2B5EF4-FFF2-40B4-BE49-F238E27FC236}">
              <a16:creationId xmlns:a16="http://schemas.microsoft.com/office/drawing/2014/main" id="{F610A83F-AAFD-4A8B-9401-DAECE38D5811}"/>
            </a:ext>
          </a:extLst>
        </xdr:cNvPr>
        <xdr:cNvCxnSpPr/>
      </xdr:nvCxnSpPr>
      <xdr:spPr>
        <a:xfrm flipV="1">
          <a:off x="6972300" y="143800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12898</xdr:rowOff>
    </xdr:from>
    <xdr:ext cx="469744" cy="259045"/>
    <xdr:sp macro="" textlink="">
      <xdr:nvSpPr>
        <xdr:cNvPr id="375" name="n_1aveValue【福祉施設】&#10;一人当たり面積">
          <a:extLst>
            <a:ext uri="{FF2B5EF4-FFF2-40B4-BE49-F238E27FC236}">
              <a16:creationId xmlns:a16="http://schemas.microsoft.com/office/drawing/2014/main" id="{1435077D-08D7-4CC0-B796-4F16F91C1905}"/>
            </a:ext>
          </a:extLst>
        </xdr:cNvPr>
        <xdr:cNvSpPr txBox="1"/>
      </xdr:nvSpPr>
      <xdr:spPr>
        <a:xfrm>
          <a:off x="9391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76" name="n_2aveValue【福祉施設】&#10;一人当たり面積">
          <a:extLst>
            <a:ext uri="{FF2B5EF4-FFF2-40B4-BE49-F238E27FC236}">
              <a16:creationId xmlns:a16="http://schemas.microsoft.com/office/drawing/2014/main" id="{1F48C3A5-3C38-4BE0-92D9-33BD6C088791}"/>
            </a:ext>
          </a:extLst>
        </xdr:cNvPr>
        <xdr:cNvSpPr txBox="1"/>
      </xdr:nvSpPr>
      <xdr:spPr>
        <a:xfrm>
          <a:off x="8515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77" name="n_3aveValue【福祉施設】&#10;一人当たり面積">
          <a:extLst>
            <a:ext uri="{FF2B5EF4-FFF2-40B4-BE49-F238E27FC236}">
              <a16:creationId xmlns:a16="http://schemas.microsoft.com/office/drawing/2014/main" id="{21E294AE-B643-4647-A62D-89F040615C05}"/>
            </a:ext>
          </a:extLst>
        </xdr:cNvPr>
        <xdr:cNvSpPr txBox="1"/>
      </xdr:nvSpPr>
      <xdr:spPr>
        <a:xfrm>
          <a:off x="7626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8" name="n_4aveValue【福祉施設】&#10;一人当たり面積">
          <a:extLst>
            <a:ext uri="{FF2B5EF4-FFF2-40B4-BE49-F238E27FC236}">
              <a16:creationId xmlns:a16="http://schemas.microsoft.com/office/drawing/2014/main" id="{FAD8FDE8-650C-4297-9492-E7A1F2EFDFDC}"/>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9270</xdr:rowOff>
    </xdr:from>
    <xdr:ext cx="469744" cy="259045"/>
    <xdr:sp macro="" textlink="">
      <xdr:nvSpPr>
        <xdr:cNvPr id="379" name="n_1mainValue【福祉施設】&#10;一人当たり面積">
          <a:extLst>
            <a:ext uri="{FF2B5EF4-FFF2-40B4-BE49-F238E27FC236}">
              <a16:creationId xmlns:a16="http://schemas.microsoft.com/office/drawing/2014/main" id="{1E1B6373-01B2-47B1-A298-837FA701A50E}"/>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80" name="n_2mainValue【福祉施設】&#10;一人当たり面積">
          <a:extLst>
            <a:ext uri="{FF2B5EF4-FFF2-40B4-BE49-F238E27FC236}">
              <a16:creationId xmlns:a16="http://schemas.microsoft.com/office/drawing/2014/main" id="{9DC8F211-B95E-4841-AB97-E0D2131D171E}"/>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81" name="n_3mainValue【福祉施設】&#10;一人当たり面積">
          <a:extLst>
            <a:ext uri="{FF2B5EF4-FFF2-40B4-BE49-F238E27FC236}">
              <a16:creationId xmlns:a16="http://schemas.microsoft.com/office/drawing/2014/main" id="{342010BA-1265-4C3D-91C0-7E5507CBFF25}"/>
            </a:ext>
          </a:extLst>
        </xdr:cNvPr>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31041</xdr:rowOff>
    </xdr:from>
    <xdr:ext cx="469744" cy="259045"/>
    <xdr:sp macro="" textlink="">
      <xdr:nvSpPr>
        <xdr:cNvPr id="382" name="n_4mainValue【福祉施設】&#10;一人当たり面積">
          <a:extLst>
            <a:ext uri="{FF2B5EF4-FFF2-40B4-BE49-F238E27FC236}">
              <a16:creationId xmlns:a16="http://schemas.microsoft.com/office/drawing/2014/main" id="{67736A48-425B-4922-B932-4E4318249317}"/>
            </a:ext>
          </a:extLst>
        </xdr:cNvPr>
        <xdr:cNvSpPr txBox="1"/>
      </xdr:nvSpPr>
      <xdr:spPr>
        <a:xfrm>
          <a:off x="6737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62E3D702-181E-4F4C-B090-7ACB3BA9EE6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8782E8DC-083E-426E-A0CE-F7FE2CEA6FC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5517A151-1EF2-4FEB-BFE3-4C2F81AD629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56ACA892-A629-4693-BAC7-FDDB1FBECC4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24E94AC7-FAF5-487F-BCD7-F72994ED2C3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AA9C733E-30CC-4B2F-BD57-CDAA09EA698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BBC8A29B-EE47-479C-9969-CD88534B6B3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E4652E07-8491-4110-92E2-11F0BABAAB8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55A29364-EE04-46DF-BC1A-C50FB08D827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479C7648-2B7F-42CD-8269-B3A3C227EF6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3CC6B356-8F28-4F69-9B84-8AF69EE7C46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A1F0F05D-8D99-4465-8625-E5E21932985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B20BEA45-723C-4EE6-9E68-2A4B5E885C1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AC0F90B5-7BB6-4449-8DC9-F8AFF0073C5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A6FCD54F-387E-48A6-8F30-E5FD40D8C99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65FD62A4-A953-4BC3-B432-8EFBD2892BC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BABA1053-8753-4E4C-B3FD-9E5C696EAAD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61B57DF3-0935-43AA-90DE-A0BD59F4009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CFA3DB6A-01B6-4B53-92E9-B3426EEE49B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9C791AAF-DD20-44A4-8C3C-40F684D2695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id="{B8CFC2DE-5760-411B-BCFC-560945DEAD7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D8E6C0DD-ADAE-4989-9EFF-111A8AA0D9E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id="{AA28A38E-B172-4194-B7C9-3FFC6EBAAB2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D385BAB8-BE2B-488C-BF67-FBCF74CF3B8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a:extLst>
            <a:ext uri="{FF2B5EF4-FFF2-40B4-BE49-F238E27FC236}">
              <a16:creationId xmlns:a16="http://schemas.microsoft.com/office/drawing/2014/main" id="{663A3B84-36C0-4DB7-B09B-F335057162D6}"/>
            </a:ext>
          </a:extLst>
        </xdr:cNvPr>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98A18CE0-EBFB-42AC-B9AD-B2BC47A8CF86}"/>
            </a:ext>
          </a:extLst>
        </xdr:cNvPr>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a:extLst>
            <a:ext uri="{FF2B5EF4-FFF2-40B4-BE49-F238E27FC236}">
              <a16:creationId xmlns:a16="http://schemas.microsoft.com/office/drawing/2014/main" id="{EA681B63-D4AB-411A-A925-2F451C247D06}"/>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20C116E4-EB25-4B42-B59E-EEEAA420F648}"/>
            </a:ext>
          </a:extLst>
        </xdr:cNvPr>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a:extLst>
            <a:ext uri="{FF2B5EF4-FFF2-40B4-BE49-F238E27FC236}">
              <a16:creationId xmlns:a16="http://schemas.microsoft.com/office/drawing/2014/main" id="{072FCD71-03F4-4EE6-A9E7-03745B43E8A6}"/>
            </a:ext>
          </a:extLst>
        </xdr:cNvPr>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385E5F8C-84E3-4634-899B-EE20B33377B8}"/>
            </a:ext>
          </a:extLst>
        </xdr:cNvPr>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a:extLst>
            <a:ext uri="{FF2B5EF4-FFF2-40B4-BE49-F238E27FC236}">
              <a16:creationId xmlns:a16="http://schemas.microsoft.com/office/drawing/2014/main" id="{00A112D1-D36D-41AD-BCD6-3A1444BACACC}"/>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a:extLst>
            <a:ext uri="{FF2B5EF4-FFF2-40B4-BE49-F238E27FC236}">
              <a16:creationId xmlns:a16="http://schemas.microsoft.com/office/drawing/2014/main" id="{F1F2F211-66EB-46FC-9988-BF68EE1F5E1F}"/>
            </a:ext>
          </a:extLst>
        </xdr:cNvPr>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a:extLst>
            <a:ext uri="{FF2B5EF4-FFF2-40B4-BE49-F238E27FC236}">
              <a16:creationId xmlns:a16="http://schemas.microsoft.com/office/drawing/2014/main" id="{86FD6CB5-0401-40A6-99B9-DA18CF9A0B37}"/>
            </a:ext>
          </a:extLst>
        </xdr:cNvPr>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a:extLst>
            <a:ext uri="{FF2B5EF4-FFF2-40B4-BE49-F238E27FC236}">
              <a16:creationId xmlns:a16="http://schemas.microsoft.com/office/drawing/2014/main" id="{7E385382-8CFF-49A0-A409-F1F077D752C3}"/>
            </a:ext>
          </a:extLst>
        </xdr:cNvPr>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a:extLst>
            <a:ext uri="{FF2B5EF4-FFF2-40B4-BE49-F238E27FC236}">
              <a16:creationId xmlns:a16="http://schemas.microsoft.com/office/drawing/2014/main" id="{4BA70F5C-DC3F-45C3-812A-7A3A74FDF98B}"/>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7AD9BE8-EAC7-4B58-B779-95CDB6909F5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D298F91-AAB6-4EF3-A81D-DA27B7AA651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4F6C370-AA6C-4994-A434-9C2AA821377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F4BF3D77-9D16-4BEA-B92D-AB42150DCD7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A72DC12-6471-468A-A113-C5835137A4A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423" name="楕円 422">
          <a:extLst>
            <a:ext uri="{FF2B5EF4-FFF2-40B4-BE49-F238E27FC236}">
              <a16:creationId xmlns:a16="http://schemas.microsoft.com/office/drawing/2014/main" id="{1EA84E1D-07C6-411A-A70F-6498EAC197E9}"/>
            </a:ext>
          </a:extLst>
        </xdr:cNvPr>
        <xdr:cNvSpPr/>
      </xdr:nvSpPr>
      <xdr:spPr>
        <a:xfrm>
          <a:off x="45847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85741</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196CD2F3-202B-42C1-8EA8-C10057A69C26}"/>
            </a:ext>
          </a:extLst>
        </xdr:cNvPr>
        <xdr:cNvSpPr txBox="1"/>
      </xdr:nvSpPr>
      <xdr:spPr>
        <a:xfrm>
          <a:off x="4673600"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61595</xdr:rowOff>
    </xdr:from>
    <xdr:to>
      <xdr:col>20</xdr:col>
      <xdr:colOff>38100</xdr:colOff>
      <xdr:row>103</xdr:row>
      <xdr:rowOff>163195</xdr:rowOff>
    </xdr:to>
    <xdr:sp macro="" textlink="">
      <xdr:nvSpPr>
        <xdr:cNvPr id="425" name="楕円 424">
          <a:extLst>
            <a:ext uri="{FF2B5EF4-FFF2-40B4-BE49-F238E27FC236}">
              <a16:creationId xmlns:a16="http://schemas.microsoft.com/office/drawing/2014/main" id="{5DE241C8-32CF-4AF9-A95C-F3ACEF900341}"/>
            </a:ext>
          </a:extLst>
        </xdr:cNvPr>
        <xdr:cNvSpPr/>
      </xdr:nvSpPr>
      <xdr:spPr>
        <a:xfrm>
          <a:off x="3746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112395</xdr:rowOff>
    </xdr:from>
    <xdr:to>
      <xdr:col>24</xdr:col>
      <xdr:colOff>63500</xdr:colOff>
      <xdr:row>103</xdr:row>
      <xdr:rowOff>158114</xdr:rowOff>
    </xdr:to>
    <xdr:cxnSp macro="">
      <xdr:nvCxnSpPr>
        <xdr:cNvPr id="426" name="直線コネクタ 425">
          <a:extLst>
            <a:ext uri="{FF2B5EF4-FFF2-40B4-BE49-F238E27FC236}">
              <a16:creationId xmlns:a16="http://schemas.microsoft.com/office/drawing/2014/main" id="{255F90E7-8883-4B25-A4EA-E4C69D820DA3}"/>
            </a:ext>
          </a:extLst>
        </xdr:cNvPr>
        <xdr:cNvCxnSpPr/>
      </xdr:nvCxnSpPr>
      <xdr:spPr>
        <a:xfrm>
          <a:off x="3797300" y="1777174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65405</xdr:rowOff>
    </xdr:from>
    <xdr:to>
      <xdr:col>15</xdr:col>
      <xdr:colOff>101600</xdr:colOff>
      <xdr:row>103</xdr:row>
      <xdr:rowOff>167005</xdr:rowOff>
    </xdr:to>
    <xdr:sp macro="" textlink="">
      <xdr:nvSpPr>
        <xdr:cNvPr id="427" name="楕円 426">
          <a:extLst>
            <a:ext uri="{FF2B5EF4-FFF2-40B4-BE49-F238E27FC236}">
              <a16:creationId xmlns:a16="http://schemas.microsoft.com/office/drawing/2014/main" id="{89410177-A46C-4956-B88E-963CC8D0A48B}"/>
            </a:ext>
          </a:extLst>
        </xdr:cNvPr>
        <xdr:cNvSpPr/>
      </xdr:nvSpPr>
      <xdr:spPr>
        <a:xfrm>
          <a:off x="2857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112395</xdr:rowOff>
    </xdr:from>
    <xdr:to>
      <xdr:col>19</xdr:col>
      <xdr:colOff>177800</xdr:colOff>
      <xdr:row>103</xdr:row>
      <xdr:rowOff>116205</xdr:rowOff>
    </xdr:to>
    <xdr:cxnSp macro="">
      <xdr:nvCxnSpPr>
        <xdr:cNvPr id="428" name="直線コネクタ 427">
          <a:extLst>
            <a:ext uri="{FF2B5EF4-FFF2-40B4-BE49-F238E27FC236}">
              <a16:creationId xmlns:a16="http://schemas.microsoft.com/office/drawing/2014/main" id="{E9052903-8E39-4465-BAF5-CF2FB0B8B23C}"/>
            </a:ext>
          </a:extLst>
        </xdr:cNvPr>
        <xdr:cNvCxnSpPr/>
      </xdr:nvCxnSpPr>
      <xdr:spPr>
        <a:xfrm flipV="1">
          <a:off x="2908300" y="177717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23495</xdr:rowOff>
    </xdr:from>
    <xdr:to>
      <xdr:col>10</xdr:col>
      <xdr:colOff>165100</xdr:colOff>
      <xdr:row>103</xdr:row>
      <xdr:rowOff>125095</xdr:rowOff>
    </xdr:to>
    <xdr:sp macro="" textlink="">
      <xdr:nvSpPr>
        <xdr:cNvPr id="429" name="楕円 428">
          <a:extLst>
            <a:ext uri="{FF2B5EF4-FFF2-40B4-BE49-F238E27FC236}">
              <a16:creationId xmlns:a16="http://schemas.microsoft.com/office/drawing/2014/main" id="{6CEB8892-CF8D-43B1-A665-7CA52DA7D0CE}"/>
            </a:ext>
          </a:extLst>
        </xdr:cNvPr>
        <xdr:cNvSpPr/>
      </xdr:nvSpPr>
      <xdr:spPr>
        <a:xfrm>
          <a:off x="1968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74295</xdr:rowOff>
    </xdr:from>
    <xdr:to>
      <xdr:col>15</xdr:col>
      <xdr:colOff>50800</xdr:colOff>
      <xdr:row>103</xdr:row>
      <xdr:rowOff>116205</xdr:rowOff>
    </xdr:to>
    <xdr:cxnSp macro="">
      <xdr:nvCxnSpPr>
        <xdr:cNvPr id="430" name="直線コネクタ 429">
          <a:extLst>
            <a:ext uri="{FF2B5EF4-FFF2-40B4-BE49-F238E27FC236}">
              <a16:creationId xmlns:a16="http://schemas.microsoft.com/office/drawing/2014/main" id="{B95125B4-D276-46A1-9FD1-F85375416E0B}"/>
            </a:ext>
          </a:extLst>
        </xdr:cNvPr>
        <xdr:cNvCxnSpPr/>
      </xdr:nvCxnSpPr>
      <xdr:spPr>
        <a:xfrm>
          <a:off x="2019300" y="177336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153036</xdr:rowOff>
    </xdr:from>
    <xdr:to>
      <xdr:col>6</xdr:col>
      <xdr:colOff>38100</xdr:colOff>
      <xdr:row>103</xdr:row>
      <xdr:rowOff>83186</xdr:rowOff>
    </xdr:to>
    <xdr:sp macro="" textlink="">
      <xdr:nvSpPr>
        <xdr:cNvPr id="431" name="楕円 430">
          <a:extLst>
            <a:ext uri="{FF2B5EF4-FFF2-40B4-BE49-F238E27FC236}">
              <a16:creationId xmlns:a16="http://schemas.microsoft.com/office/drawing/2014/main" id="{35F2C900-48CE-4C86-9174-9348275532AA}"/>
            </a:ext>
          </a:extLst>
        </xdr:cNvPr>
        <xdr:cNvSpPr/>
      </xdr:nvSpPr>
      <xdr:spPr>
        <a:xfrm>
          <a:off x="1079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32386</xdr:rowOff>
    </xdr:from>
    <xdr:to>
      <xdr:col>10</xdr:col>
      <xdr:colOff>114300</xdr:colOff>
      <xdr:row>103</xdr:row>
      <xdr:rowOff>74295</xdr:rowOff>
    </xdr:to>
    <xdr:cxnSp macro="">
      <xdr:nvCxnSpPr>
        <xdr:cNvPr id="432" name="直線コネクタ 431">
          <a:extLst>
            <a:ext uri="{FF2B5EF4-FFF2-40B4-BE49-F238E27FC236}">
              <a16:creationId xmlns:a16="http://schemas.microsoft.com/office/drawing/2014/main" id="{28DFFDA4-DEF0-4FBD-A2D9-A1CC2D1F54FF}"/>
            </a:ext>
          </a:extLst>
        </xdr:cNvPr>
        <xdr:cNvCxnSpPr/>
      </xdr:nvCxnSpPr>
      <xdr:spPr>
        <a:xfrm>
          <a:off x="1130300" y="176917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158132</xdr:rowOff>
    </xdr:from>
    <xdr:ext cx="405111" cy="259045"/>
    <xdr:sp macro="" textlink="">
      <xdr:nvSpPr>
        <xdr:cNvPr id="433" name="n_1aveValue【市民会館】&#10;有形固定資産減価償却率">
          <a:extLst>
            <a:ext uri="{FF2B5EF4-FFF2-40B4-BE49-F238E27FC236}">
              <a16:creationId xmlns:a16="http://schemas.microsoft.com/office/drawing/2014/main" id="{B5A5A051-3B2A-4D3E-8FE3-D9CB9D50A8FB}"/>
            </a:ext>
          </a:extLst>
        </xdr:cNvPr>
        <xdr:cNvSpPr txBox="1"/>
      </xdr:nvSpPr>
      <xdr:spPr>
        <a:xfrm>
          <a:off x="3582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434" name="n_2aveValue【市民会館】&#10;有形固定資産減価償却率">
          <a:extLst>
            <a:ext uri="{FF2B5EF4-FFF2-40B4-BE49-F238E27FC236}">
              <a16:creationId xmlns:a16="http://schemas.microsoft.com/office/drawing/2014/main" id="{D9C01141-868C-4EDF-9375-7D218D7CE15D}"/>
            </a:ext>
          </a:extLst>
        </xdr:cNvPr>
        <xdr:cNvSpPr txBox="1"/>
      </xdr:nvSpPr>
      <xdr:spPr>
        <a:xfrm>
          <a:off x="2705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135272</xdr:rowOff>
    </xdr:from>
    <xdr:ext cx="405111" cy="259045"/>
    <xdr:sp macro="" textlink="">
      <xdr:nvSpPr>
        <xdr:cNvPr id="435" name="n_3aveValue【市民会館】&#10;有形固定資産減価償却率">
          <a:extLst>
            <a:ext uri="{FF2B5EF4-FFF2-40B4-BE49-F238E27FC236}">
              <a16:creationId xmlns:a16="http://schemas.microsoft.com/office/drawing/2014/main" id="{79FAAB54-29B3-443A-87C6-BDB7F88BE52F}"/>
            </a:ext>
          </a:extLst>
        </xdr:cNvPr>
        <xdr:cNvSpPr txBox="1"/>
      </xdr:nvSpPr>
      <xdr:spPr>
        <a:xfrm>
          <a:off x="1816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133366</xdr:rowOff>
    </xdr:from>
    <xdr:ext cx="405111" cy="259045"/>
    <xdr:sp macro="" textlink="">
      <xdr:nvSpPr>
        <xdr:cNvPr id="436" name="n_4aveValue【市民会館】&#10;有形固定資産減価償却率">
          <a:extLst>
            <a:ext uri="{FF2B5EF4-FFF2-40B4-BE49-F238E27FC236}">
              <a16:creationId xmlns:a16="http://schemas.microsoft.com/office/drawing/2014/main" id="{6977F74F-A73B-4C7F-A52B-3C1851D04024}"/>
            </a:ext>
          </a:extLst>
        </xdr:cNvPr>
        <xdr:cNvSpPr txBox="1"/>
      </xdr:nvSpPr>
      <xdr:spPr>
        <a:xfrm>
          <a:off x="927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8272</xdr:rowOff>
    </xdr:from>
    <xdr:ext cx="405111" cy="259045"/>
    <xdr:sp macro="" textlink="">
      <xdr:nvSpPr>
        <xdr:cNvPr id="437" name="n_1mainValue【市民会館】&#10;有形固定資産減価償却率">
          <a:extLst>
            <a:ext uri="{FF2B5EF4-FFF2-40B4-BE49-F238E27FC236}">
              <a16:creationId xmlns:a16="http://schemas.microsoft.com/office/drawing/2014/main" id="{276A3DF0-EE1E-4AFE-9808-B80A6F88B94F}"/>
            </a:ext>
          </a:extLst>
        </xdr:cNvPr>
        <xdr:cNvSpPr txBox="1"/>
      </xdr:nvSpPr>
      <xdr:spPr>
        <a:xfrm>
          <a:off x="35820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158132</xdr:rowOff>
    </xdr:from>
    <xdr:ext cx="405111" cy="259045"/>
    <xdr:sp macro="" textlink="">
      <xdr:nvSpPr>
        <xdr:cNvPr id="438" name="n_2mainValue【市民会館】&#10;有形固定資産減価償却率">
          <a:extLst>
            <a:ext uri="{FF2B5EF4-FFF2-40B4-BE49-F238E27FC236}">
              <a16:creationId xmlns:a16="http://schemas.microsoft.com/office/drawing/2014/main" id="{C3568B2E-A919-4212-BFDE-DEFDF779E740}"/>
            </a:ext>
          </a:extLst>
        </xdr:cNvPr>
        <xdr:cNvSpPr txBox="1"/>
      </xdr:nvSpPr>
      <xdr:spPr>
        <a:xfrm>
          <a:off x="27057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141622</xdr:rowOff>
    </xdr:from>
    <xdr:ext cx="405111" cy="259045"/>
    <xdr:sp macro="" textlink="">
      <xdr:nvSpPr>
        <xdr:cNvPr id="439" name="n_3mainValue【市民会館】&#10;有形固定資産減価償却率">
          <a:extLst>
            <a:ext uri="{FF2B5EF4-FFF2-40B4-BE49-F238E27FC236}">
              <a16:creationId xmlns:a16="http://schemas.microsoft.com/office/drawing/2014/main" id="{488D29AB-C0B7-4D86-9C87-D83682096D1B}"/>
            </a:ext>
          </a:extLst>
        </xdr:cNvPr>
        <xdr:cNvSpPr txBox="1"/>
      </xdr:nvSpPr>
      <xdr:spPr>
        <a:xfrm>
          <a:off x="1816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99713</xdr:rowOff>
    </xdr:from>
    <xdr:ext cx="405111" cy="259045"/>
    <xdr:sp macro="" textlink="">
      <xdr:nvSpPr>
        <xdr:cNvPr id="440" name="n_4mainValue【市民会館】&#10;有形固定資産減価償却率">
          <a:extLst>
            <a:ext uri="{FF2B5EF4-FFF2-40B4-BE49-F238E27FC236}">
              <a16:creationId xmlns:a16="http://schemas.microsoft.com/office/drawing/2014/main" id="{D6D67859-A817-445F-AFA2-F0E92231FBA4}"/>
            </a:ext>
          </a:extLst>
        </xdr:cNvPr>
        <xdr:cNvSpPr txBox="1"/>
      </xdr:nvSpPr>
      <xdr:spPr>
        <a:xfrm>
          <a:off x="927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D504C974-B4DC-4E23-80CB-4BA5F5C13BA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8FE3F883-64CE-4D59-ABD4-48B2F4886A4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8CF0A5BF-E0EF-4DCC-807C-F15C5FB570E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A6E8E779-29D4-4D45-BC11-B9B5E97F53E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58850FB3-F762-4A4B-983F-32B48C489EC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1DD151AB-2E32-4F09-A43C-43C6FDA670B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1A34D244-83E0-481E-951C-17B5049BF9C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79FDF5BE-04E3-40F2-BA85-0ED65C175CA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129A2454-F892-4703-8290-0F152B68FE7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07A2A55E-6DF8-4430-AD25-C759AB2EEF7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6A6E6C71-3BEA-4B20-8E2C-74AA1B6F372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id="{3A2D7F2B-6A92-4E57-89B8-725FF3775D0B}"/>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AA756648-7555-4EFA-BAC2-ED529CBB6B4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id="{920DAF29-A19F-4E31-A09E-25067F62BFD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AE65C993-8892-4274-A336-3E2D774D4E02}"/>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id="{59E7D46F-48D7-4D0F-8752-8EB4AA6DBC5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A92A8CCB-05D9-472E-94EF-B642A3DBE2B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id="{F3D616EF-513A-4693-BC53-E33B492AF34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F99F6D2D-E573-424B-B354-64C96BDA146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79416E87-5864-4399-BE60-2E74D2E0EB0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B142E514-2DA7-4C9F-97F3-6CC5961CC7A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id="{6D906ABF-153F-49F4-B7D9-C05DC293A92F}"/>
            </a:ext>
          </a:extLst>
        </xdr:cNvPr>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id="{14235CC1-F133-4D42-8D94-1504E71CB489}"/>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id="{DDF534DD-9964-460E-A8CA-06C0849D77A4}"/>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a:extLst>
            <a:ext uri="{FF2B5EF4-FFF2-40B4-BE49-F238E27FC236}">
              <a16:creationId xmlns:a16="http://schemas.microsoft.com/office/drawing/2014/main" id="{C5FD6074-9274-480A-9D73-ABB204A20FEC}"/>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a:extLst>
            <a:ext uri="{FF2B5EF4-FFF2-40B4-BE49-F238E27FC236}">
              <a16:creationId xmlns:a16="http://schemas.microsoft.com/office/drawing/2014/main" id="{B724B070-2702-4BA3-8297-7C27278D08E4}"/>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467" name="【市民会館】&#10;一人当たり面積平均値テキスト">
          <a:extLst>
            <a:ext uri="{FF2B5EF4-FFF2-40B4-BE49-F238E27FC236}">
              <a16:creationId xmlns:a16="http://schemas.microsoft.com/office/drawing/2014/main" id="{8941F79B-C346-4D6B-8B45-60D05AEBA0F9}"/>
            </a:ext>
          </a:extLst>
        </xdr:cNvPr>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a:extLst>
            <a:ext uri="{FF2B5EF4-FFF2-40B4-BE49-F238E27FC236}">
              <a16:creationId xmlns:a16="http://schemas.microsoft.com/office/drawing/2014/main" id="{04040F56-7582-4F12-B0DD-DA49011C7E03}"/>
            </a:ext>
          </a:extLst>
        </xdr:cNvPr>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a:extLst>
            <a:ext uri="{FF2B5EF4-FFF2-40B4-BE49-F238E27FC236}">
              <a16:creationId xmlns:a16="http://schemas.microsoft.com/office/drawing/2014/main" id="{9520C56D-F4A8-4F1B-97F1-909AD9A938F2}"/>
            </a:ext>
          </a:extLst>
        </xdr:cNvPr>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a:extLst>
            <a:ext uri="{FF2B5EF4-FFF2-40B4-BE49-F238E27FC236}">
              <a16:creationId xmlns:a16="http://schemas.microsoft.com/office/drawing/2014/main" id="{89E97BDA-8654-4D19-911F-B173E3F1F8FE}"/>
            </a:ext>
          </a:extLst>
        </xdr:cNvPr>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a:extLst>
            <a:ext uri="{FF2B5EF4-FFF2-40B4-BE49-F238E27FC236}">
              <a16:creationId xmlns:a16="http://schemas.microsoft.com/office/drawing/2014/main" id="{29947172-45B2-47AA-93F0-1BA911B636CA}"/>
            </a:ext>
          </a:extLst>
        </xdr:cNvPr>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a:extLst>
            <a:ext uri="{FF2B5EF4-FFF2-40B4-BE49-F238E27FC236}">
              <a16:creationId xmlns:a16="http://schemas.microsoft.com/office/drawing/2014/main" id="{85310B91-195B-4F97-B230-60EC736E47E4}"/>
            </a:ext>
          </a:extLst>
        </xdr:cNvPr>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519AB5D-311F-4D08-9579-5F7092B5848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B2FB889-FFE7-478E-A0F4-E95336B687F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50B8340-5E3E-4498-9D4A-6FFEEE7E042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FD85F92-EB41-4B52-A4DB-CE581F10FC7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EFAE69A-8FC4-47EB-A758-17031A8433E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71120</xdr:rowOff>
    </xdr:from>
    <xdr:to>
      <xdr:col>55</xdr:col>
      <xdr:colOff>50800</xdr:colOff>
      <xdr:row>105</xdr:row>
      <xdr:rowOff>1270</xdr:rowOff>
    </xdr:to>
    <xdr:sp macro="" textlink="">
      <xdr:nvSpPr>
        <xdr:cNvPr id="478" name="楕円 477">
          <a:extLst>
            <a:ext uri="{FF2B5EF4-FFF2-40B4-BE49-F238E27FC236}">
              <a16:creationId xmlns:a16="http://schemas.microsoft.com/office/drawing/2014/main" id="{3951397D-0B73-4227-8BCF-A2841849E3C8}"/>
            </a:ext>
          </a:extLst>
        </xdr:cNvPr>
        <xdr:cNvSpPr/>
      </xdr:nvSpPr>
      <xdr:spPr>
        <a:xfrm>
          <a:off x="10426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93997</xdr:rowOff>
    </xdr:from>
    <xdr:ext cx="469744" cy="259045"/>
    <xdr:sp macro="" textlink="">
      <xdr:nvSpPr>
        <xdr:cNvPr id="479" name="【市民会館】&#10;一人当たり面積該当値テキスト">
          <a:extLst>
            <a:ext uri="{FF2B5EF4-FFF2-40B4-BE49-F238E27FC236}">
              <a16:creationId xmlns:a16="http://schemas.microsoft.com/office/drawing/2014/main" id="{C0DD1D4D-DB02-400D-B67A-D93058D1F5E5}"/>
            </a:ext>
          </a:extLst>
        </xdr:cNvPr>
        <xdr:cNvSpPr txBox="1"/>
      </xdr:nvSpPr>
      <xdr:spPr>
        <a:xfrm>
          <a:off x="105156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75692</xdr:rowOff>
    </xdr:from>
    <xdr:to>
      <xdr:col>50</xdr:col>
      <xdr:colOff>165100</xdr:colOff>
      <xdr:row>105</xdr:row>
      <xdr:rowOff>5842</xdr:rowOff>
    </xdr:to>
    <xdr:sp macro="" textlink="">
      <xdr:nvSpPr>
        <xdr:cNvPr id="480" name="楕円 479">
          <a:extLst>
            <a:ext uri="{FF2B5EF4-FFF2-40B4-BE49-F238E27FC236}">
              <a16:creationId xmlns:a16="http://schemas.microsoft.com/office/drawing/2014/main" id="{937FA16A-F912-4CBE-9246-F8280E62008B}"/>
            </a:ext>
          </a:extLst>
        </xdr:cNvPr>
        <xdr:cNvSpPr/>
      </xdr:nvSpPr>
      <xdr:spPr>
        <a:xfrm>
          <a:off x="9588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121920</xdr:rowOff>
    </xdr:from>
    <xdr:to>
      <xdr:col>55</xdr:col>
      <xdr:colOff>0</xdr:colOff>
      <xdr:row>104</xdr:row>
      <xdr:rowOff>126492</xdr:rowOff>
    </xdr:to>
    <xdr:cxnSp macro="">
      <xdr:nvCxnSpPr>
        <xdr:cNvPr id="481" name="直線コネクタ 480">
          <a:extLst>
            <a:ext uri="{FF2B5EF4-FFF2-40B4-BE49-F238E27FC236}">
              <a16:creationId xmlns:a16="http://schemas.microsoft.com/office/drawing/2014/main" id="{590BD38D-F3EA-4DDA-B2E2-89C9779D3807}"/>
            </a:ext>
          </a:extLst>
        </xdr:cNvPr>
        <xdr:cNvCxnSpPr/>
      </xdr:nvCxnSpPr>
      <xdr:spPr>
        <a:xfrm flipV="1">
          <a:off x="9639300" y="179527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80263</xdr:rowOff>
    </xdr:from>
    <xdr:to>
      <xdr:col>46</xdr:col>
      <xdr:colOff>38100</xdr:colOff>
      <xdr:row>105</xdr:row>
      <xdr:rowOff>10413</xdr:rowOff>
    </xdr:to>
    <xdr:sp macro="" textlink="">
      <xdr:nvSpPr>
        <xdr:cNvPr id="482" name="楕円 481">
          <a:extLst>
            <a:ext uri="{FF2B5EF4-FFF2-40B4-BE49-F238E27FC236}">
              <a16:creationId xmlns:a16="http://schemas.microsoft.com/office/drawing/2014/main" id="{ECAD3A2F-AF37-426D-98A6-886C68C918A6}"/>
            </a:ext>
          </a:extLst>
        </xdr:cNvPr>
        <xdr:cNvSpPr/>
      </xdr:nvSpPr>
      <xdr:spPr>
        <a:xfrm>
          <a:off x="8699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126492</xdr:rowOff>
    </xdr:from>
    <xdr:to>
      <xdr:col>50</xdr:col>
      <xdr:colOff>114300</xdr:colOff>
      <xdr:row>104</xdr:row>
      <xdr:rowOff>131063</xdr:rowOff>
    </xdr:to>
    <xdr:cxnSp macro="">
      <xdr:nvCxnSpPr>
        <xdr:cNvPr id="483" name="直線コネクタ 482">
          <a:extLst>
            <a:ext uri="{FF2B5EF4-FFF2-40B4-BE49-F238E27FC236}">
              <a16:creationId xmlns:a16="http://schemas.microsoft.com/office/drawing/2014/main" id="{7A7C3BC7-854E-486D-BD4F-0197A17D0638}"/>
            </a:ext>
          </a:extLst>
        </xdr:cNvPr>
        <xdr:cNvCxnSpPr/>
      </xdr:nvCxnSpPr>
      <xdr:spPr>
        <a:xfrm flipV="1">
          <a:off x="8750300" y="179572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80263</xdr:rowOff>
    </xdr:from>
    <xdr:to>
      <xdr:col>41</xdr:col>
      <xdr:colOff>101600</xdr:colOff>
      <xdr:row>105</xdr:row>
      <xdr:rowOff>10413</xdr:rowOff>
    </xdr:to>
    <xdr:sp macro="" textlink="">
      <xdr:nvSpPr>
        <xdr:cNvPr id="484" name="楕円 483">
          <a:extLst>
            <a:ext uri="{FF2B5EF4-FFF2-40B4-BE49-F238E27FC236}">
              <a16:creationId xmlns:a16="http://schemas.microsoft.com/office/drawing/2014/main" id="{FDA4B369-68AB-465E-80F9-817966D0DF89}"/>
            </a:ext>
          </a:extLst>
        </xdr:cNvPr>
        <xdr:cNvSpPr/>
      </xdr:nvSpPr>
      <xdr:spPr>
        <a:xfrm>
          <a:off x="7810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131063</xdr:rowOff>
    </xdr:from>
    <xdr:to>
      <xdr:col>45</xdr:col>
      <xdr:colOff>177800</xdr:colOff>
      <xdr:row>104</xdr:row>
      <xdr:rowOff>131063</xdr:rowOff>
    </xdr:to>
    <xdr:cxnSp macro="">
      <xdr:nvCxnSpPr>
        <xdr:cNvPr id="485" name="直線コネクタ 484">
          <a:extLst>
            <a:ext uri="{FF2B5EF4-FFF2-40B4-BE49-F238E27FC236}">
              <a16:creationId xmlns:a16="http://schemas.microsoft.com/office/drawing/2014/main" id="{1540BB20-97AA-4158-9437-BFB747123814}"/>
            </a:ext>
          </a:extLst>
        </xdr:cNvPr>
        <xdr:cNvCxnSpPr/>
      </xdr:nvCxnSpPr>
      <xdr:spPr>
        <a:xfrm>
          <a:off x="7861300" y="17961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84837</xdr:rowOff>
    </xdr:from>
    <xdr:to>
      <xdr:col>36</xdr:col>
      <xdr:colOff>165100</xdr:colOff>
      <xdr:row>105</xdr:row>
      <xdr:rowOff>14987</xdr:rowOff>
    </xdr:to>
    <xdr:sp macro="" textlink="">
      <xdr:nvSpPr>
        <xdr:cNvPr id="486" name="楕円 485">
          <a:extLst>
            <a:ext uri="{FF2B5EF4-FFF2-40B4-BE49-F238E27FC236}">
              <a16:creationId xmlns:a16="http://schemas.microsoft.com/office/drawing/2014/main" id="{975043C4-8B04-4777-9C60-19EE60A08FC1}"/>
            </a:ext>
          </a:extLst>
        </xdr:cNvPr>
        <xdr:cNvSpPr/>
      </xdr:nvSpPr>
      <xdr:spPr>
        <a:xfrm>
          <a:off x="6921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131063</xdr:rowOff>
    </xdr:from>
    <xdr:to>
      <xdr:col>41</xdr:col>
      <xdr:colOff>50800</xdr:colOff>
      <xdr:row>104</xdr:row>
      <xdr:rowOff>135637</xdr:rowOff>
    </xdr:to>
    <xdr:cxnSp macro="">
      <xdr:nvCxnSpPr>
        <xdr:cNvPr id="487" name="直線コネクタ 486">
          <a:extLst>
            <a:ext uri="{FF2B5EF4-FFF2-40B4-BE49-F238E27FC236}">
              <a16:creationId xmlns:a16="http://schemas.microsoft.com/office/drawing/2014/main" id="{DFB084CC-1FD2-4DD9-80F4-55264641D1D7}"/>
            </a:ext>
          </a:extLst>
        </xdr:cNvPr>
        <xdr:cNvCxnSpPr/>
      </xdr:nvCxnSpPr>
      <xdr:spPr>
        <a:xfrm flipV="1">
          <a:off x="6972300" y="179618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147845</xdr:rowOff>
    </xdr:from>
    <xdr:ext cx="469744" cy="259045"/>
    <xdr:sp macro="" textlink="">
      <xdr:nvSpPr>
        <xdr:cNvPr id="488" name="n_1aveValue【市民会館】&#10;一人当たり面積">
          <a:extLst>
            <a:ext uri="{FF2B5EF4-FFF2-40B4-BE49-F238E27FC236}">
              <a16:creationId xmlns:a16="http://schemas.microsoft.com/office/drawing/2014/main" id="{CC363F2F-538F-4437-96F3-3C5771EBFFBC}"/>
            </a:ext>
          </a:extLst>
        </xdr:cNvPr>
        <xdr:cNvSpPr txBox="1"/>
      </xdr:nvSpPr>
      <xdr:spPr>
        <a:xfrm>
          <a:off x="9391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134129</xdr:rowOff>
    </xdr:from>
    <xdr:ext cx="469744" cy="259045"/>
    <xdr:sp macro="" textlink="">
      <xdr:nvSpPr>
        <xdr:cNvPr id="489" name="n_2aveValue【市民会館】&#10;一人当たり面積">
          <a:extLst>
            <a:ext uri="{FF2B5EF4-FFF2-40B4-BE49-F238E27FC236}">
              <a16:creationId xmlns:a16="http://schemas.microsoft.com/office/drawing/2014/main" id="{9951BEDB-E2A1-460F-BCC8-451D1BE53800}"/>
            </a:ext>
          </a:extLst>
        </xdr:cNvPr>
        <xdr:cNvSpPr txBox="1"/>
      </xdr:nvSpPr>
      <xdr:spPr>
        <a:xfrm>
          <a:off x="8515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134129</xdr:rowOff>
    </xdr:from>
    <xdr:ext cx="469744" cy="259045"/>
    <xdr:sp macro="" textlink="">
      <xdr:nvSpPr>
        <xdr:cNvPr id="490" name="n_3aveValue【市民会館】&#10;一人当たり面積">
          <a:extLst>
            <a:ext uri="{FF2B5EF4-FFF2-40B4-BE49-F238E27FC236}">
              <a16:creationId xmlns:a16="http://schemas.microsoft.com/office/drawing/2014/main" id="{EEEDC7A6-A757-425F-AD65-DBED71E7E369}"/>
            </a:ext>
          </a:extLst>
        </xdr:cNvPr>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491" name="n_4aveValue【市民会館】&#10;一人当たり面積">
          <a:extLst>
            <a:ext uri="{FF2B5EF4-FFF2-40B4-BE49-F238E27FC236}">
              <a16:creationId xmlns:a16="http://schemas.microsoft.com/office/drawing/2014/main" id="{9D1F1D7C-AA9C-43BF-A863-F5A71A77CC42}"/>
            </a:ext>
          </a:extLst>
        </xdr:cNvPr>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22369</xdr:rowOff>
    </xdr:from>
    <xdr:ext cx="469744" cy="259045"/>
    <xdr:sp macro="" textlink="">
      <xdr:nvSpPr>
        <xdr:cNvPr id="492" name="n_1mainValue【市民会館】&#10;一人当たり面積">
          <a:extLst>
            <a:ext uri="{FF2B5EF4-FFF2-40B4-BE49-F238E27FC236}">
              <a16:creationId xmlns:a16="http://schemas.microsoft.com/office/drawing/2014/main" id="{B44B6243-9025-4BC1-A861-74F9FBC8295D}"/>
            </a:ext>
          </a:extLst>
        </xdr:cNvPr>
        <xdr:cNvSpPr txBox="1"/>
      </xdr:nvSpPr>
      <xdr:spPr>
        <a:xfrm>
          <a:off x="9391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26940</xdr:rowOff>
    </xdr:from>
    <xdr:ext cx="469744" cy="259045"/>
    <xdr:sp macro="" textlink="">
      <xdr:nvSpPr>
        <xdr:cNvPr id="493" name="n_2mainValue【市民会館】&#10;一人当たり面積">
          <a:extLst>
            <a:ext uri="{FF2B5EF4-FFF2-40B4-BE49-F238E27FC236}">
              <a16:creationId xmlns:a16="http://schemas.microsoft.com/office/drawing/2014/main" id="{8E6A21A0-7BB6-40B6-99C3-8AABA165C270}"/>
            </a:ext>
          </a:extLst>
        </xdr:cNvPr>
        <xdr:cNvSpPr txBox="1"/>
      </xdr:nvSpPr>
      <xdr:spPr>
        <a:xfrm>
          <a:off x="8515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26940</xdr:rowOff>
    </xdr:from>
    <xdr:ext cx="469744" cy="259045"/>
    <xdr:sp macro="" textlink="">
      <xdr:nvSpPr>
        <xdr:cNvPr id="494" name="n_3mainValue【市民会館】&#10;一人当たり面積">
          <a:extLst>
            <a:ext uri="{FF2B5EF4-FFF2-40B4-BE49-F238E27FC236}">
              <a16:creationId xmlns:a16="http://schemas.microsoft.com/office/drawing/2014/main" id="{1CD82206-BA53-4EA3-8795-84D97766DF0A}"/>
            </a:ext>
          </a:extLst>
        </xdr:cNvPr>
        <xdr:cNvSpPr txBox="1"/>
      </xdr:nvSpPr>
      <xdr:spPr>
        <a:xfrm>
          <a:off x="7626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31514</xdr:rowOff>
    </xdr:from>
    <xdr:ext cx="469744" cy="259045"/>
    <xdr:sp macro="" textlink="">
      <xdr:nvSpPr>
        <xdr:cNvPr id="495" name="n_4mainValue【市民会館】&#10;一人当たり面積">
          <a:extLst>
            <a:ext uri="{FF2B5EF4-FFF2-40B4-BE49-F238E27FC236}">
              <a16:creationId xmlns:a16="http://schemas.microsoft.com/office/drawing/2014/main" id="{5EADD6B2-6D04-4C5F-B86B-E56B50F80CF9}"/>
            </a:ext>
          </a:extLst>
        </xdr:cNvPr>
        <xdr:cNvSpPr txBox="1"/>
      </xdr:nvSpPr>
      <xdr:spPr>
        <a:xfrm>
          <a:off x="6737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CD4D4070-97F1-4137-9CE7-50FB5A6BF79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7B4AC976-8F11-4022-915E-9A780A25BC3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45D80517-CCB8-4FDA-9733-A5730CF8A62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1E965546-6E16-4F3C-A087-8D4115881B9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B0530ED9-67EC-41F9-A05B-D243AF25920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E8227A2C-9A2E-40BD-AA4F-732338C0EA0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260F4-8EEF-4B36-B002-6F056A1D9A4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8DB2FA15-88E6-4894-B644-470CA4A52B3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E3C6F3B5-E42F-40DC-9CD3-047911A6198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2F8B0216-1635-4625-B070-957AAB557FF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A527D97C-9C32-4803-BB9C-3B0C55E038F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73C90F23-D8E0-4968-AE31-DBAA53E9265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60253BCF-4480-4EC8-9C1B-8F59A406C37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B5E8B91E-2A97-4124-A500-3DEF29FD80C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4A797127-49AA-45A0-9D06-AB8A18AED3B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E7D31628-84D3-42B0-A4A6-65FCAD1B7AC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ACF87AC8-12B3-41B3-A7DF-D719B63C79F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FBFB0F70-47DA-47DD-B8C3-2B7178B9999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E85CDB75-6AAB-442C-A821-BAA6EDBC62E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52771658-5E30-4D58-9586-BAB8BD51E1F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12DBCC24-7424-4D76-A863-E96B039ACBB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FC7F2462-D7E5-4D72-A0C8-4C1FE8742A0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B5902076-D63B-49CF-ADDA-2B404E3DBF0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F2499708-5997-499F-B151-9040BA910E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99E625CE-4D75-4EAD-800F-226BC202153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a:extLst>
            <a:ext uri="{FF2B5EF4-FFF2-40B4-BE49-F238E27FC236}">
              <a16:creationId xmlns:a16="http://schemas.microsoft.com/office/drawing/2014/main" id="{4A4D4A36-054C-41B9-A86E-7AFC133F9D98}"/>
            </a:ext>
          </a:extLst>
        </xdr:cNvPr>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89E51B4F-AF34-4DCB-8F14-DD24C51287E9}"/>
            </a:ext>
          </a:extLst>
        </xdr:cNvPr>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a:extLst>
            <a:ext uri="{FF2B5EF4-FFF2-40B4-BE49-F238E27FC236}">
              <a16:creationId xmlns:a16="http://schemas.microsoft.com/office/drawing/2014/main" id="{FB0091D0-9132-4AC0-B9F9-AD61F3EB36B8}"/>
            </a:ext>
          </a:extLst>
        </xdr:cNvPr>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C1845686-13D1-4C15-9298-6E8DD97C8869}"/>
            </a:ext>
          </a:extLst>
        </xdr:cNvPr>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a:extLst>
            <a:ext uri="{FF2B5EF4-FFF2-40B4-BE49-F238E27FC236}">
              <a16:creationId xmlns:a16="http://schemas.microsoft.com/office/drawing/2014/main" id="{A6CDC4AE-D0B0-4067-B228-3B65E54AB7B4}"/>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6BE6550F-B197-4689-A814-A9928322955B}"/>
            </a:ext>
          </a:extLst>
        </xdr:cNvPr>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a:extLst>
            <a:ext uri="{FF2B5EF4-FFF2-40B4-BE49-F238E27FC236}">
              <a16:creationId xmlns:a16="http://schemas.microsoft.com/office/drawing/2014/main" id="{C1077D8B-18C8-4D69-AA40-0B9A2F398173}"/>
            </a:ext>
          </a:extLst>
        </xdr:cNvPr>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a:extLst>
            <a:ext uri="{FF2B5EF4-FFF2-40B4-BE49-F238E27FC236}">
              <a16:creationId xmlns:a16="http://schemas.microsoft.com/office/drawing/2014/main" id="{0FDD19CB-00AA-4C51-B5F4-B150C6C55505}"/>
            </a:ext>
          </a:extLst>
        </xdr:cNvPr>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a:extLst>
            <a:ext uri="{FF2B5EF4-FFF2-40B4-BE49-F238E27FC236}">
              <a16:creationId xmlns:a16="http://schemas.microsoft.com/office/drawing/2014/main" id="{F43104DC-C686-4BBF-A735-D9F000230D98}"/>
            </a:ext>
          </a:extLst>
        </xdr:cNvPr>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a:extLst>
            <a:ext uri="{FF2B5EF4-FFF2-40B4-BE49-F238E27FC236}">
              <a16:creationId xmlns:a16="http://schemas.microsoft.com/office/drawing/2014/main" id="{C4BDF140-660D-49D2-AE3B-7D85391FF3AC}"/>
            </a:ext>
          </a:extLst>
        </xdr:cNvPr>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a:extLst>
            <a:ext uri="{FF2B5EF4-FFF2-40B4-BE49-F238E27FC236}">
              <a16:creationId xmlns:a16="http://schemas.microsoft.com/office/drawing/2014/main" id="{8623FB96-ED1B-4079-B012-DF512B42B4AB}"/>
            </a:ext>
          </a:extLst>
        </xdr:cNvPr>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29BFEFD-3ECC-44B6-AAAA-FCB82704C6D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C4365E5-0C72-4C0C-94F6-CD31E4007DF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79254B3-FE2A-4405-BF32-9BE17055128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FE47383-32EA-4C3A-B9DF-0D5EDD6A370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A1CD7F4E-0AA2-4731-9B58-190E67BE004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160927</xdr:rowOff>
    </xdr:from>
    <xdr:to>
      <xdr:col>85</xdr:col>
      <xdr:colOff>177800</xdr:colOff>
      <xdr:row>41</xdr:row>
      <xdr:rowOff>91077</xdr:rowOff>
    </xdr:to>
    <xdr:sp macro="" textlink="">
      <xdr:nvSpPr>
        <xdr:cNvPr id="537" name="楕円 536">
          <a:extLst>
            <a:ext uri="{FF2B5EF4-FFF2-40B4-BE49-F238E27FC236}">
              <a16:creationId xmlns:a16="http://schemas.microsoft.com/office/drawing/2014/main" id="{8C1B022C-915D-49AB-9F3F-5D96B9E05AE4}"/>
            </a:ext>
          </a:extLst>
        </xdr:cNvPr>
        <xdr:cNvSpPr/>
      </xdr:nvSpPr>
      <xdr:spPr>
        <a:xfrm>
          <a:off x="162687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139354</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48877798-8513-4162-B407-8BDB3E9E5C8F}"/>
            </a:ext>
          </a:extLst>
        </xdr:cNvPr>
        <xdr:cNvSpPr txBox="1"/>
      </xdr:nvSpPr>
      <xdr:spPr>
        <a:xfrm>
          <a:off x="16357600"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138067</xdr:rowOff>
    </xdr:from>
    <xdr:to>
      <xdr:col>81</xdr:col>
      <xdr:colOff>101600</xdr:colOff>
      <xdr:row>41</xdr:row>
      <xdr:rowOff>68217</xdr:rowOff>
    </xdr:to>
    <xdr:sp macro="" textlink="">
      <xdr:nvSpPr>
        <xdr:cNvPr id="539" name="楕円 538">
          <a:extLst>
            <a:ext uri="{FF2B5EF4-FFF2-40B4-BE49-F238E27FC236}">
              <a16:creationId xmlns:a16="http://schemas.microsoft.com/office/drawing/2014/main" id="{F3E619D6-1296-4A78-9161-07AB820F6049}"/>
            </a:ext>
          </a:extLst>
        </xdr:cNvPr>
        <xdr:cNvSpPr/>
      </xdr:nvSpPr>
      <xdr:spPr>
        <a:xfrm>
          <a:off x="15430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17417</xdr:rowOff>
    </xdr:from>
    <xdr:to>
      <xdr:col>85</xdr:col>
      <xdr:colOff>127000</xdr:colOff>
      <xdr:row>41</xdr:row>
      <xdr:rowOff>40277</xdr:rowOff>
    </xdr:to>
    <xdr:cxnSp macro="">
      <xdr:nvCxnSpPr>
        <xdr:cNvPr id="540" name="直線コネクタ 539">
          <a:extLst>
            <a:ext uri="{FF2B5EF4-FFF2-40B4-BE49-F238E27FC236}">
              <a16:creationId xmlns:a16="http://schemas.microsoft.com/office/drawing/2014/main" id="{81D566C2-C88A-41CB-8BAD-BC1EE5B2A95F}"/>
            </a:ext>
          </a:extLst>
        </xdr:cNvPr>
        <xdr:cNvCxnSpPr/>
      </xdr:nvCxnSpPr>
      <xdr:spPr>
        <a:xfrm>
          <a:off x="15481300" y="704686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113574</xdr:rowOff>
    </xdr:from>
    <xdr:to>
      <xdr:col>76</xdr:col>
      <xdr:colOff>165100</xdr:colOff>
      <xdr:row>41</xdr:row>
      <xdr:rowOff>43724</xdr:rowOff>
    </xdr:to>
    <xdr:sp macro="" textlink="">
      <xdr:nvSpPr>
        <xdr:cNvPr id="541" name="楕円 540">
          <a:extLst>
            <a:ext uri="{FF2B5EF4-FFF2-40B4-BE49-F238E27FC236}">
              <a16:creationId xmlns:a16="http://schemas.microsoft.com/office/drawing/2014/main" id="{EF921999-1B4F-4A72-A7AF-C2DAEB6177D3}"/>
            </a:ext>
          </a:extLst>
        </xdr:cNvPr>
        <xdr:cNvSpPr/>
      </xdr:nvSpPr>
      <xdr:spPr>
        <a:xfrm>
          <a:off x="14541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164374</xdr:rowOff>
    </xdr:from>
    <xdr:to>
      <xdr:col>81</xdr:col>
      <xdr:colOff>50800</xdr:colOff>
      <xdr:row>41</xdr:row>
      <xdr:rowOff>17417</xdr:rowOff>
    </xdr:to>
    <xdr:cxnSp macro="">
      <xdr:nvCxnSpPr>
        <xdr:cNvPr id="542" name="直線コネクタ 541">
          <a:extLst>
            <a:ext uri="{FF2B5EF4-FFF2-40B4-BE49-F238E27FC236}">
              <a16:creationId xmlns:a16="http://schemas.microsoft.com/office/drawing/2014/main" id="{8378F714-BAAD-44EE-BDF0-794F6E4E10EE}"/>
            </a:ext>
          </a:extLst>
        </xdr:cNvPr>
        <xdr:cNvCxnSpPr/>
      </xdr:nvCxnSpPr>
      <xdr:spPr>
        <a:xfrm>
          <a:off x="14592300" y="702237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77651</xdr:rowOff>
    </xdr:from>
    <xdr:to>
      <xdr:col>72</xdr:col>
      <xdr:colOff>38100</xdr:colOff>
      <xdr:row>41</xdr:row>
      <xdr:rowOff>7801</xdr:rowOff>
    </xdr:to>
    <xdr:sp macro="" textlink="">
      <xdr:nvSpPr>
        <xdr:cNvPr id="543" name="楕円 542">
          <a:extLst>
            <a:ext uri="{FF2B5EF4-FFF2-40B4-BE49-F238E27FC236}">
              <a16:creationId xmlns:a16="http://schemas.microsoft.com/office/drawing/2014/main" id="{AB261939-D473-47EF-A661-84577FA2A75E}"/>
            </a:ext>
          </a:extLst>
        </xdr:cNvPr>
        <xdr:cNvSpPr/>
      </xdr:nvSpPr>
      <xdr:spPr>
        <a:xfrm>
          <a:off x="13652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128451</xdr:rowOff>
    </xdr:from>
    <xdr:to>
      <xdr:col>76</xdr:col>
      <xdr:colOff>114300</xdr:colOff>
      <xdr:row>40</xdr:row>
      <xdr:rowOff>164374</xdr:rowOff>
    </xdr:to>
    <xdr:cxnSp macro="">
      <xdr:nvCxnSpPr>
        <xdr:cNvPr id="544" name="直線コネクタ 543">
          <a:extLst>
            <a:ext uri="{FF2B5EF4-FFF2-40B4-BE49-F238E27FC236}">
              <a16:creationId xmlns:a16="http://schemas.microsoft.com/office/drawing/2014/main" id="{84A2CF76-A8EC-4CE1-AE42-E19E7380C3E1}"/>
            </a:ext>
          </a:extLst>
        </xdr:cNvPr>
        <xdr:cNvCxnSpPr/>
      </xdr:nvCxnSpPr>
      <xdr:spPr>
        <a:xfrm>
          <a:off x="13703300" y="69864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25400</xdr:rowOff>
    </xdr:from>
    <xdr:to>
      <xdr:col>67</xdr:col>
      <xdr:colOff>101600</xdr:colOff>
      <xdr:row>40</xdr:row>
      <xdr:rowOff>127000</xdr:rowOff>
    </xdr:to>
    <xdr:sp macro="" textlink="">
      <xdr:nvSpPr>
        <xdr:cNvPr id="545" name="楕円 544">
          <a:extLst>
            <a:ext uri="{FF2B5EF4-FFF2-40B4-BE49-F238E27FC236}">
              <a16:creationId xmlns:a16="http://schemas.microsoft.com/office/drawing/2014/main" id="{CFC79730-C73D-4C6B-B8D5-29FBA7D51A3E}"/>
            </a:ext>
          </a:extLst>
        </xdr:cNvPr>
        <xdr:cNvSpPr/>
      </xdr:nvSpPr>
      <xdr:spPr>
        <a:xfrm>
          <a:off x="1276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76200</xdr:rowOff>
    </xdr:from>
    <xdr:to>
      <xdr:col>71</xdr:col>
      <xdr:colOff>177800</xdr:colOff>
      <xdr:row>40</xdr:row>
      <xdr:rowOff>128451</xdr:rowOff>
    </xdr:to>
    <xdr:cxnSp macro="">
      <xdr:nvCxnSpPr>
        <xdr:cNvPr id="546" name="直線コネクタ 545">
          <a:extLst>
            <a:ext uri="{FF2B5EF4-FFF2-40B4-BE49-F238E27FC236}">
              <a16:creationId xmlns:a16="http://schemas.microsoft.com/office/drawing/2014/main" id="{3D3CEEE6-C1EF-48E5-8A76-0E7AD3DCA3A8}"/>
            </a:ext>
          </a:extLst>
        </xdr:cNvPr>
        <xdr:cNvCxnSpPr/>
      </xdr:nvCxnSpPr>
      <xdr:spPr>
        <a:xfrm>
          <a:off x="12814300" y="69342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8D50A539-2B8C-4FFC-B707-94AF585031A0}"/>
            </a:ext>
          </a:extLst>
        </xdr:cNvPr>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84FD38A8-D53A-498C-864A-C590EC051250}"/>
            </a:ext>
          </a:extLst>
        </xdr:cNvPr>
        <xdr:cNvSpPr txBox="1"/>
      </xdr:nvSpPr>
      <xdr:spPr>
        <a:xfrm>
          <a:off x="143897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EF5C6C03-CD03-448E-B644-3081E808CCCE}"/>
            </a:ext>
          </a:extLst>
        </xdr:cNvPr>
        <xdr:cNvSpPr txBox="1"/>
      </xdr:nvSpPr>
      <xdr:spPr>
        <a:xfrm>
          <a:off x="13500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5A698EA-927D-4C98-9DA9-19255AC9867B}"/>
            </a:ext>
          </a:extLst>
        </xdr:cNvPr>
        <xdr:cNvSpPr txBox="1"/>
      </xdr:nvSpPr>
      <xdr:spPr>
        <a:xfrm>
          <a:off x="12611744" y="653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59344</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62750735-C6E6-4167-A7DB-1A9200B58C94}"/>
            </a:ext>
          </a:extLst>
        </xdr:cNvPr>
        <xdr:cNvSpPr txBox="1"/>
      </xdr:nvSpPr>
      <xdr:spPr>
        <a:xfrm>
          <a:off x="152660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34851</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344493E2-0785-4F2A-A908-A026E073913B}"/>
            </a:ext>
          </a:extLst>
        </xdr:cNvPr>
        <xdr:cNvSpPr txBox="1"/>
      </xdr:nvSpPr>
      <xdr:spPr>
        <a:xfrm>
          <a:off x="143897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170378</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7C7D520F-4ABB-4CBC-BFC6-0B9BF15C9F94}"/>
            </a:ext>
          </a:extLst>
        </xdr:cNvPr>
        <xdr:cNvSpPr txBox="1"/>
      </xdr:nvSpPr>
      <xdr:spPr>
        <a:xfrm>
          <a:off x="135007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118127</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4586823B-8448-4C4D-9EAF-9177DD2E33BD}"/>
            </a:ext>
          </a:extLst>
        </xdr:cNvPr>
        <xdr:cNvSpPr txBox="1"/>
      </xdr:nvSpPr>
      <xdr:spPr>
        <a:xfrm>
          <a:off x="12611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DFE12A6B-AA74-4E94-812C-4544751475C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39245256-B88C-42E0-A1B0-8289A032740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B70FADBF-D1A7-46C4-90D8-2A400E8932E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3FABC772-F751-4A79-8FF9-F8D25D03303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C018042E-CB62-4303-8BC6-E92BB02B156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22157298-F9B2-4C30-ACED-7807283F63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F69AD33C-1F9D-4730-B02B-9FEFA99C0A6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619FC918-A1B1-4C84-907B-8A5E37AEBF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5B240106-7BBB-4FD8-943D-6BF3EF1A2CB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18737DF5-9432-4123-8124-6A5450644D6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F4E60783-751C-4B86-A8EF-C610723B88A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13F098C6-4339-4477-88E1-739B38A260B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72DE0F70-C77B-4AA1-AF34-2924E10527D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52008E71-E978-4135-9A62-BBEDA796F27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A344460E-F046-4DFA-B9CB-F64C2FDC01D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7DD782F1-2A94-4DC3-BABC-27EB5625110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749DABF4-FB92-4EBD-9135-E350DB6B6E8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DA1A8BAC-0788-406D-84FA-D6BE50690D2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4C8AFA44-566E-457A-9C71-44A8E4CC343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55B86E16-9B49-4E28-B5DF-36349E42F7C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8E780C2C-FC5A-4F75-88C1-744E581FA8B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a:extLst>
            <a:ext uri="{FF2B5EF4-FFF2-40B4-BE49-F238E27FC236}">
              <a16:creationId xmlns:a16="http://schemas.microsoft.com/office/drawing/2014/main" id="{09F831EA-2209-4706-8A4B-D99C26B5719A}"/>
            </a:ext>
          </a:extLst>
        </xdr:cNvPr>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41DF0B09-0F8C-49FF-AF12-0C2A55B65159}"/>
            </a:ext>
          </a:extLst>
        </xdr:cNvPr>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a:extLst>
            <a:ext uri="{FF2B5EF4-FFF2-40B4-BE49-F238E27FC236}">
              <a16:creationId xmlns:a16="http://schemas.microsoft.com/office/drawing/2014/main" id="{4874B320-E7F1-43EC-8DED-3D8E3662843A}"/>
            </a:ext>
          </a:extLst>
        </xdr:cNvPr>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D27DB7F8-5BA1-452A-9CEC-5B3F2D4E0D72}"/>
            </a:ext>
          </a:extLst>
        </xdr:cNvPr>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a:extLst>
            <a:ext uri="{FF2B5EF4-FFF2-40B4-BE49-F238E27FC236}">
              <a16:creationId xmlns:a16="http://schemas.microsoft.com/office/drawing/2014/main" id="{5F74AC9E-5447-4267-924D-2524126507CF}"/>
            </a:ext>
          </a:extLst>
        </xdr:cNvPr>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24287</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9C861933-4E1D-4D1E-9C53-9FA7278B8974}"/>
            </a:ext>
          </a:extLst>
        </xdr:cNvPr>
        <xdr:cNvSpPr txBox="1"/>
      </xdr:nvSpPr>
      <xdr:spPr>
        <a:xfrm>
          <a:off x="22199600" y="671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a:extLst>
            <a:ext uri="{FF2B5EF4-FFF2-40B4-BE49-F238E27FC236}">
              <a16:creationId xmlns:a16="http://schemas.microsoft.com/office/drawing/2014/main" id="{27F5BC92-F5A5-4894-B0CA-F40D10A88861}"/>
            </a:ext>
          </a:extLst>
        </xdr:cNvPr>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a:extLst>
            <a:ext uri="{FF2B5EF4-FFF2-40B4-BE49-F238E27FC236}">
              <a16:creationId xmlns:a16="http://schemas.microsoft.com/office/drawing/2014/main" id="{3C032D39-71AD-45A3-8688-AC221EF87FB1}"/>
            </a:ext>
          </a:extLst>
        </xdr:cNvPr>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a:extLst>
            <a:ext uri="{FF2B5EF4-FFF2-40B4-BE49-F238E27FC236}">
              <a16:creationId xmlns:a16="http://schemas.microsoft.com/office/drawing/2014/main" id="{9F324173-B62B-41A7-AAC4-04F06BCB840E}"/>
            </a:ext>
          </a:extLst>
        </xdr:cNvPr>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a:extLst>
            <a:ext uri="{FF2B5EF4-FFF2-40B4-BE49-F238E27FC236}">
              <a16:creationId xmlns:a16="http://schemas.microsoft.com/office/drawing/2014/main" id="{910658EB-1F28-4E63-AA91-2C7C839F68F2}"/>
            </a:ext>
          </a:extLst>
        </xdr:cNvPr>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a:extLst>
            <a:ext uri="{FF2B5EF4-FFF2-40B4-BE49-F238E27FC236}">
              <a16:creationId xmlns:a16="http://schemas.microsoft.com/office/drawing/2014/main" id="{947A36B0-2747-44C6-AC0F-449497BEF4A2}"/>
            </a:ext>
          </a:extLst>
        </xdr:cNvPr>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29C821FF-E891-4DC3-A40D-160BC8B1CC3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E615014-440B-4794-9A26-B62F5C26F9A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CA2220E-194F-4C92-BCAB-98710D2FD4F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991C5928-1C50-42AB-AFC5-3F31E367494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ECFE5C2F-7681-4CA5-8FB8-32398651A74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46879</xdr:rowOff>
    </xdr:from>
    <xdr:to>
      <xdr:col>116</xdr:col>
      <xdr:colOff>114300</xdr:colOff>
      <xdr:row>36</xdr:row>
      <xdr:rowOff>148479</xdr:rowOff>
    </xdr:to>
    <xdr:sp macro="" textlink="">
      <xdr:nvSpPr>
        <xdr:cNvPr id="592" name="楕円 591">
          <a:extLst>
            <a:ext uri="{FF2B5EF4-FFF2-40B4-BE49-F238E27FC236}">
              <a16:creationId xmlns:a16="http://schemas.microsoft.com/office/drawing/2014/main" id="{D073B03A-B959-4EFC-8EA4-5C1E2A7C78DF}"/>
            </a:ext>
          </a:extLst>
        </xdr:cNvPr>
        <xdr:cNvSpPr/>
      </xdr:nvSpPr>
      <xdr:spPr>
        <a:xfrm>
          <a:off x="22110700" y="621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69756</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24ED319A-324F-4969-B58A-4F5A662EFA88}"/>
            </a:ext>
          </a:extLst>
        </xdr:cNvPr>
        <xdr:cNvSpPr txBox="1"/>
      </xdr:nvSpPr>
      <xdr:spPr>
        <a:xfrm>
          <a:off x="22199600" y="607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54062</xdr:rowOff>
    </xdr:from>
    <xdr:to>
      <xdr:col>112</xdr:col>
      <xdr:colOff>38100</xdr:colOff>
      <xdr:row>36</xdr:row>
      <xdr:rowOff>155662</xdr:rowOff>
    </xdr:to>
    <xdr:sp macro="" textlink="">
      <xdr:nvSpPr>
        <xdr:cNvPr id="594" name="楕円 593">
          <a:extLst>
            <a:ext uri="{FF2B5EF4-FFF2-40B4-BE49-F238E27FC236}">
              <a16:creationId xmlns:a16="http://schemas.microsoft.com/office/drawing/2014/main" id="{AC432062-3E71-4DF7-BE18-53EA447BF0C5}"/>
            </a:ext>
          </a:extLst>
        </xdr:cNvPr>
        <xdr:cNvSpPr/>
      </xdr:nvSpPr>
      <xdr:spPr>
        <a:xfrm>
          <a:off x="21272500" y="62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97679</xdr:rowOff>
    </xdr:from>
    <xdr:to>
      <xdr:col>116</xdr:col>
      <xdr:colOff>63500</xdr:colOff>
      <xdr:row>36</xdr:row>
      <xdr:rowOff>104862</xdr:rowOff>
    </xdr:to>
    <xdr:cxnSp macro="">
      <xdr:nvCxnSpPr>
        <xdr:cNvPr id="595" name="直線コネクタ 594">
          <a:extLst>
            <a:ext uri="{FF2B5EF4-FFF2-40B4-BE49-F238E27FC236}">
              <a16:creationId xmlns:a16="http://schemas.microsoft.com/office/drawing/2014/main" id="{B79A63D6-20A9-403D-A82D-9D4ACD83673D}"/>
            </a:ext>
          </a:extLst>
        </xdr:cNvPr>
        <xdr:cNvCxnSpPr/>
      </xdr:nvCxnSpPr>
      <xdr:spPr>
        <a:xfrm flipV="1">
          <a:off x="21323300" y="6269879"/>
          <a:ext cx="838200" cy="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56188</xdr:rowOff>
    </xdr:from>
    <xdr:to>
      <xdr:col>107</xdr:col>
      <xdr:colOff>101600</xdr:colOff>
      <xdr:row>36</xdr:row>
      <xdr:rowOff>157788</xdr:rowOff>
    </xdr:to>
    <xdr:sp macro="" textlink="">
      <xdr:nvSpPr>
        <xdr:cNvPr id="596" name="楕円 595">
          <a:extLst>
            <a:ext uri="{FF2B5EF4-FFF2-40B4-BE49-F238E27FC236}">
              <a16:creationId xmlns:a16="http://schemas.microsoft.com/office/drawing/2014/main" id="{9325C667-9F9B-4528-ABE2-72ED2FB49050}"/>
            </a:ext>
          </a:extLst>
        </xdr:cNvPr>
        <xdr:cNvSpPr/>
      </xdr:nvSpPr>
      <xdr:spPr>
        <a:xfrm>
          <a:off x="20383500" y="622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104862</xdr:rowOff>
    </xdr:from>
    <xdr:to>
      <xdr:col>111</xdr:col>
      <xdr:colOff>177800</xdr:colOff>
      <xdr:row>36</xdr:row>
      <xdr:rowOff>106988</xdr:rowOff>
    </xdr:to>
    <xdr:cxnSp macro="">
      <xdr:nvCxnSpPr>
        <xdr:cNvPr id="597" name="直線コネクタ 596">
          <a:extLst>
            <a:ext uri="{FF2B5EF4-FFF2-40B4-BE49-F238E27FC236}">
              <a16:creationId xmlns:a16="http://schemas.microsoft.com/office/drawing/2014/main" id="{5E2F544B-E733-41EF-8B9F-B8E8A767A1CC}"/>
            </a:ext>
          </a:extLst>
        </xdr:cNvPr>
        <xdr:cNvCxnSpPr/>
      </xdr:nvCxnSpPr>
      <xdr:spPr>
        <a:xfrm flipV="1">
          <a:off x="20434300" y="6277062"/>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59846</xdr:rowOff>
    </xdr:from>
    <xdr:to>
      <xdr:col>102</xdr:col>
      <xdr:colOff>165100</xdr:colOff>
      <xdr:row>36</xdr:row>
      <xdr:rowOff>161446</xdr:rowOff>
    </xdr:to>
    <xdr:sp macro="" textlink="">
      <xdr:nvSpPr>
        <xdr:cNvPr id="598" name="楕円 597">
          <a:extLst>
            <a:ext uri="{FF2B5EF4-FFF2-40B4-BE49-F238E27FC236}">
              <a16:creationId xmlns:a16="http://schemas.microsoft.com/office/drawing/2014/main" id="{0E3D4DBB-7CAC-42FD-A9D0-F6CAC0CBFBAF}"/>
            </a:ext>
          </a:extLst>
        </xdr:cNvPr>
        <xdr:cNvSpPr/>
      </xdr:nvSpPr>
      <xdr:spPr>
        <a:xfrm>
          <a:off x="19494500" y="623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106988</xdr:rowOff>
    </xdr:from>
    <xdr:to>
      <xdr:col>107</xdr:col>
      <xdr:colOff>50800</xdr:colOff>
      <xdr:row>36</xdr:row>
      <xdr:rowOff>110646</xdr:rowOff>
    </xdr:to>
    <xdr:cxnSp macro="">
      <xdr:nvCxnSpPr>
        <xdr:cNvPr id="599" name="直線コネクタ 598">
          <a:extLst>
            <a:ext uri="{FF2B5EF4-FFF2-40B4-BE49-F238E27FC236}">
              <a16:creationId xmlns:a16="http://schemas.microsoft.com/office/drawing/2014/main" id="{AF3AEDE1-8D57-4FB5-8F1E-373F46B0CD71}"/>
            </a:ext>
          </a:extLst>
        </xdr:cNvPr>
        <xdr:cNvCxnSpPr/>
      </xdr:nvCxnSpPr>
      <xdr:spPr>
        <a:xfrm flipV="1">
          <a:off x="19545300" y="627918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64879</xdr:rowOff>
    </xdr:from>
    <xdr:to>
      <xdr:col>98</xdr:col>
      <xdr:colOff>38100</xdr:colOff>
      <xdr:row>36</xdr:row>
      <xdr:rowOff>166479</xdr:rowOff>
    </xdr:to>
    <xdr:sp macro="" textlink="">
      <xdr:nvSpPr>
        <xdr:cNvPr id="600" name="楕円 599">
          <a:extLst>
            <a:ext uri="{FF2B5EF4-FFF2-40B4-BE49-F238E27FC236}">
              <a16:creationId xmlns:a16="http://schemas.microsoft.com/office/drawing/2014/main" id="{BE9D6A66-ABE8-425F-BFEF-035888E78ADD}"/>
            </a:ext>
          </a:extLst>
        </xdr:cNvPr>
        <xdr:cNvSpPr/>
      </xdr:nvSpPr>
      <xdr:spPr>
        <a:xfrm>
          <a:off x="18605500" y="62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110646</xdr:rowOff>
    </xdr:from>
    <xdr:to>
      <xdr:col>102</xdr:col>
      <xdr:colOff>114300</xdr:colOff>
      <xdr:row>36</xdr:row>
      <xdr:rowOff>115679</xdr:rowOff>
    </xdr:to>
    <xdr:cxnSp macro="">
      <xdr:nvCxnSpPr>
        <xdr:cNvPr id="601" name="直線コネクタ 600">
          <a:extLst>
            <a:ext uri="{FF2B5EF4-FFF2-40B4-BE49-F238E27FC236}">
              <a16:creationId xmlns:a16="http://schemas.microsoft.com/office/drawing/2014/main" id="{85A9AA83-172E-44C6-9A87-4E8DF47DF4A0}"/>
            </a:ext>
          </a:extLst>
        </xdr:cNvPr>
        <xdr:cNvCxnSpPr/>
      </xdr:nvCxnSpPr>
      <xdr:spPr>
        <a:xfrm flipV="1">
          <a:off x="18656300" y="6282846"/>
          <a:ext cx="889000" cy="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129644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CA761651-F625-47EA-AFA9-46425F17768D}"/>
            </a:ext>
          </a:extLst>
        </xdr:cNvPr>
        <xdr:cNvSpPr txBox="1"/>
      </xdr:nvSpPr>
      <xdr:spPr>
        <a:xfrm>
          <a:off x="21043411" y="681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129470</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3F5D42CC-246A-46CE-BC97-30354F19F7F3}"/>
            </a:ext>
          </a:extLst>
        </xdr:cNvPr>
        <xdr:cNvSpPr txBox="1"/>
      </xdr:nvSpPr>
      <xdr:spPr>
        <a:xfrm>
          <a:off x="201671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140795</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8507E5E7-6F06-4DC0-BE3E-59EC63FC264F}"/>
            </a:ext>
          </a:extLst>
        </xdr:cNvPr>
        <xdr:cNvSpPr txBox="1"/>
      </xdr:nvSpPr>
      <xdr:spPr>
        <a:xfrm>
          <a:off x="19278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170280</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F35F4502-9006-4203-91F9-0BAA6C1B4AD8}"/>
            </a:ext>
          </a:extLst>
        </xdr:cNvPr>
        <xdr:cNvSpPr txBox="1"/>
      </xdr:nvSpPr>
      <xdr:spPr>
        <a:xfrm>
          <a:off x="18389111" y="68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739</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91BCFC70-16CA-4754-8E4B-027F195875F3}"/>
            </a:ext>
          </a:extLst>
        </xdr:cNvPr>
        <xdr:cNvSpPr txBox="1"/>
      </xdr:nvSpPr>
      <xdr:spPr>
        <a:xfrm>
          <a:off x="21011095" y="600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2865</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35D00BDA-599A-4280-859D-7F8B00512398}"/>
            </a:ext>
          </a:extLst>
        </xdr:cNvPr>
        <xdr:cNvSpPr txBox="1"/>
      </xdr:nvSpPr>
      <xdr:spPr>
        <a:xfrm>
          <a:off x="20134795" y="60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6523</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94D1C66C-61F1-44D3-963C-1C266E903FD4}"/>
            </a:ext>
          </a:extLst>
        </xdr:cNvPr>
        <xdr:cNvSpPr txBox="1"/>
      </xdr:nvSpPr>
      <xdr:spPr>
        <a:xfrm>
          <a:off x="19245795" y="600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11556</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8762DADB-9CFA-4C1C-B67E-81B670DDE9B6}"/>
            </a:ext>
          </a:extLst>
        </xdr:cNvPr>
        <xdr:cNvSpPr txBox="1"/>
      </xdr:nvSpPr>
      <xdr:spPr>
        <a:xfrm>
          <a:off x="18356795" y="601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5766B8F-1779-4262-BEBE-BCE6005E718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57DD806E-ED5E-4694-826B-BB52E9ABC7F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5E827A87-13EA-4A5F-9613-FEFB32DBBAF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1DBFC8C5-B25E-46E7-89E0-81B9A1D23D7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9FE5A84A-5C50-4A3C-ABC2-D1C782AEF47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97079270-4BCD-40BD-B09F-1BB8A3A04A7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92E2E605-77BC-4614-BF45-BAC20CD01F4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7EACD019-1E89-4B36-9A33-D0E7C53E211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21B1C62D-597D-42BA-A2A3-EAFFC16EFB0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73AF0695-CBE9-49FE-96B4-AB1AB416E39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BA883B30-6609-4A79-A6E4-ED4F58C0D18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EBDA1DC2-1223-4E34-9B02-9ED6D956261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A80BF86F-B9E9-40CD-BEC3-904C34E42F9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CF52D6B4-4E39-4DDE-99BA-0B53766472E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1F169166-667B-46E1-87BA-4B12BB3EE52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8A87052D-E10D-4563-9995-6418746AC33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89FFB245-CEE1-41A2-8F46-3A00E763EC4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5E80AEC2-8617-4DC2-A202-DF9E4A441F2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2251AEF-2285-48C2-B1A2-69B0B3EDD89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EC192945-84B9-416B-9AC5-260986E588A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3B8EC613-D7B9-4BC5-BE1A-2FC20781C4D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55ED9F0B-E9B5-4D56-99E2-88A92FF1B63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A03E9112-192E-4182-ADB7-0775DD860FB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41BAFC58-E5D8-46F4-884B-0C4D94E5308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772A2361-D8B4-424C-88A9-A7E3C8F7C79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a:extLst>
            <a:ext uri="{FF2B5EF4-FFF2-40B4-BE49-F238E27FC236}">
              <a16:creationId xmlns:a16="http://schemas.microsoft.com/office/drawing/2014/main" id="{EDD3A1A2-AC92-4842-9777-6DF48A0ED061}"/>
            </a:ext>
          </a:extLst>
        </xdr:cNvPr>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68F17F62-1988-4628-B188-B18EB5932AD7}"/>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a:extLst>
            <a:ext uri="{FF2B5EF4-FFF2-40B4-BE49-F238E27FC236}">
              <a16:creationId xmlns:a16="http://schemas.microsoft.com/office/drawing/2014/main" id="{B647A854-9E68-4EED-83CF-5C013D2621E4}"/>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63DCDBFB-448F-45EB-9535-45C805C8013D}"/>
            </a:ext>
          </a:extLst>
        </xdr:cNvPr>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a:extLst>
            <a:ext uri="{FF2B5EF4-FFF2-40B4-BE49-F238E27FC236}">
              <a16:creationId xmlns:a16="http://schemas.microsoft.com/office/drawing/2014/main" id="{81263E37-AA7F-45D1-B328-A4BFF2E724E6}"/>
            </a:ext>
          </a:extLst>
        </xdr:cNvPr>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26FE0597-F5A4-4F47-8757-660524D284DD}"/>
            </a:ext>
          </a:extLst>
        </xdr:cNvPr>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a:extLst>
            <a:ext uri="{FF2B5EF4-FFF2-40B4-BE49-F238E27FC236}">
              <a16:creationId xmlns:a16="http://schemas.microsoft.com/office/drawing/2014/main" id="{E78055A8-7F23-41EF-B93B-50C2D90C27D5}"/>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a:extLst>
            <a:ext uri="{FF2B5EF4-FFF2-40B4-BE49-F238E27FC236}">
              <a16:creationId xmlns:a16="http://schemas.microsoft.com/office/drawing/2014/main" id="{8A86E033-D0C8-4C50-820B-A95A13E06CC3}"/>
            </a:ext>
          </a:extLst>
        </xdr:cNvPr>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3" name="フローチャート: 判断 642">
          <a:extLst>
            <a:ext uri="{FF2B5EF4-FFF2-40B4-BE49-F238E27FC236}">
              <a16:creationId xmlns:a16="http://schemas.microsoft.com/office/drawing/2014/main" id="{99555639-8054-4006-9401-F2F2220C3C2A}"/>
            </a:ext>
          </a:extLst>
        </xdr:cNvPr>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a:extLst>
            <a:ext uri="{FF2B5EF4-FFF2-40B4-BE49-F238E27FC236}">
              <a16:creationId xmlns:a16="http://schemas.microsoft.com/office/drawing/2014/main" id="{211F4977-E7B5-45EE-A95A-53EACF784B54}"/>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5" name="フローチャート: 判断 644">
          <a:extLst>
            <a:ext uri="{FF2B5EF4-FFF2-40B4-BE49-F238E27FC236}">
              <a16:creationId xmlns:a16="http://schemas.microsoft.com/office/drawing/2014/main" id="{5B48BD92-3915-4262-A51D-F6A4AE83D937}"/>
            </a:ext>
          </a:extLst>
        </xdr:cNvPr>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DA233D37-447A-47EC-93CA-4FFEAD6B9F6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83D480F5-885C-4263-BC55-265BAB37755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8B3577F1-41B0-4783-ACAA-7CF56BD628E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59A40840-F670-445F-A31B-D50D812FBD5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91B69E2E-DDD1-44FF-BAB5-2DD8A0D5B4C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35741</xdr:rowOff>
    </xdr:from>
    <xdr:to>
      <xdr:col>85</xdr:col>
      <xdr:colOff>177800</xdr:colOff>
      <xdr:row>63</xdr:row>
      <xdr:rowOff>137341</xdr:rowOff>
    </xdr:to>
    <xdr:sp macro="" textlink="">
      <xdr:nvSpPr>
        <xdr:cNvPr id="651" name="楕円 650">
          <a:extLst>
            <a:ext uri="{FF2B5EF4-FFF2-40B4-BE49-F238E27FC236}">
              <a16:creationId xmlns:a16="http://schemas.microsoft.com/office/drawing/2014/main" id="{C04C12EA-43AD-4BC1-92EF-C1FACBB2BE41}"/>
            </a:ext>
          </a:extLst>
        </xdr:cNvPr>
        <xdr:cNvSpPr/>
      </xdr:nvSpPr>
      <xdr:spPr>
        <a:xfrm>
          <a:off x="162687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122118</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F15B231D-9234-4E9D-9360-2891ABA123A2}"/>
            </a:ext>
          </a:extLst>
        </xdr:cNvPr>
        <xdr:cNvSpPr txBox="1"/>
      </xdr:nvSpPr>
      <xdr:spPr>
        <a:xfrm>
          <a:off x="16357600" y="10752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3084</xdr:rowOff>
    </xdr:from>
    <xdr:to>
      <xdr:col>81</xdr:col>
      <xdr:colOff>101600</xdr:colOff>
      <xdr:row>63</xdr:row>
      <xdr:rowOff>104684</xdr:rowOff>
    </xdr:to>
    <xdr:sp macro="" textlink="">
      <xdr:nvSpPr>
        <xdr:cNvPr id="653" name="楕円 652">
          <a:extLst>
            <a:ext uri="{FF2B5EF4-FFF2-40B4-BE49-F238E27FC236}">
              <a16:creationId xmlns:a16="http://schemas.microsoft.com/office/drawing/2014/main" id="{D16675C4-46C4-43F4-B5FC-BF6A947C1176}"/>
            </a:ext>
          </a:extLst>
        </xdr:cNvPr>
        <xdr:cNvSpPr/>
      </xdr:nvSpPr>
      <xdr:spPr>
        <a:xfrm>
          <a:off x="15430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53884</xdr:rowOff>
    </xdr:from>
    <xdr:to>
      <xdr:col>85</xdr:col>
      <xdr:colOff>127000</xdr:colOff>
      <xdr:row>63</xdr:row>
      <xdr:rowOff>86541</xdr:rowOff>
    </xdr:to>
    <xdr:cxnSp macro="">
      <xdr:nvCxnSpPr>
        <xdr:cNvPr id="654" name="直線コネクタ 653">
          <a:extLst>
            <a:ext uri="{FF2B5EF4-FFF2-40B4-BE49-F238E27FC236}">
              <a16:creationId xmlns:a16="http://schemas.microsoft.com/office/drawing/2014/main" id="{D8E07758-3237-40EA-A6C0-1BC45F807198}"/>
            </a:ext>
          </a:extLst>
        </xdr:cNvPr>
        <xdr:cNvCxnSpPr/>
      </xdr:nvCxnSpPr>
      <xdr:spPr>
        <a:xfrm>
          <a:off x="15481300" y="108552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141877</xdr:rowOff>
    </xdr:from>
    <xdr:to>
      <xdr:col>76</xdr:col>
      <xdr:colOff>165100</xdr:colOff>
      <xdr:row>63</xdr:row>
      <xdr:rowOff>72027</xdr:rowOff>
    </xdr:to>
    <xdr:sp macro="" textlink="">
      <xdr:nvSpPr>
        <xdr:cNvPr id="655" name="楕円 654">
          <a:extLst>
            <a:ext uri="{FF2B5EF4-FFF2-40B4-BE49-F238E27FC236}">
              <a16:creationId xmlns:a16="http://schemas.microsoft.com/office/drawing/2014/main" id="{BA4A9933-B170-45B8-9C9F-1D9F5138F3F0}"/>
            </a:ext>
          </a:extLst>
        </xdr:cNvPr>
        <xdr:cNvSpPr/>
      </xdr:nvSpPr>
      <xdr:spPr>
        <a:xfrm>
          <a:off x="14541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21227</xdr:rowOff>
    </xdr:from>
    <xdr:to>
      <xdr:col>81</xdr:col>
      <xdr:colOff>50800</xdr:colOff>
      <xdr:row>63</xdr:row>
      <xdr:rowOff>53884</xdr:rowOff>
    </xdr:to>
    <xdr:cxnSp macro="">
      <xdr:nvCxnSpPr>
        <xdr:cNvPr id="656" name="直線コネクタ 655">
          <a:extLst>
            <a:ext uri="{FF2B5EF4-FFF2-40B4-BE49-F238E27FC236}">
              <a16:creationId xmlns:a16="http://schemas.microsoft.com/office/drawing/2014/main" id="{6FAFEF82-1960-47DC-BAC3-ED44BECCD51F}"/>
            </a:ext>
          </a:extLst>
        </xdr:cNvPr>
        <xdr:cNvCxnSpPr/>
      </xdr:nvCxnSpPr>
      <xdr:spPr>
        <a:xfrm>
          <a:off x="14592300" y="1082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109220</xdr:rowOff>
    </xdr:from>
    <xdr:to>
      <xdr:col>72</xdr:col>
      <xdr:colOff>38100</xdr:colOff>
      <xdr:row>63</xdr:row>
      <xdr:rowOff>39370</xdr:rowOff>
    </xdr:to>
    <xdr:sp macro="" textlink="">
      <xdr:nvSpPr>
        <xdr:cNvPr id="657" name="楕円 656">
          <a:extLst>
            <a:ext uri="{FF2B5EF4-FFF2-40B4-BE49-F238E27FC236}">
              <a16:creationId xmlns:a16="http://schemas.microsoft.com/office/drawing/2014/main" id="{4378C30D-87CB-49CE-91EA-95CFB3D5D95A}"/>
            </a:ext>
          </a:extLst>
        </xdr:cNvPr>
        <xdr:cNvSpPr/>
      </xdr:nvSpPr>
      <xdr:spPr>
        <a:xfrm>
          <a:off x="1365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160020</xdr:rowOff>
    </xdr:from>
    <xdr:to>
      <xdr:col>76</xdr:col>
      <xdr:colOff>114300</xdr:colOff>
      <xdr:row>63</xdr:row>
      <xdr:rowOff>21227</xdr:rowOff>
    </xdr:to>
    <xdr:cxnSp macro="">
      <xdr:nvCxnSpPr>
        <xdr:cNvPr id="658" name="直線コネクタ 657">
          <a:extLst>
            <a:ext uri="{FF2B5EF4-FFF2-40B4-BE49-F238E27FC236}">
              <a16:creationId xmlns:a16="http://schemas.microsoft.com/office/drawing/2014/main" id="{BFB0DBCB-DFB9-4A78-9425-44854A8FDF0C}"/>
            </a:ext>
          </a:extLst>
        </xdr:cNvPr>
        <xdr:cNvCxnSpPr/>
      </xdr:nvCxnSpPr>
      <xdr:spPr>
        <a:xfrm>
          <a:off x="13703300" y="107899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76563</xdr:rowOff>
    </xdr:from>
    <xdr:to>
      <xdr:col>67</xdr:col>
      <xdr:colOff>101600</xdr:colOff>
      <xdr:row>63</xdr:row>
      <xdr:rowOff>6713</xdr:rowOff>
    </xdr:to>
    <xdr:sp macro="" textlink="">
      <xdr:nvSpPr>
        <xdr:cNvPr id="659" name="楕円 658">
          <a:extLst>
            <a:ext uri="{FF2B5EF4-FFF2-40B4-BE49-F238E27FC236}">
              <a16:creationId xmlns:a16="http://schemas.microsoft.com/office/drawing/2014/main" id="{F6D74FA0-73F8-4907-B933-ADFC40AAD25C}"/>
            </a:ext>
          </a:extLst>
        </xdr:cNvPr>
        <xdr:cNvSpPr/>
      </xdr:nvSpPr>
      <xdr:spPr>
        <a:xfrm>
          <a:off x="12763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127363</xdr:rowOff>
    </xdr:from>
    <xdr:to>
      <xdr:col>71</xdr:col>
      <xdr:colOff>177800</xdr:colOff>
      <xdr:row>62</xdr:row>
      <xdr:rowOff>160020</xdr:rowOff>
    </xdr:to>
    <xdr:cxnSp macro="">
      <xdr:nvCxnSpPr>
        <xdr:cNvPr id="660" name="直線コネクタ 659">
          <a:extLst>
            <a:ext uri="{FF2B5EF4-FFF2-40B4-BE49-F238E27FC236}">
              <a16:creationId xmlns:a16="http://schemas.microsoft.com/office/drawing/2014/main" id="{EF9CC0E1-3599-4E1C-A2A8-CC77F9C3B01A}"/>
            </a:ext>
          </a:extLst>
        </xdr:cNvPr>
        <xdr:cNvCxnSpPr/>
      </xdr:nvCxnSpPr>
      <xdr:spPr>
        <a:xfrm>
          <a:off x="12814300" y="107572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7D646D00-5C58-496F-AAF9-1460B983EC1A}"/>
            </a:ext>
          </a:extLst>
        </xdr:cNvPr>
        <xdr:cNvSpPr txBox="1"/>
      </xdr:nvSpPr>
      <xdr:spPr>
        <a:xfrm>
          <a:off x="15266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B94E4F53-6439-40C2-BD4F-69E7D7A0C289}"/>
            </a:ext>
          </a:extLst>
        </xdr:cNvPr>
        <xdr:cNvSpPr txBox="1"/>
      </xdr:nvSpPr>
      <xdr:spPr>
        <a:xfrm>
          <a:off x="14389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CA813C82-8D4A-4E12-AA02-05579E66FE7C}"/>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5EA44A4A-AA96-4AC3-A33F-3C2706F5DC06}"/>
            </a:ext>
          </a:extLst>
        </xdr:cNvPr>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95811</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8753A112-BC12-4A71-92EB-D9F66EDE3536}"/>
            </a:ext>
          </a:extLst>
        </xdr:cNvPr>
        <xdr:cNvSpPr txBox="1"/>
      </xdr:nvSpPr>
      <xdr:spPr>
        <a:xfrm>
          <a:off x="15266044"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63154</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E775C62F-2185-4036-8AD2-7C83C3B44A67}"/>
            </a:ext>
          </a:extLst>
        </xdr:cNvPr>
        <xdr:cNvSpPr txBox="1"/>
      </xdr:nvSpPr>
      <xdr:spPr>
        <a:xfrm>
          <a:off x="14389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30497</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E47AD6DE-1254-4DE1-BAEA-FA37EBF18DBB}"/>
            </a:ext>
          </a:extLst>
        </xdr:cNvPr>
        <xdr:cNvSpPr txBox="1"/>
      </xdr:nvSpPr>
      <xdr:spPr>
        <a:xfrm>
          <a:off x="13500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169290</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C2F683AF-7C5C-4AA1-B94C-C9665626C7D1}"/>
            </a:ext>
          </a:extLst>
        </xdr:cNvPr>
        <xdr:cNvSpPr txBox="1"/>
      </xdr:nvSpPr>
      <xdr:spPr>
        <a:xfrm>
          <a:off x="12611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99A7B8DC-956D-4668-B2AF-CBA9808A91C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296D6796-C10D-483E-A033-2B13B29C56A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4E19B501-A8E7-491A-B0C0-138C786DD1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6A24B999-4E96-4290-BB88-EAA5B498A8D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CAA6EE61-7394-403E-BB27-2F84A345AA2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8EE1A103-C6CF-4E09-8594-996679C1C5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35204632-2674-438A-BBF4-1BB14E7DF79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363EAF41-18CE-4895-BE5C-BDC1C75B42E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E397A71C-CDCD-4336-8DFF-78CBEC03C35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439DA88C-BA76-485E-B7E7-13916237BFA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D02F9024-9F66-44E7-B0D6-0A181112001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028B564A-00E4-4A00-863F-BEA2D91550F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2646B641-D559-402F-8123-E85A242C75D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a:extLst>
            <a:ext uri="{FF2B5EF4-FFF2-40B4-BE49-F238E27FC236}">
              <a16:creationId xmlns:a16="http://schemas.microsoft.com/office/drawing/2014/main" id="{6F6F7D1D-983E-4D1F-A1CF-737CBA8473E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39E4255F-73DF-4286-825C-861F27EFCF8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a:extLst>
            <a:ext uri="{FF2B5EF4-FFF2-40B4-BE49-F238E27FC236}">
              <a16:creationId xmlns:a16="http://schemas.microsoft.com/office/drawing/2014/main" id="{E9A14657-0F2C-474E-8DBD-F06B689E9D6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A3DBAF76-275F-451C-A580-AF9C1B660FE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a:extLst>
            <a:ext uri="{FF2B5EF4-FFF2-40B4-BE49-F238E27FC236}">
              <a16:creationId xmlns:a16="http://schemas.microsoft.com/office/drawing/2014/main" id="{FB25155D-4475-46E1-A51B-052A04826EB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8D9A7AE4-AF9A-45CD-8E86-C02D104E00A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a:extLst>
            <a:ext uri="{FF2B5EF4-FFF2-40B4-BE49-F238E27FC236}">
              <a16:creationId xmlns:a16="http://schemas.microsoft.com/office/drawing/2014/main" id="{BE747420-B85D-44D6-A6BE-8975A25200D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60785F62-6AE5-4A9F-8A7B-B0DE10DEC62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a:extLst>
            <a:ext uri="{FF2B5EF4-FFF2-40B4-BE49-F238E27FC236}">
              <a16:creationId xmlns:a16="http://schemas.microsoft.com/office/drawing/2014/main" id="{2476E440-5B07-4D2A-9494-BCC16FBC4283}"/>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D5FBA8AF-298F-4C6D-91A9-CC21DDE4667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35B2E642-0328-4DA3-9991-3879369590E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EC8F34AF-C640-41F3-B511-75560C0CDC3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a:extLst>
            <a:ext uri="{FF2B5EF4-FFF2-40B4-BE49-F238E27FC236}">
              <a16:creationId xmlns:a16="http://schemas.microsoft.com/office/drawing/2014/main" id="{5CE4E24A-3463-4D42-83D1-C8C05D3616B9}"/>
            </a:ext>
          </a:extLst>
        </xdr:cNvPr>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38BDEF1-A5A1-43C3-BE92-DA47192DBCD1}"/>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a:extLst>
            <a:ext uri="{FF2B5EF4-FFF2-40B4-BE49-F238E27FC236}">
              <a16:creationId xmlns:a16="http://schemas.microsoft.com/office/drawing/2014/main" id="{C308177A-ED27-4EC7-9CA3-DE94DB78B12A}"/>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AC43995-136C-474E-8073-74B32E45393D}"/>
            </a:ext>
          </a:extLst>
        </xdr:cNvPr>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a:extLst>
            <a:ext uri="{FF2B5EF4-FFF2-40B4-BE49-F238E27FC236}">
              <a16:creationId xmlns:a16="http://schemas.microsoft.com/office/drawing/2014/main" id="{B137D699-AA35-46FC-AEB6-A941D725BEE0}"/>
            </a:ext>
          </a:extLst>
        </xdr:cNvPr>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E7FC21D5-4648-49B9-AFA0-782D3FE7CCF0}"/>
            </a:ext>
          </a:extLst>
        </xdr:cNvPr>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a:extLst>
            <a:ext uri="{FF2B5EF4-FFF2-40B4-BE49-F238E27FC236}">
              <a16:creationId xmlns:a16="http://schemas.microsoft.com/office/drawing/2014/main" id="{D966A538-8FBE-41AC-8E32-913EB1A9A57D}"/>
            </a:ext>
          </a:extLst>
        </xdr:cNvPr>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a:extLst>
            <a:ext uri="{FF2B5EF4-FFF2-40B4-BE49-F238E27FC236}">
              <a16:creationId xmlns:a16="http://schemas.microsoft.com/office/drawing/2014/main" id="{C549D2F3-1C5B-46E4-B1B3-F03CF5B23FDD}"/>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2" name="フローチャート: 判断 701">
          <a:extLst>
            <a:ext uri="{FF2B5EF4-FFF2-40B4-BE49-F238E27FC236}">
              <a16:creationId xmlns:a16="http://schemas.microsoft.com/office/drawing/2014/main" id="{6C279AAF-6EC1-4671-8719-A5C9DE3F6538}"/>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703" name="フローチャート: 判断 702">
          <a:extLst>
            <a:ext uri="{FF2B5EF4-FFF2-40B4-BE49-F238E27FC236}">
              <a16:creationId xmlns:a16="http://schemas.microsoft.com/office/drawing/2014/main" id="{CAA86EF9-B767-4DDC-B978-FC196227FABB}"/>
            </a:ext>
          </a:extLst>
        </xdr:cNvPr>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04" name="フローチャート: 判断 703">
          <a:extLst>
            <a:ext uri="{FF2B5EF4-FFF2-40B4-BE49-F238E27FC236}">
              <a16:creationId xmlns:a16="http://schemas.microsoft.com/office/drawing/2014/main" id="{6F58DAF5-C48D-4329-A692-D1EE50407643}"/>
            </a:ext>
          </a:extLst>
        </xdr:cNvPr>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09CF315-307F-414A-AD74-7170513D58A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17360C61-8B95-40BB-8EB4-BCD4E43C4EE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C1218B16-D020-49F9-9D1A-14D1459D87E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7CB48A7B-E9B3-4987-8DF4-8810181B839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A23EE752-8A90-48CE-AC39-85C8B998F29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96157</xdr:rowOff>
    </xdr:from>
    <xdr:to>
      <xdr:col>116</xdr:col>
      <xdr:colOff>114300</xdr:colOff>
      <xdr:row>63</xdr:row>
      <xdr:rowOff>26307</xdr:rowOff>
    </xdr:to>
    <xdr:sp macro="" textlink="">
      <xdr:nvSpPr>
        <xdr:cNvPr id="710" name="楕円 709">
          <a:extLst>
            <a:ext uri="{FF2B5EF4-FFF2-40B4-BE49-F238E27FC236}">
              <a16:creationId xmlns:a16="http://schemas.microsoft.com/office/drawing/2014/main" id="{80C86935-811C-4E63-BFF5-BC8064D12693}"/>
            </a:ext>
          </a:extLst>
        </xdr:cNvPr>
        <xdr:cNvSpPr/>
      </xdr:nvSpPr>
      <xdr:spPr>
        <a:xfrm>
          <a:off x="22110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74584</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A0C5EDB8-756A-4ED2-A3FC-CCAA6526E846}"/>
            </a:ext>
          </a:extLst>
        </xdr:cNvPr>
        <xdr:cNvSpPr txBox="1"/>
      </xdr:nvSpPr>
      <xdr:spPr>
        <a:xfrm>
          <a:off x="22199600"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96157</xdr:rowOff>
    </xdr:from>
    <xdr:to>
      <xdr:col>112</xdr:col>
      <xdr:colOff>38100</xdr:colOff>
      <xdr:row>63</xdr:row>
      <xdr:rowOff>26307</xdr:rowOff>
    </xdr:to>
    <xdr:sp macro="" textlink="">
      <xdr:nvSpPr>
        <xdr:cNvPr id="712" name="楕円 711">
          <a:extLst>
            <a:ext uri="{FF2B5EF4-FFF2-40B4-BE49-F238E27FC236}">
              <a16:creationId xmlns:a16="http://schemas.microsoft.com/office/drawing/2014/main" id="{BEAB4C88-EEC5-460F-B725-5C750B625FDC}"/>
            </a:ext>
          </a:extLst>
        </xdr:cNvPr>
        <xdr:cNvSpPr/>
      </xdr:nvSpPr>
      <xdr:spPr>
        <a:xfrm>
          <a:off x="21272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146957</xdr:rowOff>
    </xdr:from>
    <xdr:to>
      <xdr:col>116</xdr:col>
      <xdr:colOff>63500</xdr:colOff>
      <xdr:row>62</xdr:row>
      <xdr:rowOff>146957</xdr:rowOff>
    </xdr:to>
    <xdr:cxnSp macro="">
      <xdr:nvCxnSpPr>
        <xdr:cNvPr id="713" name="直線コネクタ 712">
          <a:extLst>
            <a:ext uri="{FF2B5EF4-FFF2-40B4-BE49-F238E27FC236}">
              <a16:creationId xmlns:a16="http://schemas.microsoft.com/office/drawing/2014/main" id="{D6D0B397-C5B2-4DA2-B32C-57C7DFB62E87}"/>
            </a:ext>
          </a:extLst>
        </xdr:cNvPr>
        <xdr:cNvCxnSpPr/>
      </xdr:nvCxnSpPr>
      <xdr:spPr>
        <a:xfrm>
          <a:off x="21323300" y="1077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96157</xdr:rowOff>
    </xdr:from>
    <xdr:to>
      <xdr:col>107</xdr:col>
      <xdr:colOff>101600</xdr:colOff>
      <xdr:row>63</xdr:row>
      <xdr:rowOff>26307</xdr:rowOff>
    </xdr:to>
    <xdr:sp macro="" textlink="">
      <xdr:nvSpPr>
        <xdr:cNvPr id="714" name="楕円 713">
          <a:extLst>
            <a:ext uri="{FF2B5EF4-FFF2-40B4-BE49-F238E27FC236}">
              <a16:creationId xmlns:a16="http://schemas.microsoft.com/office/drawing/2014/main" id="{39CA0154-2D1A-4508-8AAF-28600B494170}"/>
            </a:ext>
          </a:extLst>
        </xdr:cNvPr>
        <xdr:cNvSpPr/>
      </xdr:nvSpPr>
      <xdr:spPr>
        <a:xfrm>
          <a:off x="2038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146957</xdr:rowOff>
    </xdr:from>
    <xdr:to>
      <xdr:col>111</xdr:col>
      <xdr:colOff>177800</xdr:colOff>
      <xdr:row>62</xdr:row>
      <xdr:rowOff>146957</xdr:rowOff>
    </xdr:to>
    <xdr:cxnSp macro="">
      <xdr:nvCxnSpPr>
        <xdr:cNvPr id="715" name="直線コネクタ 714">
          <a:extLst>
            <a:ext uri="{FF2B5EF4-FFF2-40B4-BE49-F238E27FC236}">
              <a16:creationId xmlns:a16="http://schemas.microsoft.com/office/drawing/2014/main" id="{3136AA67-E582-470E-A8C1-1CB562CB28EE}"/>
            </a:ext>
          </a:extLst>
        </xdr:cNvPr>
        <xdr:cNvCxnSpPr/>
      </xdr:nvCxnSpPr>
      <xdr:spPr>
        <a:xfrm>
          <a:off x="20434300" y="1077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96157</xdr:rowOff>
    </xdr:from>
    <xdr:to>
      <xdr:col>102</xdr:col>
      <xdr:colOff>165100</xdr:colOff>
      <xdr:row>63</xdr:row>
      <xdr:rowOff>26307</xdr:rowOff>
    </xdr:to>
    <xdr:sp macro="" textlink="">
      <xdr:nvSpPr>
        <xdr:cNvPr id="716" name="楕円 715">
          <a:extLst>
            <a:ext uri="{FF2B5EF4-FFF2-40B4-BE49-F238E27FC236}">
              <a16:creationId xmlns:a16="http://schemas.microsoft.com/office/drawing/2014/main" id="{12B313DF-E5F0-4B2B-98BF-A8782BB02759}"/>
            </a:ext>
          </a:extLst>
        </xdr:cNvPr>
        <xdr:cNvSpPr/>
      </xdr:nvSpPr>
      <xdr:spPr>
        <a:xfrm>
          <a:off x="19494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146957</xdr:rowOff>
    </xdr:from>
    <xdr:to>
      <xdr:col>107</xdr:col>
      <xdr:colOff>50800</xdr:colOff>
      <xdr:row>62</xdr:row>
      <xdr:rowOff>146957</xdr:rowOff>
    </xdr:to>
    <xdr:cxnSp macro="">
      <xdr:nvCxnSpPr>
        <xdr:cNvPr id="717" name="直線コネクタ 716">
          <a:extLst>
            <a:ext uri="{FF2B5EF4-FFF2-40B4-BE49-F238E27FC236}">
              <a16:creationId xmlns:a16="http://schemas.microsoft.com/office/drawing/2014/main" id="{02251A0D-457D-42DE-8FD7-1FE039361F88}"/>
            </a:ext>
          </a:extLst>
        </xdr:cNvPr>
        <xdr:cNvCxnSpPr/>
      </xdr:nvCxnSpPr>
      <xdr:spPr>
        <a:xfrm>
          <a:off x="19545300" y="1077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96157</xdr:rowOff>
    </xdr:from>
    <xdr:to>
      <xdr:col>98</xdr:col>
      <xdr:colOff>38100</xdr:colOff>
      <xdr:row>63</xdr:row>
      <xdr:rowOff>26307</xdr:rowOff>
    </xdr:to>
    <xdr:sp macro="" textlink="">
      <xdr:nvSpPr>
        <xdr:cNvPr id="718" name="楕円 717">
          <a:extLst>
            <a:ext uri="{FF2B5EF4-FFF2-40B4-BE49-F238E27FC236}">
              <a16:creationId xmlns:a16="http://schemas.microsoft.com/office/drawing/2014/main" id="{7E6E2CFC-442D-494C-AD99-2FE6A596E118}"/>
            </a:ext>
          </a:extLst>
        </xdr:cNvPr>
        <xdr:cNvSpPr/>
      </xdr:nvSpPr>
      <xdr:spPr>
        <a:xfrm>
          <a:off x="18605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146957</xdr:rowOff>
    </xdr:from>
    <xdr:to>
      <xdr:col>102</xdr:col>
      <xdr:colOff>114300</xdr:colOff>
      <xdr:row>62</xdr:row>
      <xdr:rowOff>146957</xdr:rowOff>
    </xdr:to>
    <xdr:cxnSp macro="">
      <xdr:nvCxnSpPr>
        <xdr:cNvPr id="719" name="直線コネクタ 718">
          <a:extLst>
            <a:ext uri="{FF2B5EF4-FFF2-40B4-BE49-F238E27FC236}">
              <a16:creationId xmlns:a16="http://schemas.microsoft.com/office/drawing/2014/main" id="{CAD55912-5741-40AA-A752-B08C23EF3623}"/>
            </a:ext>
          </a:extLst>
        </xdr:cNvPr>
        <xdr:cNvCxnSpPr/>
      </xdr:nvCxnSpPr>
      <xdr:spPr>
        <a:xfrm>
          <a:off x="18656300" y="1077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20" name="n_1aveValue【保健センター・保健所】&#10;一人当たり面積">
          <a:extLst>
            <a:ext uri="{FF2B5EF4-FFF2-40B4-BE49-F238E27FC236}">
              <a16:creationId xmlns:a16="http://schemas.microsoft.com/office/drawing/2014/main" id="{EF5A9FA4-DE8D-4196-8ED4-950EBE2573C6}"/>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21" name="n_2aveValue【保健センター・保健所】&#10;一人当たり面積">
          <a:extLst>
            <a:ext uri="{FF2B5EF4-FFF2-40B4-BE49-F238E27FC236}">
              <a16:creationId xmlns:a16="http://schemas.microsoft.com/office/drawing/2014/main" id="{44BCDBBC-7B1B-4105-B10A-58192731459F}"/>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722" name="n_3aveValue【保健センター・保健所】&#10;一人当たり面積">
          <a:extLst>
            <a:ext uri="{FF2B5EF4-FFF2-40B4-BE49-F238E27FC236}">
              <a16:creationId xmlns:a16="http://schemas.microsoft.com/office/drawing/2014/main" id="{CB2B1449-A6FD-425A-9129-65F37F6982D2}"/>
            </a:ext>
          </a:extLst>
        </xdr:cNvPr>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723" name="n_4aveValue【保健センター・保健所】&#10;一人当たり面積">
          <a:extLst>
            <a:ext uri="{FF2B5EF4-FFF2-40B4-BE49-F238E27FC236}">
              <a16:creationId xmlns:a16="http://schemas.microsoft.com/office/drawing/2014/main" id="{4AA007AD-CFE4-49E6-A1E4-D17F4ADD0F18}"/>
            </a:ext>
          </a:extLst>
        </xdr:cNvPr>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17434</xdr:rowOff>
    </xdr:from>
    <xdr:ext cx="469744" cy="259045"/>
    <xdr:sp macro="" textlink="">
      <xdr:nvSpPr>
        <xdr:cNvPr id="724" name="n_1mainValue【保健センター・保健所】&#10;一人当たり面積">
          <a:extLst>
            <a:ext uri="{FF2B5EF4-FFF2-40B4-BE49-F238E27FC236}">
              <a16:creationId xmlns:a16="http://schemas.microsoft.com/office/drawing/2014/main" id="{AD9D70A4-664D-4F75-8001-8E453DB130EF}"/>
            </a:ext>
          </a:extLst>
        </xdr:cNvPr>
        <xdr:cNvSpPr txBox="1"/>
      </xdr:nvSpPr>
      <xdr:spPr>
        <a:xfrm>
          <a:off x="210757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17434</xdr:rowOff>
    </xdr:from>
    <xdr:ext cx="469744" cy="259045"/>
    <xdr:sp macro="" textlink="">
      <xdr:nvSpPr>
        <xdr:cNvPr id="725" name="n_2mainValue【保健センター・保健所】&#10;一人当たり面積">
          <a:extLst>
            <a:ext uri="{FF2B5EF4-FFF2-40B4-BE49-F238E27FC236}">
              <a16:creationId xmlns:a16="http://schemas.microsoft.com/office/drawing/2014/main" id="{DE91013B-8F9E-4C20-879F-25A3B4707B4F}"/>
            </a:ext>
          </a:extLst>
        </xdr:cNvPr>
        <xdr:cNvSpPr txBox="1"/>
      </xdr:nvSpPr>
      <xdr:spPr>
        <a:xfrm>
          <a:off x="20199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17434</xdr:rowOff>
    </xdr:from>
    <xdr:ext cx="469744" cy="259045"/>
    <xdr:sp macro="" textlink="">
      <xdr:nvSpPr>
        <xdr:cNvPr id="726" name="n_3mainValue【保健センター・保健所】&#10;一人当たり面積">
          <a:extLst>
            <a:ext uri="{FF2B5EF4-FFF2-40B4-BE49-F238E27FC236}">
              <a16:creationId xmlns:a16="http://schemas.microsoft.com/office/drawing/2014/main" id="{993E7340-605B-4AB9-B946-4C46BEDB3D2B}"/>
            </a:ext>
          </a:extLst>
        </xdr:cNvPr>
        <xdr:cNvSpPr txBox="1"/>
      </xdr:nvSpPr>
      <xdr:spPr>
        <a:xfrm>
          <a:off x="19310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17434</xdr:rowOff>
    </xdr:from>
    <xdr:ext cx="469744" cy="259045"/>
    <xdr:sp macro="" textlink="">
      <xdr:nvSpPr>
        <xdr:cNvPr id="727" name="n_4mainValue【保健センター・保健所】&#10;一人当たり面積">
          <a:extLst>
            <a:ext uri="{FF2B5EF4-FFF2-40B4-BE49-F238E27FC236}">
              <a16:creationId xmlns:a16="http://schemas.microsoft.com/office/drawing/2014/main" id="{3994D7F3-65B0-478B-A25D-DB96527DFEB9}"/>
            </a:ext>
          </a:extLst>
        </xdr:cNvPr>
        <xdr:cNvSpPr txBox="1"/>
      </xdr:nvSpPr>
      <xdr:spPr>
        <a:xfrm>
          <a:off x="18421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850E93D7-6B5B-4806-B877-7CDC19D5341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F66BA24B-D945-4BC2-8907-6574E4DC67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A727F385-E206-4CEE-BC61-97839F3FC8A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B6AB64CB-163B-4F98-8EE7-5BB11B026E9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71646BDA-A206-4114-854C-078813168BE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AB7E1080-8841-4541-B90A-4E9783ABEBF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EA8DAE17-5F20-4EF6-AB9E-DBF36C0E673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3A70988A-2E61-46A9-8041-9568CC5229A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6EBC6F34-B90A-468F-8493-597AFC06D6D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1147BF0F-F229-4506-B06D-2911DED2104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1CEDF1E2-C980-40C9-B019-3D09725ED14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B85CF1B4-3523-4C6F-8113-D544D33B5DD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B6D1D98F-C111-4023-8E2B-25FEA027764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B170B89F-5349-46E7-98A3-DE1787386D0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0077553D-A1B4-490D-B9BF-A35459FE0CB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1067F26A-5FE2-4C3F-97B7-3E2C770BDC8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EF336F05-56A6-42FB-9945-1A0B596B8E2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17CA988-D3F7-48BB-97B7-DA65B113975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41B33C04-DC80-4702-B05B-806924CC7AC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65D05138-3A77-4EF3-9D4A-2F7FEEE1C82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CAC00791-9519-463A-9D98-A6FABDA0045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54CE41EA-9B47-4F78-AC6D-55E4DECA0B9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E4B8846F-8639-45F9-8393-ACFA7286AD0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62906C03-4B77-4095-A934-A65E8A72D87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a:extLst>
            <a:ext uri="{FF2B5EF4-FFF2-40B4-BE49-F238E27FC236}">
              <a16:creationId xmlns:a16="http://schemas.microsoft.com/office/drawing/2014/main" id="{E891E301-618B-4766-B29C-DFD9FC116F9C}"/>
            </a:ext>
          </a:extLst>
        </xdr:cNvPr>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968475DD-A8F9-42A9-95C5-1344A3A7790B}"/>
            </a:ext>
          </a:extLst>
        </xdr:cNvPr>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a:extLst>
            <a:ext uri="{FF2B5EF4-FFF2-40B4-BE49-F238E27FC236}">
              <a16:creationId xmlns:a16="http://schemas.microsoft.com/office/drawing/2014/main" id="{881AF3D7-629C-4872-AC79-DE885C94391F}"/>
            </a:ext>
          </a:extLst>
        </xdr:cNvPr>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CFB5DFB2-0CB1-4F34-9206-2DF088BEB14C}"/>
            </a:ext>
          </a:extLst>
        </xdr:cNvPr>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a:extLst>
            <a:ext uri="{FF2B5EF4-FFF2-40B4-BE49-F238E27FC236}">
              <a16:creationId xmlns:a16="http://schemas.microsoft.com/office/drawing/2014/main" id="{12527F23-1DC0-4964-9F9F-45FC07D8F540}"/>
            </a:ext>
          </a:extLst>
        </xdr:cNvPr>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80F1F1F6-1904-4415-A2DC-CBA1866F0D76}"/>
            </a:ext>
          </a:extLst>
        </xdr:cNvPr>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a:extLst>
            <a:ext uri="{FF2B5EF4-FFF2-40B4-BE49-F238E27FC236}">
              <a16:creationId xmlns:a16="http://schemas.microsoft.com/office/drawing/2014/main" id="{2C412220-8369-4650-A19F-D45EFBC3FFC6}"/>
            </a:ext>
          </a:extLst>
        </xdr:cNvPr>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a:extLst>
            <a:ext uri="{FF2B5EF4-FFF2-40B4-BE49-F238E27FC236}">
              <a16:creationId xmlns:a16="http://schemas.microsoft.com/office/drawing/2014/main" id="{AC8B27FF-AE75-43A9-AB2E-FDE2E8F2A796}"/>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0" name="フローチャート: 判断 759">
          <a:extLst>
            <a:ext uri="{FF2B5EF4-FFF2-40B4-BE49-F238E27FC236}">
              <a16:creationId xmlns:a16="http://schemas.microsoft.com/office/drawing/2014/main" id="{F44AE19C-8B95-4011-A73D-9171AD119272}"/>
            </a:ext>
          </a:extLst>
        </xdr:cNvPr>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a:extLst>
            <a:ext uri="{FF2B5EF4-FFF2-40B4-BE49-F238E27FC236}">
              <a16:creationId xmlns:a16="http://schemas.microsoft.com/office/drawing/2014/main" id="{56EED6DA-E5F7-496E-AEE6-04BBA7C5D5B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2" name="フローチャート: 判断 761">
          <a:extLst>
            <a:ext uri="{FF2B5EF4-FFF2-40B4-BE49-F238E27FC236}">
              <a16:creationId xmlns:a16="http://schemas.microsoft.com/office/drawing/2014/main" id="{BBD22820-F8A2-4945-A93F-061FCC2252CA}"/>
            </a:ext>
          </a:extLst>
        </xdr:cNvPr>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BAEA0F8-0E2B-4B9B-9FCF-821AE35E629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42DCEEA-CDF9-4321-961F-F3ADBC84ECE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B15B1668-1D54-411D-8B38-6E56F69C046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3B8ADDB5-E7D4-444E-9294-C4CD8FFD0D7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90CCA086-5CE9-4554-B393-62998200C38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132080</xdr:rowOff>
    </xdr:from>
    <xdr:to>
      <xdr:col>85</xdr:col>
      <xdr:colOff>177800</xdr:colOff>
      <xdr:row>80</xdr:row>
      <xdr:rowOff>62230</xdr:rowOff>
    </xdr:to>
    <xdr:sp macro="" textlink="">
      <xdr:nvSpPr>
        <xdr:cNvPr id="768" name="楕円 767">
          <a:extLst>
            <a:ext uri="{FF2B5EF4-FFF2-40B4-BE49-F238E27FC236}">
              <a16:creationId xmlns:a16="http://schemas.microsoft.com/office/drawing/2014/main" id="{F71F3528-E04C-40F7-8CA3-BA40E44E0829}"/>
            </a:ext>
          </a:extLst>
        </xdr:cNvPr>
        <xdr:cNvSpPr/>
      </xdr:nvSpPr>
      <xdr:spPr>
        <a:xfrm>
          <a:off x="162687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154957</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7F2804AF-9E5C-4D52-87FA-1F018E7B3EA1}"/>
            </a:ext>
          </a:extLst>
        </xdr:cNvPr>
        <xdr:cNvSpPr txBox="1"/>
      </xdr:nvSpPr>
      <xdr:spPr>
        <a:xfrm>
          <a:off x="16357600"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65405</xdr:rowOff>
    </xdr:from>
    <xdr:to>
      <xdr:col>81</xdr:col>
      <xdr:colOff>101600</xdr:colOff>
      <xdr:row>79</xdr:row>
      <xdr:rowOff>167005</xdr:rowOff>
    </xdr:to>
    <xdr:sp macro="" textlink="">
      <xdr:nvSpPr>
        <xdr:cNvPr id="770" name="楕円 769">
          <a:extLst>
            <a:ext uri="{FF2B5EF4-FFF2-40B4-BE49-F238E27FC236}">
              <a16:creationId xmlns:a16="http://schemas.microsoft.com/office/drawing/2014/main" id="{63D0EE83-1638-4010-84FF-742212BEF414}"/>
            </a:ext>
          </a:extLst>
        </xdr:cNvPr>
        <xdr:cNvSpPr/>
      </xdr:nvSpPr>
      <xdr:spPr>
        <a:xfrm>
          <a:off x="15430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116205</xdr:rowOff>
    </xdr:from>
    <xdr:to>
      <xdr:col>85</xdr:col>
      <xdr:colOff>127000</xdr:colOff>
      <xdr:row>80</xdr:row>
      <xdr:rowOff>11430</xdr:rowOff>
    </xdr:to>
    <xdr:cxnSp macro="">
      <xdr:nvCxnSpPr>
        <xdr:cNvPr id="771" name="直線コネクタ 770">
          <a:extLst>
            <a:ext uri="{FF2B5EF4-FFF2-40B4-BE49-F238E27FC236}">
              <a16:creationId xmlns:a16="http://schemas.microsoft.com/office/drawing/2014/main" id="{098CAF1D-7E8C-4C8D-A9F0-BA2BA952437A}"/>
            </a:ext>
          </a:extLst>
        </xdr:cNvPr>
        <xdr:cNvCxnSpPr/>
      </xdr:nvCxnSpPr>
      <xdr:spPr>
        <a:xfrm>
          <a:off x="15481300" y="1366075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61595</xdr:rowOff>
    </xdr:from>
    <xdr:to>
      <xdr:col>76</xdr:col>
      <xdr:colOff>165100</xdr:colOff>
      <xdr:row>79</xdr:row>
      <xdr:rowOff>163195</xdr:rowOff>
    </xdr:to>
    <xdr:sp macro="" textlink="">
      <xdr:nvSpPr>
        <xdr:cNvPr id="772" name="楕円 771">
          <a:extLst>
            <a:ext uri="{FF2B5EF4-FFF2-40B4-BE49-F238E27FC236}">
              <a16:creationId xmlns:a16="http://schemas.microsoft.com/office/drawing/2014/main" id="{2344B366-C505-43B2-8737-0B718265AB32}"/>
            </a:ext>
          </a:extLst>
        </xdr:cNvPr>
        <xdr:cNvSpPr/>
      </xdr:nvSpPr>
      <xdr:spPr>
        <a:xfrm>
          <a:off x="14541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112395</xdr:rowOff>
    </xdr:from>
    <xdr:to>
      <xdr:col>81</xdr:col>
      <xdr:colOff>50800</xdr:colOff>
      <xdr:row>79</xdr:row>
      <xdr:rowOff>116205</xdr:rowOff>
    </xdr:to>
    <xdr:cxnSp macro="">
      <xdr:nvCxnSpPr>
        <xdr:cNvPr id="773" name="直線コネクタ 772">
          <a:extLst>
            <a:ext uri="{FF2B5EF4-FFF2-40B4-BE49-F238E27FC236}">
              <a16:creationId xmlns:a16="http://schemas.microsoft.com/office/drawing/2014/main" id="{FAC45CE7-464B-46A3-AA2E-3B0DD38F5D27}"/>
            </a:ext>
          </a:extLst>
        </xdr:cNvPr>
        <xdr:cNvCxnSpPr/>
      </xdr:nvCxnSpPr>
      <xdr:spPr>
        <a:xfrm>
          <a:off x="14592300" y="136569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164464</xdr:rowOff>
    </xdr:from>
    <xdr:to>
      <xdr:col>72</xdr:col>
      <xdr:colOff>38100</xdr:colOff>
      <xdr:row>79</xdr:row>
      <xdr:rowOff>94614</xdr:rowOff>
    </xdr:to>
    <xdr:sp macro="" textlink="">
      <xdr:nvSpPr>
        <xdr:cNvPr id="774" name="楕円 773">
          <a:extLst>
            <a:ext uri="{FF2B5EF4-FFF2-40B4-BE49-F238E27FC236}">
              <a16:creationId xmlns:a16="http://schemas.microsoft.com/office/drawing/2014/main" id="{79A4C376-E1AF-4215-B047-52D1960D6158}"/>
            </a:ext>
          </a:extLst>
        </xdr:cNvPr>
        <xdr:cNvSpPr/>
      </xdr:nvSpPr>
      <xdr:spPr>
        <a:xfrm>
          <a:off x="13652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43814</xdr:rowOff>
    </xdr:from>
    <xdr:to>
      <xdr:col>76</xdr:col>
      <xdr:colOff>114300</xdr:colOff>
      <xdr:row>79</xdr:row>
      <xdr:rowOff>112395</xdr:rowOff>
    </xdr:to>
    <xdr:cxnSp macro="">
      <xdr:nvCxnSpPr>
        <xdr:cNvPr id="775" name="直線コネクタ 774">
          <a:extLst>
            <a:ext uri="{FF2B5EF4-FFF2-40B4-BE49-F238E27FC236}">
              <a16:creationId xmlns:a16="http://schemas.microsoft.com/office/drawing/2014/main" id="{137789B2-8D93-4399-ABE0-763F321A50C7}"/>
            </a:ext>
          </a:extLst>
        </xdr:cNvPr>
        <xdr:cNvCxnSpPr/>
      </xdr:nvCxnSpPr>
      <xdr:spPr>
        <a:xfrm>
          <a:off x="13703300" y="1358836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95886</xdr:rowOff>
    </xdr:from>
    <xdr:to>
      <xdr:col>67</xdr:col>
      <xdr:colOff>101600</xdr:colOff>
      <xdr:row>79</xdr:row>
      <xdr:rowOff>26036</xdr:rowOff>
    </xdr:to>
    <xdr:sp macro="" textlink="">
      <xdr:nvSpPr>
        <xdr:cNvPr id="776" name="楕円 775">
          <a:extLst>
            <a:ext uri="{FF2B5EF4-FFF2-40B4-BE49-F238E27FC236}">
              <a16:creationId xmlns:a16="http://schemas.microsoft.com/office/drawing/2014/main" id="{5C3EB6EB-1A66-47E9-A179-2E9B8FDF2B81}"/>
            </a:ext>
          </a:extLst>
        </xdr:cNvPr>
        <xdr:cNvSpPr/>
      </xdr:nvSpPr>
      <xdr:spPr>
        <a:xfrm>
          <a:off x="12763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146686</xdr:rowOff>
    </xdr:from>
    <xdr:to>
      <xdr:col>71</xdr:col>
      <xdr:colOff>177800</xdr:colOff>
      <xdr:row>79</xdr:row>
      <xdr:rowOff>43814</xdr:rowOff>
    </xdr:to>
    <xdr:cxnSp macro="">
      <xdr:nvCxnSpPr>
        <xdr:cNvPr id="777" name="直線コネクタ 776">
          <a:extLst>
            <a:ext uri="{FF2B5EF4-FFF2-40B4-BE49-F238E27FC236}">
              <a16:creationId xmlns:a16="http://schemas.microsoft.com/office/drawing/2014/main" id="{2435A53A-0003-459B-851A-F87DF0867B5B}"/>
            </a:ext>
          </a:extLst>
        </xdr:cNvPr>
        <xdr:cNvCxnSpPr/>
      </xdr:nvCxnSpPr>
      <xdr:spPr>
        <a:xfrm>
          <a:off x="12814300" y="1351978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778" name="n_1aveValue【消防施設】&#10;有形固定資産減価償却率">
          <a:extLst>
            <a:ext uri="{FF2B5EF4-FFF2-40B4-BE49-F238E27FC236}">
              <a16:creationId xmlns:a16="http://schemas.microsoft.com/office/drawing/2014/main" id="{FE650E49-69CF-48F1-816C-FA2DCB2F0034}"/>
            </a:ext>
          </a:extLst>
        </xdr:cNvPr>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779" name="n_2aveValue【消防施設】&#10;有形固定資産減価償却率">
          <a:extLst>
            <a:ext uri="{FF2B5EF4-FFF2-40B4-BE49-F238E27FC236}">
              <a16:creationId xmlns:a16="http://schemas.microsoft.com/office/drawing/2014/main" id="{38B2C412-4843-4D76-B7F6-9C50DA177D4C}"/>
            </a:ext>
          </a:extLst>
        </xdr:cNvPr>
        <xdr:cNvSpPr txBox="1"/>
      </xdr:nvSpPr>
      <xdr:spPr>
        <a:xfrm>
          <a:off x="14389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a:extLst>
            <a:ext uri="{FF2B5EF4-FFF2-40B4-BE49-F238E27FC236}">
              <a16:creationId xmlns:a16="http://schemas.microsoft.com/office/drawing/2014/main" id="{F21031C7-8E77-46BB-AAFD-A9DD476F5354}"/>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781" name="n_4aveValue【消防施設】&#10;有形固定資産減価償却率">
          <a:extLst>
            <a:ext uri="{FF2B5EF4-FFF2-40B4-BE49-F238E27FC236}">
              <a16:creationId xmlns:a16="http://schemas.microsoft.com/office/drawing/2014/main" id="{A2A26DCA-6848-4BFC-8C7F-5DD63B0F3396}"/>
            </a:ext>
          </a:extLst>
        </xdr:cNvPr>
        <xdr:cNvSpPr txBox="1"/>
      </xdr:nvSpPr>
      <xdr:spPr>
        <a:xfrm>
          <a:off x="12611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12082</xdr:rowOff>
    </xdr:from>
    <xdr:ext cx="405111" cy="259045"/>
    <xdr:sp macro="" textlink="">
      <xdr:nvSpPr>
        <xdr:cNvPr id="782" name="n_1mainValue【消防施設】&#10;有形固定資産減価償却率">
          <a:extLst>
            <a:ext uri="{FF2B5EF4-FFF2-40B4-BE49-F238E27FC236}">
              <a16:creationId xmlns:a16="http://schemas.microsoft.com/office/drawing/2014/main" id="{3CE06112-1E99-4637-B513-32ED32EC9101}"/>
            </a:ext>
          </a:extLst>
        </xdr:cNvPr>
        <xdr:cNvSpPr txBox="1"/>
      </xdr:nvSpPr>
      <xdr:spPr>
        <a:xfrm>
          <a:off x="152660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8272</xdr:rowOff>
    </xdr:from>
    <xdr:ext cx="405111" cy="259045"/>
    <xdr:sp macro="" textlink="">
      <xdr:nvSpPr>
        <xdr:cNvPr id="783" name="n_2mainValue【消防施設】&#10;有形固定資産減価償却率">
          <a:extLst>
            <a:ext uri="{FF2B5EF4-FFF2-40B4-BE49-F238E27FC236}">
              <a16:creationId xmlns:a16="http://schemas.microsoft.com/office/drawing/2014/main" id="{90517C8B-3BEC-4481-A492-BFA65542938D}"/>
            </a:ext>
          </a:extLst>
        </xdr:cNvPr>
        <xdr:cNvSpPr txBox="1"/>
      </xdr:nvSpPr>
      <xdr:spPr>
        <a:xfrm>
          <a:off x="14389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111141</xdr:rowOff>
    </xdr:from>
    <xdr:ext cx="405111" cy="259045"/>
    <xdr:sp macro="" textlink="">
      <xdr:nvSpPr>
        <xdr:cNvPr id="784" name="n_3mainValue【消防施設】&#10;有形固定資産減価償却率">
          <a:extLst>
            <a:ext uri="{FF2B5EF4-FFF2-40B4-BE49-F238E27FC236}">
              <a16:creationId xmlns:a16="http://schemas.microsoft.com/office/drawing/2014/main" id="{FA6B4F9F-6746-413C-980B-A3F59F237560}"/>
            </a:ext>
          </a:extLst>
        </xdr:cNvPr>
        <xdr:cNvSpPr txBox="1"/>
      </xdr:nvSpPr>
      <xdr:spPr>
        <a:xfrm>
          <a:off x="13500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42563</xdr:rowOff>
    </xdr:from>
    <xdr:ext cx="405111" cy="259045"/>
    <xdr:sp macro="" textlink="">
      <xdr:nvSpPr>
        <xdr:cNvPr id="785" name="n_4mainValue【消防施設】&#10;有形固定資産減価償却率">
          <a:extLst>
            <a:ext uri="{FF2B5EF4-FFF2-40B4-BE49-F238E27FC236}">
              <a16:creationId xmlns:a16="http://schemas.microsoft.com/office/drawing/2014/main" id="{8DCCB964-A645-4C11-86AA-E1BD2076D3EE}"/>
            </a:ext>
          </a:extLst>
        </xdr:cNvPr>
        <xdr:cNvSpPr txBox="1"/>
      </xdr:nvSpPr>
      <xdr:spPr>
        <a:xfrm>
          <a:off x="126117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9BCF1E21-6654-4CAF-B253-834EE936167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F86FA71A-F4CA-4F10-A973-F32C41956C1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66AD3A5F-A01A-4F49-A9FA-671E270F249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DCD76B20-A012-49C2-A9DF-05F87C2DC2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19D8FBFF-D401-4C03-A8C8-A9922E05D5E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7C838EAF-739A-4B96-9E97-B5BF649C8EA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74B824B9-35AC-42A4-8638-72265517CC1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5F973016-6C33-4F3E-93A2-35EE1AD1C8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A85D7DD6-E7FA-49B7-9505-A8D6F1B0105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2AA1DA85-80E2-4FCD-BDB4-52939FFA5D1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9A05D1D-6011-447E-8E89-3F7B3350283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22453133-9FE1-4C6E-8207-A9F2C7AAB84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6EEF849C-AE70-4BA2-9A13-3519C72AFBE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F0F0CBED-A3CB-4087-8E4E-A6E8203DD8F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68C6EF28-6630-4A79-9144-EAB26782322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438647EA-20A5-4644-BD08-450251FE35B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8F7976FF-C00F-43B1-BCC0-74F939BE66D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F33C95C8-6C23-4C28-8869-B38CBEA9484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813279EA-77F7-4253-B611-0D0F409FB89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331E21CE-7D8B-4C1B-8C45-81E65732B7E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9BAF7F95-C1FB-4BEB-97AF-DDE94A7EF4A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472ACC64-27F5-442A-B3B8-9F5C7A4CE7B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a:extLst>
            <a:ext uri="{FF2B5EF4-FFF2-40B4-BE49-F238E27FC236}">
              <a16:creationId xmlns:a16="http://schemas.microsoft.com/office/drawing/2014/main" id="{DADCC6D8-C23F-4508-B09A-0C4CA35C975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a:extLst>
            <a:ext uri="{FF2B5EF4-FFF2-40B4-BE49-F238E27FC236}">
              <a16:creationId xmlns:a16="http://schemas.microsoft.com/office/drawing/2014/main" id="{9B68C402-F228-40AD-A764-04241DC9C48D}"/>
            </a:ext>
          </a:extLst>
        </xdr:cNvPr>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a:extLst>
            <a:ext uri="{FF2B5EF4-FFF2-40B4-BE49-F238E27FC236}">
              <a16:creationId xmlns:a16="http://schemas.microsoft.com/office/drawing/2014/main" id="{DA260A89-703C-4D8A-B07E-C1AF0ABA048C}"/>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a:extLst>
            <a:ext uri="{FF2B5EF4-FFF2-40B4-BE49-F238E27FC236}">
              <a16:creationId xmlns:a16="http://schemas.microsoft.com/office/drawing/2014/main" id="{5D82305F-B723-4711-93BF-A9FFA21B44FC}"/>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a:extLst>
            <a:ext uri="{FF2B5EF4-FFF2-40B4-BE49-F238E27FC236}">
              <a16:creationId xmlns:a16="http://schemas.microsoft.com/office/drawing/2014/main" id="{95C0D7BC-3EF7-471C-9223-16268205A3C4}"/>
            </a:ext>
          </a:extLst>
        </xdr:cNvPr>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a:extLst>
            <a:ext uri="{FF2B5EF4-FFF2-40B4-BE49-F238E27FC236}">
              <a16:creationId xmlns:a16="http://schemas.microsoft.com/office/drawing/2014/main" id="{75E0AE5B-49A2-4DE4-9650-E65503FDDD58}"/>
            </a:ext>
          </a:extLst>
        </xdr:cNvPr>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4" name="【消防施設】&#10;一人当たり面積平均値テキスト">
          <a:extLst>
            <a:ext uri="{FF2B5EF4-FFF2-40B4-BE49-F238E27FC236}">
              <a16:creationId xmlns:a16="http://schemas.microsoft.com/office/drawing/2014/main" id="{F28CB3A5-4165-4C53-9EC1-46EF2D64547E}"/>
            </a:ext>
          </a:extLst>
        </xdr:cNvPr>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a:extLst>
            <a:ext uri="{FF2B5EF4-FFF2-40B4-BE49-F238E27FC236}">
              <a16:creationId xmlns:a16="http://schemas.microsoft.com/office/drawing/2014/main" id="{D6C46963-1999-45DA-9205-103D41D285F8}"/>
            </a:ext>
          </a:extLst>
        </xdr:cNvPr>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a:extLst>
            <a:ext uri="{FF2B5EF4-FFF2-40B4-BE49-F238E27FC236}">
              <a16:creationId xmlns:a16="http://schemas.microsoft.com/office/drawing/2014/main" id="{883F4258-26EC-406E-8EE9-FB2359E7B05F}"/>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7" name="フローチャート: 判断 816">
          <a:extLst>
            <a:ext uri="{FF2B5EF4-FFF2-40B4-BE49-F238E27FC236}">
              <a16:creationId xmlns:a16="http://schemas.microsoft.com/office/drawing/2014/main" id="{219CD520-C177-464C-A113-56349ACDA2AC}"/>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8" name="フローチャート: 判断 817">
          <a:extLst>
            <a:ext uri="{FF2B5EF4-FFF2-40B4-BE49-F238E27FC236}">
              <a16:creationId xmlns:a16="http://schemas.microsoft.com/office/drawing/2014/main" id="{D780EC30-212D-4615-9C5C-250BB0885758}"/>
            </a:ext>
          </a:extLst>
        </xdr:cNvPr>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9" name="フローチャート: 判断 818">
          <a:extLst>
            <a:ext uri="{FF2B5EF4-FFF2-40B4-BE49-F238E27FC236}">
              <a16:creationId xmlns:a16="http://schemas.microsoft.com/office/drawing/2014/main" id="{5BE07D62-2B71-4E63-8D34-E962674FD57D}"/>
            </a:ext>
          </a:extLst>
        </xdr:cNvPr>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AD965D1C-ACF4-4BA4-A8C2-97F570681F3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120C7383-14E7-4B08-92EC-53E698794BE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B5EB36B3-E274-4B99-87FF-A1569198990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390DA12A-795A-4752-86CB-07BE0CE1881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4B5BC619-8BF9-405A-AD4B-1F8CDF55027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6350</xdr:rowOff>
    </xdr:from>
    <xdr:to>
      <xdr:col>116</xdr:col>
      <xdr:colOff>114300</xdr:colOff>
      <xdr:row>86</xdr:row>
      <xdr:rowOff>107950</xdr:rowOff>
    </xdr:to>
    <xdr:sp macro="" textlink="">
      <xdr:nvSpPr>
        <xdr:cNvPr id="825" name="楕円 824">
          <a:extLst>
            <a:ext uri="{FF2B5EF4-FFF2-40B4-BE49-F238E27FC236}">
              <a16:creationId xmlns:a16="http://schemas.microsoft.com/office/drawing/2014/main" id="{EEEE0243-4FE2-46F8-8C57-14E2F66A2F65}"/>
            </a:ext>
          </a:extLst>
        </xdr:cNvPr>
        <xdr:cNvSpPr/>
      </xdr:nvSpPr>
      <xdr:spPr>
        <a:xfrm>
          <a:off x="221107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92727</xdr:rowOff>
    </xdr:from>
    <xdr:ext cx="469744" cy="259045"/>
    <xdr:sp macro="" textlink="">
      <xdr:nvSpPr>
        <xdr:cNvPr id="826" name="【消防施設】&#10;一人当たり面積該当値テキスト">
          <a:extLst>
            <a:ext uri="{FF2B5EF4-FFF2-40B4-BE49-F238E27FC236}">
              <a16:creationId xmlns:a16="http://schemas.microsoft.com/office/drawing/2014/main" id="{05396A97-FDA8-42A5-A8BA-6326AA7DAB1B}"/>
            </a:ext>
          </a:extLst>
        </xdr:cNvPr>
        <xdr:cNvSpPr txBox="1"/>
      </xdr:nvSpPr>
      <xdr:spPr>
        <a:xfrm>
          <a:off x="22199600" y="146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827" name="楕円 826">
          <a:extLst>
            <a:ext uri="{FF2B5EF4-FFF2-40B4-BE49-F238E27FC236}">
              <a16:creationId xmlns:a16="http://schemas.microsoft.com/office/drawing/2014/main" id="{F41FD29F-6E24-4E0D-8726-725010278B10}"/>
            </a:ext>
          </a:extLst>
        </xdr:cNvPr>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60961</xdr:rowOff>
    </xdr:to>
    <xdr:cxnSp macro="">
      <xdr:nvCxnSpPr>
        <xdr:cNvPr id="828" name="直線コネクタ 827">
          <a:extLst>
            <a:ext uri="{FF2B5EF4-FFF2-40B4-BE49-F238E27FC236}">
              <a16:creationId xmlns:a16="http://schemas.microsoft.com/office/drawing/2014/main" id="{9AEBDA93-B3EA-4F18-8CF8-79EC01FFB995}"/>
            </a:ext>
          </a:extLst>
        </xdr:cNvPr>
        <xdr:cNvCxnSpPr/>
      </xdr:nvCxnSpPr>
      <xdr:spPr>
        <a:xfrm flipV="1">
          <a:off x="21323300" y="148018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829" name="楕円 828">
          <a:extLst>
            <a:ext uri="{FF2B5EF4-FFF2-40B4-BE49-F238E27FC236}">
              <a16:creationId xmlns:a16="http://schemas.microsoft.com/office/drawing/2014/main" id="{D949CFFE-CEC5-4F72-8725-7E4362FB3D87}"/>
            </a:ext>
          </a:extLst>
        </xdr:cNvPr>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830" name="直線コネクタ 829">
          <a:extLst>
            <a:ext uri="{FF2B5EF4-FFF2-40B4-BE49-F238E27FC236}">
              <a16:creationId xmlns:a16="http://schemas.microsoft.com/office/drawing/2014/main" id="{3B3F676B-324E-4052-A71D-BFE7130751DA}"/>
            </a:ext>
          </a:extLst>
        </xdr:cNvPr>
        <xdr:cNvCxnSpPr/>
      </xdr:nvCxnSpPr>
      <xdr:spPr>
        <a:xfrm>
          <a:off x="20434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831" name="楕円 830">
          <a:extLst>
            <a:ext uri="{FF2B5EF4-FFF2-40B4-BE49-F238E27FC236}">
              <a16:creationId xmlns:a16="http://schemas.microsoft.com/office/drawing/2014/main" id="{11C63BF6-595F-469A-96E7-B66EF8B8C45C}"/>
            </a:ext>
          </a:extLst>
        </xdr:cNvPr>
        <xdr:cNvSpPr/>
      </xdr:nvSpPr>
      <xdr:spPr>
        <a:xfrm>
          <a:off x="19494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60961</xdr:rowOff>
    </xdr:to>
    <xdr:cxnSp macro="">
      <xdr:nvCxnSpPr>
        <xdr:cNvPr id="832" name="直線コネクタ 831">
          <a:extLst>
            <a:ext uri="{FF2B5EF4-FFF2-40B4-BE49-F238E27FC236}">
              <a16:creationId xmlns:a16="http://schemas.microsoft.com/office/drawing/2014/main" id="{BFDE4520-2E7E-48E8-9946-8FFDFFF083D1}"/>
            </a:ext>
          </a:extLst>
        </xdr:cNvPr>
        <xdr:cNvCxnSpPr/>
      </xdr:nvCxnSpPr>
      <xdr:spPr>
        <a:xfrm>
          <a:off x="19545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10161</xdr:rowOff>
    </xdr:from>
    <xdr:to>
      <xdr:col>98</xdr:col>
      <xdr:colOff>38100</xdr:colOff>
      <xdr:row>86</xdr:row>
      <xdr:rowOff>111761</xdr:rowOff>
    </xdr:to>
    <xdr:sp macro="" textlink="">
      <xdr:nvSpPr>
        <xdr:cNvPr id="833" name="楕円 832">
          <a:extLst>
            <a:ext uri="{FF2B5EF4-FFF2-40B4-BE49-F238E27FC236}">
              <a16:creationId xmlns:a16="http://schemas.microsoft.com/office/drawing/2014/main" id="{F590984D-E6A9-460D-8078-702959EF0E7E}"/>
            </a:ext>
          </a:extLst>
        </xdr:cNvPr>
        <xdr:cNvSpPr/>
      </xdr:nvSpPr>
      <xdr:spPr>
        <a:xfrm>
          <a:off x="18605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60961</xdr:rowOff>
    </xdr:from>
    <xdr:to>
      <xdr:col>102</xdr:col>
      <xdr:colOff>114300</xdr:colOff>
      <xdr:row>86</xdr:row>
      <xdr:rowOff>60961</xdr:rowOff>
    </xdr:to>
    <xdr:cxnSp macro="">
      <xdr:nvCxnSpPr>
        <xdr:cNvPr id="834" name="直線コネクタ 833">
          <a:extLst>
            <a:ext uri="{FF2B5EF4-FFF2-40B4-BE49-F238E27FC236}">
              <a16:creationId xmlns:a16="http://schemas.microsoft.com/office/drawing/2014/main" id="{9EF8C406-98F6-4AF7-9C64-E925FA50EE38}"/>
            </a:ext>
          </a:extLst>
        </xdr:cNvPr>
        <xdr:cNvCxnSpPr/>
      </xdr:nvCxnSpPr>
      <xdr:spPr>
        <a:xfrm>
          <a:off x="18656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835" name="n_1aveValue【消防施設】&#10;一人当たり面積">
          <a:extLst>
            <a:ext uri="{FF2B5EF4-FFF2-40B4-BE49-F238E27FC236}">
              <a16:creationId xmlns:a16="http://schemas.microsoft.com/office/drawing/2014/main" id="{C906D260-E846-4C33-9E4D-83CA8B74F552}"/>
            </a:ext>
          </a:extLst>
        </xdr:cNvPr>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6" name="n_2aveValue【消防施設】&#10;一人当たり面積">
          <a:extLst>
            <a:ext uri="{FF2B5EF4-FFF2-40B4-BE49-F238E27FC236}">
              <a16:creationId xmlns:a16="http://schemas.microsoft.com/office/drawing/2014/main" id="{23F71C9D-5E26-4AFD-9A0A-0346DDFC4B32}"/>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837" name="n_3aveValue【消防施設】&#10;一人当たり面積">
          <a:extLst>
            <a:ext uri="{FF2B5EF4-FFF2-40B4-BE49-F238E27FC236}">
              <a16:creationId xmlns:a16="http://schemas.microsoft.com/office/drawing/2014/main" id="{501D91B6-AD2D-4CED-9103-5EC5D83D0CC1}"/>
            </a:ext>
          </a:extLst>
        </xdr:cNvPr>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38" name="n_4aveValue【消防施設】&#10;一人当たり面積">
          <a:extLst>
            <a:ext uri="{FF2B5EF4-FFF2-40B4-BE49-F238E27FC236}">
              <a16:creationId xmlns:a16="http://schemas.microsoft.com/office/drawing/2014/main" id="{C22CF38C-38D2-4DB5-8EC2-BD80763F6B88}"/>
            </a:ext>
          </a:extLst>
        </xdr:cNvPr>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839" name="n_1mainValue【消防施設】&#10;一人当たり面積">
          <a:extLst>
            <a:ext uri="{FF2B5EF4-FFF2-40B4-BE49-F238E27FC236}">
              <a16:creationId xmlns:a16="http://schemas.microsoft.com/office/drawing/2014/main" id="{90257887-71C6-4AE3-ACBC-65206DC158D0}"/>
            </a:ext>
          </a:extLst>
        </xdr:cNvPr>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840" name="n_2mainValue【消防施設】&#10;一人当たり面積">
          <a:extLst>
            <a:ext uri="{FF2B5EF4-FFF2-40B4-BE49-F238E27FC236}">
              <a16:creationId xmlns:a16="http://schemas.microsoft.com/office/drawing/2014/main" id="{E67D8F21-83E5-4A63-AD8C-6D102B3F483B}"/>
            </a:ext>
          </a:extLst>
        </xdr:cNvPr>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841" name="n_3mainValue【消防施設】&#10;一人当たり面積">
          <a:extLst>
            <a:ext uri="{FF2B5EF4-FFF2-40B4-BE49-F238E27FC236}">
              <a16:creationId xmlns:a16="http://schemas.microsoft.com/office/drawing/2014/main" id="{AED33E78-6FFC-419A-8CE7-85E39ABC118D}"/>
            </a:ext>
          </a:extLst>
        </xdr:cNvPr>
        <xdr:cNvSpPr txBox="1"/>
      </xdr:nvSpPr>
      <xdr:spPr>
        <a:xfrm>
          <a:off x="19310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102888</xdr:rowOff>
    </xdr:from>
    <xdr:ext cx="469744" cy="259045"/>
    <xdr:sp macro="" textlink="">
      <xdr:nvSpPr>
        <xdr:cNvPr id="842" name="n_4mainValue【消防施設】&#10;一人当たり面積">
          <a:extLst>
            <a:ext uri="{FF2B5EF4-FFF2-40B4-BE49-F238E27FC236}">
              <a16:creationId xmlns:a16="http://schemas.microsoft.com/office/drawing/2014/main" id="{7B2FB770-3BC6-416A-9F50-51786AA72875}"/>
            </a:ext>
          </a:extLst>
        </xdr:cNvPr>
        <xdr:cNvSpPr txBox="1"/>
      </xdr:nvSpPr>
      <xdr:spPr>
        <a:xfrm>
          <a:off x="18421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439130AD-C1C1-407B-A6C5-50229C547EC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58C5F135-4064-4167-BD98-470EDB068F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54D9A383-B16E-4C74-B06B-CA3E3FFABBD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C0C4E1BD-E329-44E2-9ADA-E4A12790C1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F7083213-2D4C-4C2F-9233-EE6E0E6417D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18B43224-A27B-43A3-B167-C53124632E7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1FD98456-75CB-44D5-A25D-6ED3823699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DD4807B2-FE40-49C3-B55C-BD9770EE152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698B0AB0-30BE-4EC0-BE19-E291E105ADE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8532DE78-B08D-4A23-AADD-830E5BB4DFE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F0EA7B15-24B0-4EC7-9505-2EED4BD192F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C958AB80-BB1D-4CC9-BBB3-DB7B883E932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946DC2CA-5C58-4AE2-AD53-CFF0E9524DB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6A7159EF-6810-4468-8B70-E41F4AA78C0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ACCD1D7A-1AEC-459A-AEA1-AADB064DFCD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E62BECFA-132E-4DF7-8922-283E1AEC462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A6A0806F-82BC-481A-A404-45DC5A2FE10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B14A8E63-0BA9-457D-B9DD-5D2175C9BBC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F61A4D24-2BBA-481C-BC9A-AD57AD7A2CA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3EB82140-9281-4372-BD8E-B29BFA730F7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CB11AF8D-27CC-4508-A6EF-62B7A97C541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EF3F25AA-1DF0-4C3D-B883-59859D72E17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C04FFDFE-8FFE-41E6-9874-5341E27F93F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712A5A1D-0FF4-4F49-8A12-0E57118AA2D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D34C6A3E-5FC8-4C0C-A30E-E1D25E3CC38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a:extLst>
            <a:ext uri="{FF2B5EF4-FFF2-40B4-BE49-F238E27FC236}">
              <a16:creationId xmlns:a16="http://schemas.microsoft.com/office/drawing/2014/main" id="{70DAC0D6-B332-4172-983B-2F7CE6A09D64}"/>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a:extLst>
            <a:ext uri="{FF2B5EF4-FFF2-40B4-BE49-F238E27FC236}">
              <a16:creationId xmlns:a16="http://schemas.microsoft.com/office/drawing/2014/main" id="{BEA98D49-3F66-43A8-8772-8DFC28A778B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a:extLst>
            <a:ext uri="{FF2B5EF4-FFF2-40B4-BE49-F238E27FC236}">
              <a16:creationId xmlns:a16="http://schemas.microsoft.com/office/drawing/2014/main" id="{2CAB97D4-0BED-48A0-AA46-A0F257777D1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a:extLst>
            <a:ext uri="{FF2B5EF4-FFF2-40B4-BE49-F238E27FC236}">
              <a16:creationId xmlns:a16="http://schemas.microsoft.com/office/drawing/2014/main" id="{CC7FDDBC-4733-4E6B-8EEA-536B78173234}"/>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a:extLst>
            <a:ext uri="{FF2B5EF4-FFF2-40B4-BE49-F238E27FC236}">
              <a16:creationId xmlns:a16="http://schemas.microsoft.com/office/drawing/2014/main" id="{0672CE26-D366-4943-B71E-D90677B2C48A}"/>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73" name="【庁舎】&#10;有形固定資産減価償却率平均値テキスト">
          <a:extLst>
            <a:ext uri="{FF2B5EF4-FFF2-40B4-BE49-F238E27FC236}">
              <a16:creationId xmlns:a16="http://schemas.microsoft.com/office/drawing/2014/main" id="{2C830CD8-E5EB-4E2E-82C0-BF4701014A3F}"/>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a:extLst>
            <a:ext uri="{FF2B5EF4-FFF2-40B4-BE49-F238E27FC236}">
              <a16:creationId xmlns:a16="http://schemas.microsoft.com/office/drawing/2014/main" id="{71BF4577-1FD6-466F-820B-E224FB0932F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5" name="フローチャート: 判断 874">
          <a:extLst>
            <a:ext uri="{FF2B5EF4-FFF2-40B4-BE49-F238E27FC236}">
              <a16:creationId xmlns:a16="http://schemas.microsoft.com/office/drawing/2014/main" id="{BD3C0824-F2C9-4F7C-A203-6B6BB437E1ED}"/>
            </a:ext>
          </a:extLst>
        </xdr:cNvPr>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76" name="フローチャート: 判断 875">
          <a:extLst>
            <a:ext uri="{FF2B5EF4-FFF2-40B4-BE49-F238E27FC236}">
              <a16:creationId xmlns:a16="http://schemas.microsoft.com/office/drawing/2014/main" id="{C37225A8-E409-4F5F-A659-6D31198C410A}"/>
            </a:ext>
          </a:extLst>
        </xdr:cNvPr>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77" name="フローチャート: 判断 876">
          <a:extLst>
            <a:ext uri="{FF2B5EF4-FFF2-40B4-BE49-F238E27FC236}">
              <a16:creationId xmlns:a16="http://schemas.microsoft.com/office/drawing/2014/main" id="{A504BEA6-852D-4BC7-A26F-C0B5AE450763}"/>
            </a:ext>
          </a:extLst>
        </xdr:cNvPr>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8" name="フローチャート: 判断 877">
          <a:extLst>
            <a:ext uri="{FF2B5EF4-FFF2-40B4-BE49-F238E27FC236}">
              <a16:creationId xmlns:a16="http://schemas.microsoft.com/office/drawing/2014/main" id="{1A5F9F68-AF8F-4181-B60A-FDCC6A0E7E31}"/>
            </a:ext>
          </a:extLst>
        </xdr:cNvPr>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82A99429-BA30-420D-B600-5F3E71B3930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2238A4E0-A756-4412-99DA-8AFD9618D4C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5521EA48-F42E-41F1-A2E1-B564F4C16CF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BBAD8E4B-028F-4C2F-B235-5DBF0BDD462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920E6A72-0FCF-4F1E-86B9-A40B6226ACB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134801</xdr:rowOff>
    </xdr:from>
    <xdr:to>
      <xdr:col>85</xdr:col>
      <xdr:colOff>177800</xdr:colOff>
      <xdr:row>102</xdr:row>
      <xdr:rowOff>64951</xdr:rowOff>
    </xdr:to>
    <xdr:sp macro="" textlink="">
      <xdr:nvSpPr>
        <xdr:cNvPr id="884" name="楕円 883">
          <a:extLst>
            <a:ext uri="{FF2B5EF4-FFF2-40B4-BE49-F238E27FC236}">
              <a16:creationId xmlns:a16="http://schemas.microsoft.com/office/drawing/2014/main" id="{A16DD5D0-A75B-4949-B60C-41893110F6F0}"/>
            </a:ext>
          </a:extLst>
        </xdr:cNvPr>
        <xdr:cNvSpPr/>
      </xdr:nvSpPr>
      <xdr:spPr>
        <a:xfrm>
          <a:off x="162687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157678</xdr:rowOff>
    </xdr:from>
    <xdr:ext cx="405111" cy="259045"/>
    <xdr:sp macro="" textlink="">
      <xdr:nvSpPr>
        <xdr:cNvPr id="885" name="【庁舎】&#10;有形固定資産減価償却率該当値テキスト">
          <a:extLst>
            <a:ext uri="{FF2B5EF4-FFF2-40B4-BE49-F238E27FC236}">
              <a16:creationId xmlns:a16="http://schemas.microsoft.com/office/drawing/2014/main" id="{822297B2-39EE-4D8C-899E-93C34FE7A6E1}"/>
            </a:ext>
          </a:extLst>
        </xdr:cNvPr>
        <xdr:cNvSpPr txBox="1"/>
      </xdr:nvSpPr>
      <xdr:spPr>
        <a:xfrm>
          <a:off x="16357600"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95613</xdr:rowOff>
    </xdr:from>
    <xdr:to>
      <xdr:col>81</xdr:col>
      <xdr:colOff>101600</xdr:colOff>
      <xdr:row>102</xdr:row>
      <xdr:rowOff>25763</xdr:rowOff>
    </xdr:to>
    <xdr:sp macro="" textlink="">
      <xdr:nvSpPr>
        <xdr:cNvPr id="886" name="楕円 885">
          <a:extLst>
            <a:ext uri="{FF2B5EF4-FFF2-40B4-BE49-F238E27FC236}">
              <a16:creationId xmlns:a16="http://schemas.microsoft.com/office/drawing/2014/main" id="{349DAF8D-D9C1-4689-8791-5FE75A930722}"/>
            </a:ext>
          </a:extLst>
        </xdr:cNvPr>
        <xdr:cNvSpPr/>
      </xdr:nvSpPr>
      <xdr:spPr>
        <a:xfrm>
          <a:off x="15430500" y="17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146413</xdr:rowOff>
    </xdr:from>
    <xdr:to>
      <xdr:col>85</xdr:col>
      <xdr:colOff>127000</xdr:colOff>
      <xdr:row>102</xdr:row>
      <xdr:rowOff>14151</xdr:rowOff>
    </xdr:to>
    <xdr:cxnSp macro="">
      <xdr:nvCxnSpPr>
        <xdr:cNvPr id="887" name="直線コネクタ 886">
          <a:extLst>
            <a:ext uri="{FF2B5EF4-FFF2-40B4-BE49-F238E27FC236}">
              <a16:creationId xmlns:a16="http://schemas.microsoft.com/office/drawing/2014/main" id="{F4BACD62-6630-42FC-860C-34EFD66B97D4}"/>
            </a:ext>
          </a:extLst>
        </xdr:cNvPr>
        <xdr:cNvCxnSpPr/>
      </xdr:nvCxnSpPr>
      <xdr:spPr>
        <a:xfrm>
          <a:off x="15481300" y="174628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54792</xdr:rowOff>
    </xdr:from>
    <xdr:to>
      <xdr:col>76</xdr:col>
      <xdr:colOff>165100</xdr:colOff>
      <xdr:row>101</xdr:row>
      <xdr:rowOff>156392</xdr:rowOff>
    </xdr:to>
    <xdr:sp macro="" textlink="">
      <xdr:nvSpPr>
        <xdr:cNvPr id="888" name="楕円 887">
          <a:extLst>
            <a:ext uri="{FF2B5EF4-FFF2-40B4-BE49-F238E27FC236}">
              <a16:creationId xmlns:a16="http://schemas.microsoft.com/office/drawing/2014/main" id="{A9376BDE-305D-4121-86AF-85303D0A98D0}"/>
            </a:ext>
          </a:extLst>
        </xdr:cNvPr>
        <xdr:cNvSpPr/>
      </xdr:nvSpPr>
      <xdr:spPr>
        <a:xfrm>
          <a:off x="145415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105592</xdr:rowOff>
    </xdr:from>
    <xdr:to>
      <xdr:col>81</xdr:col>
      <xdr:colOff>50800</xdr:colOff>
      <xdr:row>101</xdr:row>
      <xdr:rowOff>146413</xdr:rowOff>
    </xdr:to>
    <xdr:cxnSp macro="">
      <xdr:nvCxnSpPr>
        <xdr:cNvPr id="889" name="直線コネクタ 888">
          <a:extLst>
            <a:ext uri="{FF2B5EF4-FFF2-40B4-BE49-F238E27FC236}">
              <a16:creationId xmlns:a16="http://schemas.microsoft.com/office/drawing/2014/main" id="{35FBA82B-FFD0-4CD4-BA45-FF7B9BD475D0}"/>
            </a:ext>
          </a:extLst>
        </xdr:cNvPr>
        <xdr:cNvCxnSpPr/>
      </xdr:nvCxnSpPr>
      <xdr:spPr>
        <a:xfrm>
          <a:off x="14592300" y="1742204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15602</xdr:rowOff>
    </xdr:from>
    <xdr:to>
      <xdr:col>72</xdr:col>
      <xdr:colOff>38100</xdr:colOff>
      <xdr:row>101</xdr:row>
      <xdr:rowOff>117202</xdr:rowOff>
    </xdr:to>
    <xdr:sp macro="" textlink="">
      <xdr:nvSpPr>
        <xdr:cNvPr id="890" name="楕円 889">
          <a:extLst>
            <a:ext uri="{FF2B5EF4-FFF2-40B4-BE49-F238E27FC236}">
              <a16:creationId xmlns:a16="http://schemas.microsoft.com/office/drawing/2014/main" id="{8DB4B3DB-6AA8-4ED2-A7A2-720175E69861}"/>
            </a:ext>
          </a:extLst>
        </xdr:cNvPr>
        <xdr:cNvSpPr/>
      </xdr:nvSpPr>
      <xdr:spPr>
        <a:xfrm>
          <a:off x="136525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66402</xdr:rowOff>
    </xdr:from>
    <xdr:to>
      <xdr:col>76</xdr:col>
      <xdr:colOff>114300</xdr:colOff>
      <xdr:row>101</xdr:row>
      <xdr:rowOff>105592</xdr:rowOff>
    </xdr:to>
    <xdr:cxnSp macro="">
      <xdr:nvCxnSpPr>
        <xdr:cNvPr id="891" name="直線コネクタ 890">
          <a:extLst>
            <a:ext uri="{FF2B5EF4-FFF2-40B4-BE49-F238E27FC236}">
              <a16:creationId xmlns:a16="http://schemas.microsoft.com/office/drawing/2014/main" id="{C7CB26C0-4381-4AC1-8F0E-76E3524DBD12}"/>
            </a:ext>
          </a:extLst>
        </xdr:cNvPr>
        <xdr:cNvCxnSpPr/>
      </xdr:nvCxnSpPr>
      <xdr:spPr>
        <a:xfrm>
          <a:off x="13703300" y="1738285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164193</xdr:rowOff>
    </xdr:from>
    <xdr:to>
      <xdr:col>67</xdr:col>
      <xdr:colOff>101600</xdr:colOff>
      <xdr:row>101</xdr:row>
      <xdr:rowOff>94343</xdr:rowOff>
    </xdr:to>
    <xdr:sp macro="" textlink="">
      <xdr:nvSpPr>
        <xdr:cNvPr id="892" name="楕円 891">
          <a:extLst>
            <a:ext uri="{FF2B5EF4-FFF2-40B4-BE49-F238E27FC236}">
              <a16:creationId xmlns:a16="http://schemas.microsoft.com/office/drawing/2014/main" id="{B3372D90-9DB0-4466-8DF9-D2C8F7184EF4}"/>
            </a:ext>
          </a:extLst>
        </xdr:cNvPr>
        <xdr:cNvSpPr/>
      </xdr:nvSpPr>
      <xdr:spPr>
        <a:xfrm>
          <a:off x="12763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43543</xdr:rowOff>
    </xdr:from>
    <xdr:to>
      <xdr:col>71</xdr:col>
      <xdr:colOff>177800</xdr:colOff>
      <xdr:row>101</xdr:row>
      <xdr:rowOff>66402</xdr:rowOff>
    </xdr:to>
    <xdr:cxnSp macro="">
      <xdr:nvCxnSpPr>
        <xdr:cNvPr id="893" name="直線コネクタ 892">
          <a:extLst>
            <a:ext uri="{FF2B5EF4-FFF2-40B4-BE49-F238E27FC236}">
              <a16:creationId xmlns:a16="http://schemas.microsoft.com/office/drawing/2014/main" id="{22DD1AD6-6E08-4573-A4B4-F693D8E61D5A}"/>
            </a:ext>
          </a:extLst>
        </xdr:cNvPr>
        <xdr:cNvCxnSpPr/>
      </xdr:nvCxnSpPr>
      <xdr:spPr>
        <a:xfrm>
          <a:off x="12814300" y="173599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121393</xdr:rowOff>
    </xdr:from>
    <xdr:ext cx="405111" cy="259045"/>
    <xdr:sp macro="" textlink="">
      <xdr:nvSpPr>
        <xdr:cNvPr id="894" name="n_1aveValue【庁舎】&#10;有形固定資産減価償却率">
          <a:extLst>
            <a:ext uri="{FF2B5EF4-FFF2-40B4-BE49-F238E27FC236}">
              <a16:creationId xmlns:a16="http://schemas.microsoft.com/office/drawing/2014/main" id="{B1563D06-0CD6-4DB1-9B59-21464896E19C}"/>
            </a:ext>
          </a:extLst>
        </xdr:cNvPr>
        <xdr:cNvSpPr txBox="1"/>
      </xdr:nvSpPr>
      <xdr:spPr>
        <a:xfrm>
          <a:off x="15266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96900</xdr:rowOff>
    </xdr:from>
    <xdr:ext cx="405111" cy="259045"/>
    <xdr:sp macro="" textlink="">
      <xdr:nvSpPr>
        <xdr:cNvPr id="895" name="n_2aveValue【庁舎】&#10;有形固定資産減価償却率">
          <a:extLst>
            <a:ext uri="{FF2B5EF4-FFF2-40B4-BE49-F238E27FC236}">
              <a16:creationId xmlns:a16="http://schemas.microsoft.com/office/drawing/2014/main" id="{48ECF232-DAA1-4B32-A5B2-50FFDB5E55AC}"/>
            </a:ext>
          </a:extLst>
        </xdr:cNvPr>
        <xdr:cNvSpPr txBox="1"/>
      </xdr:nvSpPr>
      <xdr:spPr>
        <a:xfrm>
          <a:off x="143897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56078</xdr:rowOff>
    </xdr:from>
    <xdr:ext cx="405111" cy="259045"/>
    <xdr:sp macro="" textlink="">
      <xdr:nvSpPr>
        <xdr:cNvPr id="896" name="n_3aveValue【庁舎】&#10;有形固定資産減価償却率">
          <a:extLst>
            <a:ext uri="{FF2B5EF4-FFF2-40B4-BE49-F238E27FC236}">
              <a16:creationId xmlns:a16="http://schemas.microsoft.com/office/drawing/2014/main" id="{65A99E32-C5D7-4413-A008-444C45692521}"/>
            </a:ext>
          </a:extLst>
        </xdr:cNvPr>
        <xdr:cNvSpPr txBox="1"/>
      </xdr:nvSpPr>
      <xdr:spPr>
        <a:xfrm>
          <a:off x="13500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72407</xdr:rowOff>
    </xdr:from>
    <xdr:ext cx="405111" cy="259045"/>
    <xdr:sp macro="" textlink="">
      <xdr:nvSpPr>
        <xdr:cNvPr id="897" name="n_4aveValue【庁舎】&#10;有形固定資産減価償却率">
          <a:extLst>
            <a:ext uri="{FF2B5EF4-FFF2-40B4-BE49-F238E27FC236}">
              <a16:creationId xmlns:a16="http://schemas.microsoft.com/office/drawing/2014/main" id="{21C31323-9505-4753-A304-3174BCD9127B}"/>
            </a:ext>
          </a:extLst>
        </xdr:cNvPr>
        <xdr:cNvSpPr txBox="1"/>
      </xdr:nvSpPr>
      <xdr:spPr>
        <a:xfrm>
          <a:off x="12611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42290</xdr:rowOff>
    </xdr:from>
    <xdr:ext cx="405111" cy="259045"/>
    <xdr:sp macro="" textlink="">
      <xdr:nvSpPr>
        <xdr:cNvPr id="898" name="n_1mainValue【庁舎】&#10;有形固定資産減価償却率">
          <a:extLst>
            <a:ext uri="{FF2B5EF4-FFF2-40B4-BE49-F238E27FC236}">
              <a16:creationId xmlns:a16="http://schemas.microsoft.com/office/drawing/2014/main" id="{653396ED-0EE4-4301-89EA-98FFB8402444}"/>
            </a:ext>
          </a:extLst>
        </xdr:cNvPr>
        <xdr:cNvSpPr txBox="1"/>
      </xdr:nvSpPr>
      <xdr:spPr>
        <a:xfrm>
          <a:off x="15266044" y="1718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1469</xdr:rowOff>
    </xdr:from>
    <xdr:ext cx="405111" cy="259045"/>
    <xdr:sp macro="" textlink="">
      <xdr:nvSpPr>
        <xdr:cNvPr id="899" name="n_2mainValue【庁舎】&#10;有形固定資産減価償却率">
          <a:extLst>
            <a:ext uri="{FF2B5EF4-FFF2-40B4-BE49-F238E27FC236}">
              <a16:creationId xmlns:a16="http://schemas.microsoft.com/office/drawing/2014/main" id="{01B049DB-44D6-4467-9B0F-10065B5E56E6}"/>
            </a:ext>
          </a:extLst>
        </xdr:cNvPr>
        <xdr:cNvSpPr txBox="1"/>
      </xdr:nvSpPr>
      <xdr:spPr>
        <a:xfrm>
          <a:off x="143897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133729</xdr:rowOff>
    </xdr:from>
    <xdr:ext cx="405111" cy="259045"/>
    <xdr:sp macro="" textlink="">
      <xdr:nvSpPr>
        <xdr:cNvPr id="900" name="n_3mainValue【庁舎】&#10;有形固定資産減価償却率">
          <a:extLst>
            <a:ext uri="{FF2B5EF4-FFF2-40B4-BE49-F238E27FC236}">
              <a16:creationId xmlns:a16="http://schemas.microsoft.com/office/drawing/2014/main" id="{6BD4D450-DDE8-496E-A04A-D69917FFAA19}"/>
            </a:ext>
          </a:extLst>
        </xdr:cNvPr>
        <xdr:cNvSpPr txBox="1"/>
      </xdr:nvSpPr>
      <xdr:spPr>
        <a:xfrm>
          <a:off x="135007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110870</xdr:rowOff>
    </xdr:from>
    <xdr:ext cx="405111" cy="259045"/>
    <xdr:sp macro="" textlink="">
      <xdr:nvSpPr>
        <xdr:cNvPr id="901" name="n_4mainValue【庁舎】&#10;有形固定資産減価償却率">
          <a:extLst>
            <a:ext uri="{FF2B5EF4-FFF2-40B4-BE49-F238E27FC236}">
              <a16:creationId xmlns:a16="http://schemas.microsoft.com/office/drawing/2014/main" id="{A2199B47-6F98-43EE-915F-99DBF6E2E7F7}"/>
            </a:ext>
          </a:extLst>
        </xdr:cNvPr>
        <xdr:cNvSpPr txBox="1"/>
      </xdr:nvSpPr>
      <xdr:spPr>
        <a:xfrm>
          <a:off x="126117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7ABC0FE6-C55A-4325-A67E-4F58C0A0214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A4412A25-59D3-440D-8874-5481211F3B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424E83DF-487E-4F79-8D1E-D3157D85486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13F3BF6A-EC93-4C8C-BD16-E294E09BAD8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79C67BA0-694C-42E9-B26E-27C3A1F6741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A6C1EFCC-2BB5-46AF-954E-9912E7193B3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204EE9B1-4328-45C6-B3FE-5B8A08E8972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129B1D68-8065-4EF0-B52A-62C51238229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E1A395E8-6CBB-4FE9-9FAD-ED6B1221BCB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EDAE2E63-9AEA-4762-9179-2790FEB36C5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a:extLst>
            <a:ext uri="{FF2B5EF4-FFF2-40B4-BE49-F238E27FC236}">
              <a16:creationId xmlns:a16="http://schemas.microsoft.com/office/drawing/2014/main" id="{887C4009-FFF7-4806-A7A8-F6B7EC16800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a:extLst>
            <a:ext uri="{FF2B5EF4-FFF2-40B4-BE49-F238E27FC236}">
              <a16:creationId xmlns:a16="http://schemas.microsoft.com/office/drawing/2014/main" id="{AB1733EA-69CD-45F7-AFED-E05023518E0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a:extLst>
            <a:ext uri="{FF2B5EF4-FFF2-40B4-BE49-F238E27FC236}">
              <a16:creationId xmlns:a16="http://schemas.microsoft.com/office/drawing/2014/main" id="{E781A65A-EAB7-44A9-808D-CE580F1543A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a:extLst>
            <a:ext uri="{FF2B5EF4-FFF2-40B4-BE49-F238E27FC236}">
              <a16:creationId xmlns:a16="http://schemas.microsoft.com/office/drawing/2014/main" id="{76383A53-4AF2-48F1-B708-B63B8018AC0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a:extLst>
            <a:ext uri="{FF2B5EF4-FFF2-40B4-BE49-F238E27FC236}">
              <a16:creationId xmlns:a16="http://schemas.microsoft.com/office/drawing/2014/main" id="{E6E54F68-DB5B-4DF2-8D51-086C697D918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a:extLst>
            <a:ext uri="{FF2B5EF4-FFF2-40B4-BE49-F238E27FC236}">
              <a16:creationId xmlns:a16="http://schemas.microsoft.com/office/drawing/2014/main" id="{E395F783-9917-4AE0-841A-B35781C24B9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a:extLst>
            <a:ext uri="{FF2B5EF4-FFF2-40B4-BE49-F238E27FC236}">
              <a16:creationId xmlns:a16="http://schemas.microsoft.com/office/drawing/2014/main" id="{893F1180-4F2F-454D-9632-48E901E12DD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a:extLst>
            <a:ext uri="{FF2B5EF4-FFF2-40B4-BE49-F238E27FC236}">
              <a16:creationId xmlns:a16="http://schemas.microsoft.com/office/drawing/2014/main" id="{6DB5D302-609B-49B6-A27D-B71B32E16D5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a:extLst>
            <a:ext uri="{FF2B5EF4-FFF2-40B4-BE49-F238E27FC236}">
              <a16:creationId xmlns:a16="http://schemas.microsoft.com/office/drawing/2014/main" id="{4545E021-A4FA-4395-ABD4-BB59C5E4000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a:extLst>
            <a:ext uri="{FF2B5EF4-FFF2-40B4-BE49-F238E27FC236}">
              <a16:creationId xmlns:a16="http://schemas.microsoft.com/office/drawing/2014/main" id="{5CE69C26-AA52-4176-A9FC-4805CB4F32A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C22C130A-1054-4DBA-8FD6-7B4E39537DA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7FD3EE78-02E3-484C-A20B-30A35351400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95531D1A-0A14-4959-965A-9C65C4AF4A0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a:extLst>
            <a:ext uri="{FF2B5EF4-FFF2-40B4-BE49-F238E27FC236}">
              <a16:creationId xmlns:a16="http://schemas.microsoft.com/office/drawing/2014/main" id="{A621F5F0-E8D2-45F2-9B38-D9FE05FE8D9D}"/>
            </a:ext>
          </a:extLst>
        </xdr:cNvPr>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a:extLst>
            <a:ext uri="{FF2B5EF4-FFF2-40B4-BE49-F238E27FC236}">
              <a16:creationId xmlns:a16="http://schemas.microsoft.com/office/drawing/2014/main" id="{5F38BBB8-A1B8-4BC4-9BB7-3AC231D9088D}"/>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a:extLst>
            <a:ext uri="{FF2B5EF4-FFF2-40B4-BE49-F238E27FC236}">
              <a16:creationId xmlns:a16="http://schemas.microsoft.com/office/drawing/2014/main" id="{FF56AA91-4A73-42F6-9515-62B9BC0AA142}"/>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a:extLst>
            <a:ext uri="{FF2B5EF4-FFF2-40B4-BE49-F238E27FC236}">
              <a16:creationId xmlns:a16="http://schemas.microsoft.com/office/drawing/2014/main" id="{8857AE99-2047-43C5-9EB3-E53FA877B6F5}"/>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a:extLst>
            <a:ext uri="{FF2B5EF4-FFF2-40B4-BE49-F238E27FC236}">
              <a16:creationId xmlns:a16="http://schemas.microsoft.com/office/drawing/2014/main" id="{ACBF6FC1-8454-4480-B585-A8855AD0D666}"/>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930" name="【庁舎】&#10;一人当たり面積平均値テキスト">
          <a:extLst>
            <a:ext uri="{FF2B5EF4-FFF2-40B4-BE49-F238E27FC236}">
              <a16:creationId xmlns:a16="http://schemas.microsoft.com/office/drawing/2014/main" id="{F1CC2ED3-D4F1-490C-B969-6C299FBC0D65}"/>
            </a:ext>
          </a:extLst>
        </xdr:cNvPr>
        <xdr:cNvSpPr txBox="1"/>
      </xdr:nvSpPr>
      <xdr:spPr>
        <a:xfrm>
          <a:off x="22199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a:extLst>
            <a:ext uri="{FF2B5EF4-FFF2-40B4-BE49-F238E27FC236}">
              <a16:creationId xmlns:a16="http://schemas.microsoft.com/office/drawing/2014/main" id="{D7FC7996-CD38-4FBE-8457-E5D57B038C4A}"/>
            </a:ext>
          </a:extLst>
        </xdr:cNvPr>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2" name="フローチャート: 判断 931">
          <a:extLst>
            <a:ext uri="{FF2B5EF4-FFF2-40B4-BE49-F238E27FC236}">
              <a16:creationId xmlns:a16="http://schemas.microsoft.com/office/drawing/2014/main" id="{B3D3357F-F28F-42D7-936F-9EDFC7EB8DC1}"/>
            </a:ext>
          </a:extLst>
        </xdr:cNvPr>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3" name="フローチャート: 判断 932">
          <a:extLst>
            <a:ext uri="{FF2B5EF4-FFF2-40B4-BE49-F238E27FC236}">
              <a16:creationId xmlns:a16="http://schemas.microsoft.com/office/drawing/2014/main" id="{C0CFFBD4-EC03-4B2B-9BD6-C4FC3CDF1011}"/>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34" name="フローチャート: 判断 933">
          <a:extLst>
            <a:ext uri="{FF2B5EF4-FFF2-40B4-BE49-F238E27FC236}">
              <a16:creationId xmlns:a16="http://schemas.microsoft.com/office/drawing/2014/main" id="{8D6D0288-2802-4778-9914-D1D466A8A912}"/>
            </a:ext>
          </a:extLst>
        </xdr:cNvPr>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5" name="フローチャート: 判断 934">
          <a:extLst>
            <a:ext uri="{FF2B5EF4-FFF2-40B4-BE49-F238E27FC236}">
              <a16:creationId xmlns:a16="http://schemas.microsoft.com/office/drawing/2014/main" id="{64459CDB-6DAB-4B45-9193-91BF039B6728}"/>
            </a:ext>
          </a:extLst>
        </xdr:cNvPr>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E15599FC-A478-4742-9133-A95E8F19B96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F575B8D3-6EC7-4AAC-87AF-EA68425A146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8CDDE69C-A618-44A6-AA14-1DAEFFFED6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76F3CD1B-1F66-415B-9120-B4AE39FC78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35F6B8B9-A242-4E68-8258-F792CE29C4A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97789</xdr:rowOff>
    </xdr:from>
    <xdr:to>
      <xdr:col>116</xdr:col>
      <xdr:colOff>114300</xdr:colOff>
      <xdr:row>105</xdr:row>
      <xdr:rowOff>27939</xdr:rowOff>
    </xdr:to>
    <xdr:sp macro="" textlink="">
      <xdr:nvSpPr>
        <xdr:cNvPr id="941" name="楕円 940">
          <a:extLst>
            <a:ext uri="{FF2B5EF4-FFF2-40B4-BE49-F238E27FC236}">
              <a16:creationId xmlns:a16="http://schemas.microsoft.com/office/drawing/2014/main" id="{D717A21A-12CE-4D15-B521-A3AE5C3739D3}"/>
            </a:ext>
          </a:extLst>
        </xdr:cNvPr>
        <xdr:cNvSpPr/>
      </xdr:nvSpPr>
      <xdr:spPr>
        <a:xfrm>
          <a:off x="221107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120666</xdr:rowOff>
    </xdr:from>
    <xdr:ext cx="469744" cy="259045"/>
    <xdr:sp macro="" textlink="">
      <xdr:nvSpPr>
        <xdr:cNvPr id="942" name="【庁舎】&#10;一人当たり面積該当値テキスト">
          <a:extLst>
            <a:ext uri="{FF2B5EF4-FFF2-40B4-BE49-F238E27FC236}">
              <a16:creationId xmlns:a16="http://schemas.microsoft.com/office/drawing/2014/main" id="{5B39C05C-3EC8-475A-9AAA-393E43504581}"/>
            </a:ext>
          </a:extLst>
        </xdr:cNvPr>
        <xdr:cNvSpPr txBox="1"/>
      </xdr:nvSpPr>
      <xdr:spPr>
        <a:xfrm>
          <a:off x="22199600"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943" name="楕円 942">
          <a:extLst>
            <a:ext uri="{FF2B5EF4-FFF2-40B4-BE49-F238E27FC236}">
              <a16:creationId xmlns:a16="http://schemas.microsoft.com/office/drawing/2014/main" id="{8B00E762-5C90-44C2-ABE9-4882285C9DB1}"/>
            </a:ext>
          </a:extLst>
        </xdr:cNvPr>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148589</xdr:rowOff>
    </xdr:from>
    <xdr:to>
      <xdr:col>116</xdr:col>
      <xdr:colOff>63500</xdr:colOff>
      <xdr:row>104</xdr:row>
      <xdr:rowOff>152400</xdr:rowOff>
    </xdr:to>
    <xdr:cxnSp macro="">
      <xdr:nvCxnSpPr>
        <xdr:cNvPr id="944" name="直線コネクタ 943">
          <a:extLst>
            <a:ext uri="{FF2B5EF4-FFF2-40B4-BE49-F238E27FC236}">
              <a16:creationId xmlns:a16="http://schemas.microsoft.com/office/drawing/2014/main" id="{DC144F79-11DC-4C05-9F05-AE1F67B1B8A5}"/>
            </a:ext>
          </a:extLst>
        </xdr:cNvPr>
        <xdr:cNvCxnSpPr/>
      </xdr:nvCxnSpPr>
      <xdr:spPr>
        <a:xfrm flipV="1">
          <a:off x="21323300" y="17979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105411</xdr:rowOff>
    </xdr:from>
    <xdr:to>
      <xdr:col>107</xdr:col>
      <xdr:colOff>101600</xdr:colOff>
      <xdr:row>105</xdr:row>
      <xdr:rowOff>35561</xdr:rowOff>
    </xdr:to>
    <xdr:sp macro="" textlink="">
      <xdr:nvSpPr>
        <xdr:cNvPr id="945" name="楕円 944">
          <a:extLst>
            <a:ext uri="{FF2B5EF4-FFF2-40B4-BE49-F238E27FC236}">
              <a16:creationId xmlns:a16="http://schemas.microsoft.com/office/drawing/2014/main" id="{DC746797-D245-4209-ACD8-8C9AA11F712E}"/>
            </a:ext>
          </a:extLst>
        </xdr:cNvPr>
        <xdr:cNvSpPr/>
      </xdr:nvSpPr>
      <xdr:spPr>
        <a:xfrm>
          <a:off x="2038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152400</xdr:rowOff>
    </xdr:from>
    <xdr:to>
      <xdr:col>111</xdr:col>
      <xdr:colOff>177800</xdr:colOff>
      <xdr:row>104</xdr:row>
      <xdr:rowOff>156211</xdr:rowOff>
    </xdr:to>
    <xdr:cxnSp macro="">
      <xdr:nvCxnSpPr>
        <xdr:cNvPr id="946" name="直線コネクタ 945">
          <a:extLst>
            <a:ext uri="{FF2B5EF4-FFF2-40B4-BE49-F238E27FC236}">
              <a16:creationId xmlns:a16="http://schemas.microsoft.com/office/drawing/2014/main" id="{149C0FF1-AD12-41F3-8090-3319E7C47D03}"/>
            </a:ext>
          </a:extLst>
        </xdr:cNvPr>
        <xdr:cNvCxnSpPr/>
      </xdr:nvCxnSpPr>
      <xdr:spPr>
        <a:xfrm flipV="1">
          <a:off x="20434300" y="179832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109220</xdr:rowOff>
    </xdr:from>
    <xdr:to>
      <xdr:col>102</xdr:col>
      <xdr:colOff>165100</xdr:colOff>
      <xdr:row>105</xdr:row>
      <xdr:rowOff>39370</xdr:rowOff>
    </xdr:to>
    <xdr:sp macro="" textlink="">
      <xdr:nvSpPr>
        <xdr:cNvPr id="947" name="楕円 946">
          <a:extLst>
            <a:ext uri="{FF2B5EF4-FFF2-40B4-BE49-F238E27FC236}">
              <a16:creationId xmlns:a16="http://schemas.microsoft.com/office/drawing/2014/main" id="{9AFF3A9F-C1B6-4521-BD04-B467B680991D}"/>
            </a:ext>
          </a:extLst>
        </xdr:cNvPr>
        <xdr:cNvSpPr/>
      </xdr:nvSpPr>
      <xdr:spPr>
        <a:xfrm>
          <a:off x="19494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156211</xdr:rowOff>
    </xdr:from>
    <xdr:to>
      <xdr:col>107</xdr:col>
      <xdr:colOff>50800</xdr:colOff>
      <xdr:row>104</xdr:row>
      <xdr:rowOff>160020</xdr:rowOff>
    </xdr:to>
    <xdr:cxnSp macro="">
      <xdr:nvCxnSpPr>
        <xdr:cNvPr id="948" name="直線コネクタ 947">
          <a:extLst>
            <a:ext uri="{FF2B5EF4-FFF2-40B4-BE49-F238E27FC236}">
              <a16:creationId xmlns:a16="http://schemas.microsoft.com/office/drawing/2014/main" id="{1476370F-0CDC-46ED-9D0F-3BA4DE0ABC41}"/>
            </a:ext>
          </a:extLst>
        </xdr:cNvPr>
        <xdr:cNvCxnSpPr/>
      </xdr:nvCxnSpPr>
      <xdr:spPr>
        <a:xfrm flipV="1">
          <a:off x="19545300" y="17987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82550</xdr:rowOff>
    </xdr:from>
    <xdr:to>
      <xdr:col>98</xdr:col>
      <xdr:colOff>38100</xdr:colOff>
      <xdr:row>105</xdr:row>
      <xdr:rowOff>12700</xdr:rowOff>
    </xdr:to>
    <xdr:sp macro="" textlink="">
      <xdr:nvSpPr>
        <xdr:cNvPr id="949" name="楕円 948">
          <a:extLst>
            <a:ext uri="{FF2B5EF4-FFF2-40B4-BE49-F238E27FC236}">
              <a16:creationId xmlns:a16="http://schemas.microsoft.com/office/drawing/2014/main" id="{1E2EE960-B59F-4812-97EB-B9E9EDEF4913}"/>
            </a:ext>
          </a:extLst>
        </xdr:cNvPr>
        <xdr:cNvSpPr/>
      </xdr:nvSpPr>
      <xdr:spPr>
        <a:xfrm>
          <a:off x="18605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133350</xdr:rowOff>
    </xdr:from>
    <xdr:to>
      <xdr:col>102</xdr:col>
      <xdr:colOff>114300</xdr:colOff>
      <xdr:row>104</xdr:row>
      <xdr:rowOff>160020</xdr:rowOff>
    </xdr:to>
    <xdr:cxnSp macro="">
      <xdr:nvCxnSpPr>
        <xdr:cNvPr id="950" name="直線コネクタ 949">
          <a:extLst>
            <a:ext uri="{FF2B5EF4-FFF2-40B4-BE49-F238E27FC236}">
              <a16:creationId xmlns:a16="http://schemas.microsoft.com/office/drawing/2014/main" id="{3E91B4E6-4647-4726-AFEB-323ECB3870B1}"/>
            </a:ext>
          </a:extLst>
        </xdr:cNvPr>
        <xdr:cNvCxnSpPr/>
      </xdr:nvCxnSpPr>
      <xdr:spPr>
        <a:xfrm>
          <a:off x="18656300" y="17964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102888</xdr:rowOff>
    </xdr:from>
    <xdr:ext cx="469744" cy="259045"/>
    <xdr:sp macro="" textlink="">
      <xdr:nvSpPr>
        <xdr:cNvPr id="951" name="n_1aveValue【庁舎】&#10;一人当たり面積">
          <a:extLst>
            <a:ext uri="{FF2B5EF4-FFF2-40B4-BE49-F238E27FC236}">
              <a16:creationId xmlns:a16="http://schemas.microsoft.com/office/drawing/2014/main" id="{C0F5D407-8B37-44E9-8388-7185595B5B6C}"/>
            </a:ext>
          </a:extLst>
        </xdr:cNvPr>
        <xdr:cNvSpPr txBox="1"/>
      </xdr:nvSpPr>
      <xdr:spPr>
        <a:xfrm>
          <a:off x="21075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952" name="n_2aveValue【庁舎】&#10;一人当たり面積">
          <a:extLst>
            <a:ext uri="{FF2B5EF4-FFF2-40B4-BE49-F238E27FC236}">
              <a16:creationId xmlns:a16="http://schemas.microsoft.com/office/drawing/2014/main" id="{5DA15C71-DA4C-4AAF-B1D5-0A01E7F971BC}"/>
            </a:ext>
          </a:extLst>
        </xdr:cNvPr>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114316</xdr:rowOff>
    </xdr:from>
    <xdr:ext cx="469744" cy="259045"/>
    <xdr:sp macro="" textlink="">
      <xdr:nvSpPr>
        <xdr:cNvPr id="953" name="n_3aveValue【庁舎】&#10;一人当たり面積">
          <a:extLst>
            <a:ext uri="{FF2B5EF4-FFF2-40B4-BE49-F238E27FC236}">
              <a16:creationId xmlns:a16="http://schemas.microsoft.com/office/drawing/2014/main" id="{23EC3F1B-7821-4167-9733-49A7CA935130}"/>
            </a:ext>
          </a:extLst>
        </xdr:cNvPr>
        <xdr:cNvSpPr txBox="1"/>
      </xdr:nvSpPr>
      <xdr:spPr>
        <a:xfrm>
          <a:off x="19310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125747</xdr:rowOff>
    </xdr:from>
    <xdr:ext cx="469744" cy="259045"/>
    <xdr:sp macro="" textlink="">
      <xdr:nvSpPr>
        <xdr:cNvPr id="954" name="n_4aveValue【庁舎】&#10;一人当たり面積">
          <a:extLst>
            <a:ext uri="{FF2B5EF4-FFF2-40B4-BE49-F238E27FC236}">
              <a16:creationId xmlns:a16="http://schemas.microsoft.com/office/drawing/2014/main" id="{49FE0A02-CCDB-46E5-A742-89A3F955CC88}"/>
            </a:ext>
          </a:extLst>
        </xdr:cNvPr>
        <xdr:cNvSpPr txBox="1"/>
      </xdr:nvSpPr>
      <xdr:spPr>
        <a:xfrm>
          <a:off x="18421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955" name="n_1mainValue【庁舎】&#10;一人当たり面積">
          <a:extLst>
            <a:ext uri="{FF2B5EF4-FFF2-40B4-BE49-F238E27FC236}">
              <a16:creationId xmlns:a16="http://schemas.microsoft.com/office/drawing/2014/main" id="{141B6E19-2BB7-4AA7-AAB4-06983A83392B}"/>
            </a:ext>
          </a:extLst>
        </xdr:cNvPr>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52088</xdr:rowOff>
    </xdr:from>
    <xdr:ext cx="469744" cy="259045"/>
    <xdr:sp macro="" textlink="">
      <xdr:nvSpPr>
        <xdr:cNvPr id="956" name="n_2mainValue【庁舎】&#10;一人当たり面積">
          <a:extLst>
            <a:ext uri="{FF2B5EF4-FFF2-40B4-BE49-F238E27FC236}">
              <a16:creationId xmlns:a16="http://schemas.microsoft.com/office/drawing/2014/main" id="{3575423D-B2B7-4A64-BE91-47CB90E118C5}"/>
            </a:ext>
          </a:extLst>
        </xdr:cNvPr>
        <xdr:cNvSpPr txBox="1"/>
      </xdr:nvSpPr>
      <xdr:spPr>
        <a:xfrm>
          <a:off x="20199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55897</xdr:rowOff>
    </xdr:from>
    <xdr:ext cx="469744" cy="259045"/>
    <xdr:sp macro="" textlink="">
      <xdr:nvSpPr>
        <xdr:cNvPr id="957" name="n_3mainValue【庁舎】&#10;一人当たり面積">
          <a:extLst>
            <a:ext uri="{FF2B5EF4-FFF2-40B4-BE49-F238E27FC236}">
              <a16:creationId xmlns:a16="http://schemas.microsoft.com/office/drawing/2014/main" id="{B90E57FD-30C5-46D2-BEAB-FA099CA45D71}"/>
            </a:ext>
          </a:extLst>
        </xdr:cNvPr>
        <xdr:cNvSpPr txBox="1"/>
      </xdr:nvSpPr>
      <xdr:spPr>
        <a:xfrm>
          <a:off x="19310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29227</xdr:rowOff>
    </xdr:from>
    <xdr:ext cx="469744" cy="259045"/>
    <xdr:sp macro="" textlink="">
      <xdr:nvSpPr>
        <xdr:cNvPr id="958" name="n_4mainValue【庁舎】&#10;一人当たり面積">
          <a:extLst>
            <a:ext uri="{FF2B5EF4-FFF2-40B4-BE49-F238E27FC236}">
              <a16:creationId xmlns:a16="http://schemas.microsoft.com/office/drawing/2014/main" id="{F6D7F21D-4682-4E72-ABD9-8AF4C0D6A953}"/>
            </a:ext>
          </a:extLst>
        </xdr:cNvPr>
        <xdr:cNvSpPr txBox="1"/>
      </xdr:nvSpPr>
      <xdr:spPr>
        <a:xfrm>
          <a:off x="18421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6D86830A-F87D-41D7-88C6-8B8E762819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B90E06A9-CC84-4CA2-BD22-F7A6B6A18A9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CCD3324D-79B2-4A05-8C49-B64DDE0476F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と比較すると、図書館、福祉施設、市民会館、一般廃棄物処理施設、保健センター・保健所は有形固定資産減価償却率が高くなっている。そのうち一般廃棄物処理施設、保健センター・保健所については有形固定資産減価償却率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を超えており、特に老朽化の進んでいる施設となっている。</a:t>
          </a:r>
          <a:endParaRPr lang="ja-JP" altLang="ja-JP" sz="1400">
            <a:effectLst/>
          </a:endParaRPr>
        </a:p>
        <a:p>
          <a:r>
            <a:rPr kumimoji="1" lang="ja-JP" altLang="ja-JP" sz="1100">
              <a:solidFill>
                <a:schemeClr val="dk1"/>
              </a:solidFill>
              <a:effectLst/>
              <a:latin typeface="+mn-lt"/>
              <a:ea typeface="+mn-ea"/>
              <a:cs typeface="+mn-cs"/>
            </a:rPr>
            <a:t>一般廃棄物処理施設については、長期包括運営委託を行っている中で受託者により設備の更新計画を作成されており、更新計画に基づき老朽化設備の更新・改修を行っているため、引き続き計画に基づいた老朽化対策を図っていきたい。</a:t>
          </a:r>
          <a:endParaRPr lang="ja-JP" altLang="ja-JP" sz="1400">
            <a:effectLst/>
          </a:endParaRPr>
        </a:p>
        <a:p>
          <a:r>
            <a:rPr kumimoji="1" lang="ja-JP" altLang="ja-JP" sz="1100">
              <a:solidFill>
                <a:schemeClr val="dk1"/>
              </a:solidFill>
              <a:effectLst/>
              <a:latin typeface="+mn-lt"/>
              <a:ea typeface="+mn-ea"/>
              <a:cs typeface="+mn-cs"/>
            </a:rPr>
            <a:t>また、保健センター・保健所については長寿命化対策等による改善を行っていくことで老朽化率の改善を図っていきたい。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120,467
119,417
39.56
49,371,557
46,473,641
2,522,907
25,267,135
35,193,627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年度に普通交付税の追加交付のため基準財政需要額の大きな増額があったことによるものである。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近年の推移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では徐々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に財政力指数は増加を続けて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年度はまた増加することが見込まれる。しかし、現状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ことを踏まえると、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今後も行財政の効率化や既存事業の見直しに努めながら、歳入の確保に取り組む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111578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780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111578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112684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95.5%</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ポイントの減少となった。これは、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latin typeface="ＭＳ Ｐゴシック" panose="020B0600070205080204" pitchFamily="50" charset="-128"/>
              <a:ea typeface="ＭＳ Ｐゴシック" panose="020B0600070205080204" pitchFamily="50" charset="-128"/>
            </a:rPr>
            <a:t>歳入の経常一般財源が、</a:t>
          </a:r>
          <a:r>
            <a:rPr kumimoji="1" lang="en-US" altLang="ja-JP" sz="1300">
              <a:latin typeface="ＭＳ Ｐゴシック" panose="020B0600070205080204" pitchFamily="50" charset="-128"/>
              <a:ea typeface="ＭＳ Ｐゴシック" panose="020B0600070205080204" pitchFamily="50" charset="-128"/>
            </a:rPr>
            <a:t>1,822</a:t>
          </a:r>
          <a:r>
            <a:rPr kumimoji="1" lang="ja-JP" altLang="en-US" sz="1300">
              <a:latin typeface="ＭＳ Ｐゴシック" panose="020B0600070205080204" pitchFamily="50" charset="-128"/>
              <a:ea typeface="ＭＳ Ｐゴシック" panose="020B0600070205080204" pitchFamily="50" charset="-128"/>
            </a:rPr>
            <a:t>百万円増加したことによるものである。歳出の増加の内訳としては、人件費で</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百万円、扶助費</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百万円等であり、歳入の増加の内訳としては、普通交付税で</a:t>
          </a:r>
          <a:r>
            <a:rPr kumimoji="1" lang="en-US" altLang="ja-JP" sz="1300">
              <a:latin typeface="ＭＳ Ｐゴシック" panose="020B0600070205080204" pitchFamily="50" charset="-128"/>
              <a:ea typeface="ＭＳ Ｐゴシック" panose="020B0600070205080204" pitchFamily="50" charset="-128"/>
            </a:rPr>
            <a:t>945</a:t>
          </a:r>
          <a:r>
            <a:rPr kumimoji="1" lang="ja-JP" altLang="en-US" sz="1300">
              <a:latin typeface="ＭＳ Ｐゴシック" panose="020B0600070205080204" pitchFamily="50" charset="-128"/>
              <a:ea typeface="ＭＳ Ｐゴシック" panose="020B0600070205080204" pitchFamily="50" charset="-128"/>
            </a:rPr>
            <a:t>百万円、臨時財政対策債で</a:t>
          </a:r>
          <a:r>
            <a:rPr kumimoji="1" lang="en-US" altLang="ja-JP" sz="1300">
              <a:latin typeface="ＭＳ Ｐゴシック" panose="020B0600070205080204" pitchFamily="50" charset="-128"/>
              <a:ea typeface="ＭＳ Ｐゴシック" panose="020B0600070205080204" pitchFamily="50" charset="-128"/>
            </a:rPr>
            <a:t>517</a:t>
          </a:r>
          <a:r>
            <a:rPr kumimoji="1" lang="ja-JP" altLang="en-US" sz="1300">
              <a:latin typeface="ＭＳ Ｐゴシック" panose="020B0600070205080204" pitchFamily="50" charset="-128"/>
              <a:ea typeface="ＭＳ Ｐゴシック" panose="020B0600070205080204" pitchFamily="50" charset="-128"/>
            </a:rPr>
            <a:t>百万円等である。今後、歳入の経常一般財源の見通しが不透明な中では、一層の事務事業の効率化を図り、経常経費の削減に努める。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65</xdr:row>
      <xdr:rowOff>93133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86956"/>
          <a:ext cx="8382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66</xdr:row>
      <xdr:rowOff>98637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23738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74506</xdr:rowOff>
    </xdr:from>
    <xdr:to>
      <xdr:col>15</xdr:col>
      <xdr:colOff>82550</xdr:colOff>
      <xdr:row>66</xdr:row>
      <xdr:rowOff>98637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3902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74506</xdr:rowOff>
    </xdr:from>
    <xdr:to>
      <xdr:col>11</xdr:col>
      <xdr:colOff>31750</xdr:colOff>
      <xdr:row>66</xdr:row>
      <xdr:rowOff>106680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3902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78333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47837</xdr:rowOff>
    </xdr:from>
    <xdr:to>
      <xdr:col>15</xdr:col>
      <xdr:colOff>133350</xdr:colOff>
      <xdr:row>66</xdr:row>
      <xdr:rowOff>149437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134214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23706</xdr:rowOff>
    </xdr:from>
    <xdr:to>
      <xdr:col>11</xdr:col>
      <xdr:colOff>82550</xdr:colOff>
      <xdr:row>66</xdr:row>
      <xdr:rowOff>125306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110083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142257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128,610</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円の増加となった。人件費については、退職金を除くと大きな増額はなかった。また、物件費については、</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百万円の減額となっているが、人口１人あたりの額が増加しているのは、基準となる人口が</a:t>
          </a:r>
          <a:r>
            <a:rPr kumimoji="1" lang="en-US" altLang="ja-JP" sz="1300">
              <a:latin typeface="ＭＳ Ｐゴシック" panose="020B0600070205080204" pitchFamily="50" charset="-128"/>
              <a:ea typeface="ＭＳ Ｐゴシック" panose="020B0600070205080204" pitchFamily="50" charset="-128"/>
            </a:rPr>
            <a:t>959</a:t>
          </a:r>
          <a:r>
            <a:rPr kumimoji="1" lang="ja-JP" altLang="en-US" sz="1300">
              <a:latin typeface="ＭＳ Ｐゴシック" panose="020B0600070205080204" pitchFamily="50" charset="-128"/>
              <a:ea typeface="ＭＳ Ｐゴシック" panose="020B0600070205080204" pitchFamily="50" charset="-128"/>
            </a:rPr>
            <a:t>人減少したためである。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働き方改革を進めていく中で人件費の削減を目指すとともに、物件費については既存事業の取捨選択を行いながら削減に努める。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7792</xdr:rowOff>
    </xdr:from>
    <xdr:to>
      <xdr:col>23</xdr:col>
      <xdr:colOff>133350</xdr:colOff>
      <xdr:row>85</xdr:row>
      <xdr:rowOff>19979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581042"/>
          <a:ext cx="838200" cy="1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18622</xdr:rowOff>
    </xdr:from>
    <xdr:to>
      <xdr:col>19</xdr:col>
      <xdr:colOff>133350</xdr:colOff>
      <xdr:row>85</xdr:row>
      <xdr:rowOff>7792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420422"/>
          <a:ext cx="889000" cy="16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163133</xdr:rowOff>
    </xdr:from>
    <xdr:to>
      <xdr:col>15</xdr:col>
      <xdr:colOff>82550</xdr:colOff>
      <xdr:row>84</xdr:row>
      <xdr:rowOff>18622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393483"/>
          <a:ext cx="889000" cy="2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106066</xdr:rowOff>
    </xdr:from>
    <xdr:to>
      <xdr:col>11</xdr:col>
      <xdr:colOff>31750</xdr:colOff>
      <xdr:row>83</xdr:row>
      <xdr:rowOff>163133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336416"/>
          <a:ext cx="889000" cy="5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140629</xdr:rowOff>
    </xdr:from>
    <xdr:to>
      <xdr:col>23</xdr:col>
      <xdr:colOff>184150</xdr:colOff>
      <xdr:row>85</xdr:row>
      <xdr:rowOff>70779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5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112706</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51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128442</xdr:rowOff>
    </xdr:from>
    <xdr:to>
      <xdr:col>19</xdr:col>
      <xdr:colOff>184150</xdr:colOff>
      <xdr:row>85</xdr:row>
      <xdr:rowOff>58592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53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43369</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616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139272</xdr:rowOff>
    </xdr:from>
    <xdr:to>
      <xdr:col>15</xdr:col>
      <xdr:colOff>133350</xdr:colOff>
      <xdr:row>84</xdr:row>
      <xdr:rowOff>69422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3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54199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45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112333</xdr:rowOff>
    </xdr:from>
    <xdr:to>
      <xdr:col>11</xdr:col>
      <xdr:colOff>82550</xdr:colOff>
      <xdr:row>84</xdr:row>
      <xdr:rowOff>42483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3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27260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42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55266</xdr:rowOff>
    </xdr:from>
    <xdr:to>
      <xdr:col>7</xdr:col>
      <xdr:colOff>31750</xdr:colOff>
      <xdr:row>83</xdr:row>
      <xdr:rowOff>156866</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2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141643</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37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R3</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年度からの給与カットの対象職員を管理職員だけでなく、管理職以外の職員へ拡充したことによりラスパイレス指数が減少している。今後も国家公務員の給与水準との均衡を考えつつ、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48079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4498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86</xdr:row>
      <xdr:rowOff>49893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4449879"/>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49893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7428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169636</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46911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した。これは任期付職員の増加が原因である。「橿原市職員定員管理計画」により、職員数の目標を定めている。今後も職員構造の均等化を図りつつ、技能労務職の退職不補充の方針は変更せず、行政サービスの専門性に対応するために任期付職員を活用し、適正な定員管理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13229</xdr:rowOff>
    </xdr:from>
    <xdr:to>
      <xdr:col>81</xdr:col>
      <xdr:colOff>44450</xdr:colOff>
      <xdr:row>64</xdr:row>
      <xdr:rowOff>25294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98602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152506</xdr:rowOff>
    </xdr:from>
    <xdr:to>
      <xdr:col>77</xdr:col>
      <xdr:colOff>44450</xdr:colOff>
      <xdr:row>64</xdr:row>
      <xdr:rowOff>13229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95385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66692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152506</xdr:rowOff>
    </xdr:from>
    <xdr:to>
      <xdr:col>72</xdr:col>
      <xdr:colOff>203200</xdr:colOff>
      <xdr:row>63</xdr:row>
      <xdr:rowOff>164571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95385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160549</xdr:rowOff>
    </xdr:from>
    <xdr:to>
      <xdr:col>68</xdr:col>
      <xdr:colOff>152400</xdr:colOff>
      <xdr:row>63</xdr:row>
      <xdr:rowOff>164571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96189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145944</xdr:rowOff>
    </xdr:from>
    <xdr:to>
      <xdr:col>81</xdr:col>
      <xdr:colOff>95250</xdr:colOff>
      <xdr:row>64</xdr:row>
      <xdr:rowOff>76094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118021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91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133879</xdr:rowOff>
    </xdr:from>
    <xdr:to>
      <xdr:col>77</xdr:col>
      <xdr:colOff>95250</xdr:colOff>
      <xdr:row>64</xdr:row>
      <xdr:rowOff>64029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48806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02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101706</xdr:rowOff>
    </xdr:from>
    <xdr:to>
      <xdr:col>73</xdr:col>
      <xdr:colOff>44450</xdr:colOff>
      <xdr:row>64</xdr:row>
      <xdr:rowOff>31856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16633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113771</xdr:rowOff>
    </xdr:from>
    <xdr:to>
      <xdr:col>68</xdr:col>
      <xdr:colOff>203200</xdr:colOff>
      <xdr:row>64</xdr:row>
      <xdr:rowOff>43921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28698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00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109749</xdr:rowOff>
    </xdr:from>
    <xdr:to>
      <xdr:col>64</xdr:col>
      <xdr:colOff>152400</xdr:colOff>
      <xdr:row>64</xdr:row>
      <xdr:rowOff>39899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24676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9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ポイント減少した。単年度でみると、</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年度は、元利償還金の増加等により前年度より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ポイント増加しているが、本指標は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か年平均となっており、</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年度の数値は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年度の数値より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元利償還金が増加した主な要因は、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臨時財政対策債の借り入れ日時を過去の借り入れ日時から約半年早めたことにより、半年分の償還が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年度早ま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300">
              <a:latin typeface="ＭＳ Ｐゴシック" panose="020B0600070205080204" pitchFamily="50" charset="-128"/>
              <a:ea typeface="ＭＳ Ｐゴシック" panose="020B0600070205080204" pitchFamily="50" charset="-128"/>
            </a:rPr>
            <a:t>今後も数値の改善に向けて、新規事業の必要性を検証しつつ、地方債の発行の際には、財政指標の影響を考慮しながら事業の遂行にあたる。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46038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98500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46038</xdr:rowOff>
    </xdr:from>
    <xdr:to>
      <xdr:col>77</xdr:col>
      <xdr:colOff>44450</xdr:colOff>
      <xdr:row>42</xdr:row>
      <xdr:rowOff>15346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075488"/>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15346</xdr:rowOff>
    </xdr:from>
    <xdr:to>
      <xdr:col>72</xdr:col>
      <xdr:colOff>203200</xdr:colOff>
      <xdr:row>43</xdr:row>
      <xdr:rowOff>4763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2162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4763</xdr:rowOff>
    </xdr:from>
    <xdr:to>
      <xdr:col>68</xdr:col>
      <xdr:colOff>152400</xdr:colOff>
      <xdr:row>43</xdr:row>
      <xdr:rowOff>75142</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377113"/>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166688</xdr:rowOff>
    </xdr:from>
    <xdr:to>
      <xdr:col>77</xdr:col>
      <xdr:colOff>95250</xdr:colOff>
      <xdr:row>41</xdr:row>
      <xdr:rowOff>96838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107015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7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135996</xdr:rowOff>
    </xdr:from>
    <xdr:to>
      <xdr:col>73</xdr:col>
      <xdr:colOff>44450</xdr:colOff>
      <xdr:row>42</xdr:row>
      <xdr:rowOff>66146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50923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25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125413</xdr:rowOff>
    </xdr:from>
    <xdr:to>
      <xdr:col>68</xdr:col>
      <xdr:colOff>203200</xdr:colOff>
      <xdr:row>43</xdr:row>
      <xdr:rowOff>55563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40340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24342</xdr:rowOff>
    </xdr:from>
    <xdr:to>
      <xdr:col>64</xdr:col>
      <xdr:colOff>152400</xdr:colOff>
      <xdr:row>43</xdr:row>
      <xdr:rowOff>125942</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110719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53.1%</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ポイント減少した。主な要因は、将来負担額の地方債現在高が</a:t>
          </a:r>
          <a:r>
            <a:rPr kumimoji="1" lang="en-US" altLang="ja-JP" sz="1300">
              <a:latin typeface="ＭＳ Ｐゴシック" panose="020B0600070205080204" pitchFamily="50" charset="-128"/>
              <a:ea typeface="ＭＳ Ｐゴシック" panose="020B0600070205080204" pitchFamily="50" charset="-128"/>
            </a:rPr>
            <a:t>1,129</a:t>
          </a:r>
          <a:r>
            <a:rPr kumimoji="1" lang="ja-JP" altLang="en-US" sz="1300">
              <a:latin typeface="ＭＳ Ｐゴシック" panose="020B0600070205080204" pitchFamily="50" charset="-128"/>
              <a:ea typeface="ＭＳ Ｐゴシック" panose="020B0600070205080204" pitchFamily="50" charset="-128"/>
            </a:rPr>
            <a:t>百万円減少したことによるものである。今後、投資的事業の取捨選択を行うことで、さらなる将来負担額の抑制に努める。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58692</xdr:rowOff>
    </xdr:from>
    <xdr:to>
      <xdr:col>81</xdr:col>
      <xdr:colOff>44450</xdr:colOff>
      <xdr:row>18</xdr:row>
      <xdr:rowOff>142331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6179800" y="2973342"/>
          <a:ext cx="8382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142331</xdr:rowOff>
    </xdr:from>
    <xdr:to>
      <xdr:col>77</xdr:col>
      <xdr:colOff>44450</xdr:colOff>
      <xdr:row>19</xdr:row>
      <xdr:rowOff>31206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5290800" y="322843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3628</xdr:rowOff>
    </xdr:from>
    <xdr:to>
      <xdr:col>72</xdr:col>
      <xdr:colOff>203200</xdr:colOff>
      <xdr:row>19</xdr:row>
      <xdr:rowOff>31206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4401800" y="326117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3628</xdr:rowOff>
    </xdr:from>
    <xdr:to>
      <xdr:col>68</xdr:col>
      <xdr:colOff>152400</xdr:colOff>
      <xdr:row>19</xdr:row>
      <xdr:rowOff>138067</xdr:rowOff>
    </xdr:to>
    <xdr:cxnSp macro="">
      <xdr:nvCxnSpPr>
        <xdr:cNvPr id="463" name="直線コネクタ 462">
          <a:extLst>
            <a:ext uri="{FF2B5EF4-FFF2-40B4-BE49-F238E27FC236}">
              <a16:creationId xmlns:a16="http://schemas.microsoft.com/office/drawing/2014/main" id="{00000000-0008-0000-0300-0000CF010000}"/>
            </a:ext>
          </a:extLst>
        </xdr:cNvPr>
        <xdr:cNvCxnSpPr/>
      </xdr:nvCxnSpPr>
      <xdr:spPr>
        <a:xfrm flipV="1">
          <a:off x="13512800" y="326117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119743</xdr:rowOff>
    </xdr:from>
    <xdr:to>
      <xdr:col>68</xdr:col>
      <xdr:colOff>203200</xdr:colOff>
      <xdr:row>14</xdr:row>
      <xdr:rowOff>49893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7892</xdr:rowOff>
    </xdr:from>
    <xdr:to>
      <xdr:col>81</xdr:col>
      <xdr:colOff>95250</xdr:colOff>
      <xdr:row>17</xdr:row>
      <xdr:rowOff>109492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967200" y="29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151419</xdr:rowOff>
    </xdr:from>
    <xdr:ext cx="762000" cy="259045"/>
    <xdr:sp macro="" textlink="">
      <xdr:nvSpPr>
        <xdr:cNvPr id="474" name="将来負担の状況該当値テキスト">
          <a:extLst>
            <a:ext uri="{FF2B5EF4-FFF2-40B4-BE49-F238E27FC236}">
              <a16:creationId xmlns:a16="http://schemas.microsoft.com/office/drawing/2014/main" id="{00000000-0008-0000-0300-0000DA010000}"/>
            </a:ext>
          </a:extLst>
        </xdr:cNvPr>
        <xdr:cNvSpPr txBox="1"/>
      </xdr:nvSpPr>
      <xdr:spPr>
        <a:xfrm>
          <a:off x="17106900" y="289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91531</xdr:rowOff>
    </xdr:from>
    <xdr:to>
      <xdr:col>77</xdr:col>
      <xdr:colOff>95250</xdr:colOff>
      <xdr:row>19</xdr:row>
      <xdr:rowOff>21681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6129000" y="31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6458</xdr:rowOff>
    </xdr:from>
    <xdr:ext cx="7366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5798800" y="326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151856</xdr:rowOff>
    </xdr:from>
    <xdr:to>
      <xdr:col>73</xdr:col>
      <xdr:colOff>44450</xdr:colOff>
      <xdr:row>19</xdr:row>
      <xdr:rowOff>82006</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5240000" y="323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66783</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909800" y="332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124279</xdr:rowOff>
    </xdr:from>
    <xdr:to>
      <xdr:col>68</xdr:col>
      <xdr:colOff>203200</xdr:colOff>
      <xdr:row>19</xdr:row>
      <xdr:rowOff>54428</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4351000" y="32103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39205</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4020800" y="329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87267</xdr:rowOff>
    </xdr:from>
    <xdr:to>
      <xdr:col>64</xdr:col>
      <xdr:colOff>152400</xdr:colOff>
      <xdr:row>20</xdr:row>
      <xdr:rowOff>17417</xdr:rowOff>
    </xdr:to>
    <xdr:sp macro="" textlink="">
      <xdr:nvSpPr>
        <xdr:cNvPr id="481" name="楕円 480">
          <a:extLst>
            <a:ext uri="{FF2B5EF4-FFF2-40B4-BE49-F238E27FC236}">
              <a16:creationId xmlns:a16="http://schemas.microsoft.com/office/drawing/2014/main" id="{00000000-0008-0000-0300-0000E1010000}"/>
            </a:ext>
          </a:extLst>
        </xdr:cNvPr>
        <xdr:cNvSpPr/>
      </xdr:nvSpPr>
      <xdr:spPr>
        <a:xfrm>
          <a:off x="13462000" y="33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2194</xdr:rowOff>
    </xdr:from>
    <xdr:ext cx="762000" cy="259045"/>
    <xdr:sp macro="" textlink="">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13131800" y="34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120,467
119,417
39.56
49,371,557
46,473,641
2,522,907
25,267,135
35,193,627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29.4</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ポイント減少している。人件費自体は、</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百万円増加しているが、分母となる歳入経常一般財源が</a:t>
          </a:r>
          <a:r>
            <a:rPr kumimoji="1" lang="en-US" altLang="ja-JP" sz="1300">
              <a:latin typeface="ＭＳ Ｐゴシック" panose="020B0600070205080204" pitchFamily="50" charset="-128"/>
              <a:ea typeface="ＭＳ Ｐゴシック" panose="020B0600070205080204" pitchFamily="50" charset="-128"/>
            </a:rPr>
            <a:t>1,822</a:t>
          </a:r>
          <a:r>
            <a:rPr kumimoji="1" lang="ja-JP" altLang="en-US" sz="1300">
              <a:latin typeface="ＭＳ Ｐゴシック" panose="020B0600070205080204" pitchFamily="50" charset="-128"/>
              <a:ea typeface="ＭＳ Ｐゴシック" panose="020B0600070205080204" pitchFamily="50" charset="-128"/>
            </a:rPr>
            <a:t>百万円増額しているため、本数値は減少となっている。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人件費が</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百万円増加した主な要因は、定年退職者の増による退職金が増加したことである。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今後、働き方改革を進めていく中で、人件費の削減に努める。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67564</xdr:rowOff>
    </xdr:from>
    <xdr:to>
      <xdr:col>24</xdr:col>
      <xdr:colOff>25400</xdr:colOff>
      <xdr:row>41</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92556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37846</xdr:rowOff>
    </xdr:from>
    <xdr:to>
      <xdr:col>19</xdr:col>
      <xdr:colOff>187325</xdr:colOff>
      <xdr:row>41</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24396"/>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154432</xdr:rowOff>
    </xdr:from>
    <xdr:to>
      <xdr:col>15</xdr:col>
      <xdr:colOff>98425</xdr:colOff>
      <xdr:row>39</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695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87393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117856</xdr:rowOff>
    </xdr:from>
    <xdr:to>
      <xdr:col>11</xdr:col>
      <xdr:colOff>9525</xdr:colOff>
      <xdr:row>38</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329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105681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16764</xdr:rowOff>
    </xdr:from>
    <xdr:to>
      <xdr:col>24</xdr:col>
      <xdr:colOff>76200</xdr:colOff>
      <xdr:row>40</xdr:row>
      <xdr:rowOff>118364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160291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135636</xdr:rowOff>
    </xdr:from>
    <xdr:to>
      <xdr:col>20</xdr:col>
      <xdr:colOff>38100</xdr:colOff>
      <xdr:row>41</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50563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08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158496</xdr:rowOff>
    </xdr:from>
    <xdr:to>
      <xdr:col>15</xdr:col>
      <xdr:colOff>149225</xdr:colOff>
      <xdr:row>39</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103632</xdr:rowOff>
    </xdr:from>
    <xdr:to>
      <xdr:col>11</xdr:col>
      <xdr:colOff>60325</xdr:colOff>
      <xdr:row>39</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67056</xdr:rowOff>
    </xdr:from>
    <xdr:to>
      <xdr:col>6</xdr:col>
      <xdr:colOff>171450</xdr:colOff>
      <xdr:row>38</xdr:row>
      <xdr:rowOff>168656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153433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15.5</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ポイント減少している。物件費自体は、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百万円増加しているが、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分母となる歳入経常一般財源が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百万円増額しているため、本数値は減少となっている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物件費についてはさらなる事務事業の見直しを進め、経常経費の削減に努める。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23586</xdr:rowOff>
    </xdr:from>
    <xdr:to>
      <xdr:col>82</xdr:col>
      <xdr:colOff>107950</xdr:colOff>
      <xdr:row>16</xdr:row>
      <xdr:rowOff>132443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667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18</xdr:row>
      <xdr:rowOff>159657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75643"/>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19</xdr:row>
      <xdr:rowOff>53522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45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159657</xdr:rowOff>
    </xdr:from>
    <xdr:to>
      <xdr:col>69</xdr:col>
      <xdr:colOff>92075</xdr:colOff>
      <xdr:row>19</xdr:row>
      <xdr:rowOff>53522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45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89099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108857</xdr:rowOff>
    </xdr:from>
    <xdr:to>
      <xdr:col>65</xdr:col>
      <xdr:colOff>53975</xdr:colOff>
      <xdr:row>19</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23784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費自体は、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百万円増加しているが、分母となる歳入経常一般財源が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百万円増額しているため、本数値は減少となっている。扶助費については増加傾向にあることから、今後各給付事業について一層の資格審査等の適正化に努める。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56</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111760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82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60960</xdr:rowOff>
    </xdr:from>
    <xdr:to>
      <xdr:col>6</xdr:col>
      <xdr:colOff>171450</xdr:colOff>
      <xdr:row>56</xdr:row>
      <xdr:rowOff>162560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ポイント減少した。その他の数値自体は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百万円増加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しているが、分母となる歳入経常一般財源が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百万円増額しているため、本数値は減少となっている。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百万円増加した主な要因は介護保険特別会計繰出金である。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今後各給付事業について一層の資格審査等の適正化をすすめる必要がある。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56</xdr:row>
      <xdr:rowOff>154215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683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121557</xdr:rowOff>
    </xdr:from>
    <xdr:to>
      <xdr:col>78</xdr:col>
      <xdr:colOff>69850</xdr:colOff>
      <xdr:row>56</xdr:row>
      <xdr:rowOff>154215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22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56</xdr:row>
      <xdr:rowOff>121557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110672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32855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103415</xdr:rowOff>
    </xdr:from>
    <xdr:to>
      <xdr:col>78</xdr:col>
      <xdr:colOff>120650</xdr:colOff>
      <xdr:row>57</xdr:row>
      <xdr:rowOff>33565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ポイント減少している。補助費等自体は、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コロナ禍によるイベント中止に伴う補助金の減少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分母となる歳入経常一般財源が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の大きな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要因と考えられる。今後も、補助金交付に際して精査を行うとともに、適正な補助交付に努める。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37</xdr:row>
      <xdr:rowOff>5842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22147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33274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33274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14986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142003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4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ポイント減少している。公債費自体は、</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増加しているが、分母となる歳入経常一般財源が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百万円増額しているため、本数値は減少となっている。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際には財政指標の影響も考慮に入れ、新規事業の起債については必要性を検討していく。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57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62230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02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115570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63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58420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17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81.4</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ポイント減少している。人件費、物件費、扶助費等は前年度に比べて増加しているものの、補助費等が減少している。しかし、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分母となる歳入経常一般財源が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百万円増額していることが、本数値の減少の大きな要因と考えられる。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i="0">
              <a:solidFill>
                <a:schemeClr val="dk1"/>
              </a:solidFill>
              <a:effectLst/>
              <a:latin typeface="ＭＳ Ｐゴシック" panose="020B0600070205080204" pitchFamily="50" charset="-128"/>
              <a:ea typeface="ＭＳ Ｐゴシック" panose="020B0600070205080204" pitchFamily="50" charset="-128"/>
              <a:cs typeface="+mn-cs"/>
            </a:rPr>
            <a:t>事務事業を見直してより一層の経常経費の削減に努める。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79</xdr:row>
      <xdr:rowOff>19558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3550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19558</xdr:rowOff>
    </xdr:from>
    <xdr:to>
      <xdr:col>78</xdr:col>
      <xdr:colOff>69850</xdr:colOff>
      <xdr:row>79</xdr:row>
      <xdr:rowOff>83565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641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79</xdr:row>
      <xdr:rowOff>83565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823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21099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37846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321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32765</xdr:rowOff>
    </xdr:from>
    <xdr:to>
      <xdr:col>74</xdr:col>
      <xdr:colOff>31750</xdr:colOff>
      <xdr:row>79</xdr:row>
      <xdr:rowOff>134365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119142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158623</xdr:rowOff>
    </xdr:from>
    <xdr:to>
      <xdr:col>29</xdr:col>
      <xdr:colOff>127000</xdr:colOff>
      <xdr:row>15</xdr:row>
      <xdr:rowOff>34322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606548"/>
          <a:ext cx="647700" cy="47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34322</xdr:rowOff>
    </xdr:from>
    <xdr:to>
      <xdr:col>26</xdr:col>
      <xdr:colOff>50800</xdr:colOff>
      <xdr:row>15</xdr:row>
      <xdr:rowOff>87643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653697"/>
          <a:ext cx="698500" cy="53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170140</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87643</xdr:rowOff>
    </xdr:from>
    <xdr:to>
      <xdr:col>22</xdr:col>
      <xdr:colOff>114300</xdr:colOff>
      <xdr:row>15</xdr:row>
      <xdr:rowOff>94529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707018"/>
          <a:ext cx="698500" cy="6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47210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94529</xdr:rowOff>
    </xdr:from>
    <xdr:to>
      <xdr:col>18</xdr:col>
      <xdr:colOff>177800</xdr:colOff>
      <xdr:row>15</xdr:row>
      <xdr:rowOff>136192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713904"/>
          <a:ext cx="698500" cy="41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63298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68356</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107823</xdr:rowOff>
    </xdr:from>
    <xdr:to>
      <xdr:col>29</xdr:col>
      <xdr:colOff>177800</xdr:colOff>
      <xdr:row>15</xdr:row>
      <xdr:rowOff>37973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555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124350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154972</xdr:rowOff>
    </xdr:from>
    <xdr:to>
      <xdr:col>26</xdr:col>
      <xdr:colOff>101600</xdr:colOff>
      <xdr:row>15</xdr:row>
      <xdr:rowOff>85122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602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95299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371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36843</xdr:rowOff>
    </xdr:from>
    <xdr:to>
      <xdr:col>22</xdr:col>
      <xdr:colOff>165100</xdr:colOff>
      <xdr:row>15</xdr:row>
      <xdr:rowOff>138443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65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148620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42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43729</xdr:rowOff>
    </xdr:from>
    <xdr:to>
      <xdr:col>19</xdr:col>
      <xdr:colOff>38100</xdr:colOff>
      <xdr:row>15</xdr:row>
      <xdr:rowOff>145329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663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155506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43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85392</xdr:rowOff>
    </xdr:from>
    <xdr:to>
      <xdr:col>15</xdr:col>
      <xdr:colOff>101600</xdr:colOff>
      <xdr:row>16</xdr:row>
      <xdr:rowOff>15542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04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25719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47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294525</xdr:rowOff>
    </xdr:from>
    <xdr:to>
      <xdr:col>29</xdr:col>
      <xdr:colOff>127000</xdr:colOff>
      <xdr:row>36</xdr:row>
      <xdr:rowOff>67031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04875"/>
          <a:ext cx="647700" cy="115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32969</xdr:rowOff>
    </xdr:from>
    <xdr:to>
      <xdr:col>26</xdr:col>
      <xdr:colOff>50800</xdr:colOff>
      <xdr:row>36</xdr:row>
      <xdr:rowOff>67031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86219"/>
          <a:ext cx="698500" cy="3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149669</xdr:rowOff>
    </xdr:from>
    <xdr:to>
      <xdr:col>22</xdr:col>
      <xdr:colOff>114300</xdr:colOff>
      <xdr:row>36</xdr:row>
      <xdr:rowOff>32969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60019"/>
          <a:ext cx="698500" cy="226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137896</xdr:rowOff>
    </xdr:from>
    <xdr:to>
      <xdr:col>18</xdr:col>
      <xdr:colOff>177800</xdr:colOff>
      <xdr:row>35</xdr:row>
      <xdr:rowOff>149669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48246"/>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243725</xdr:rowOff>
    </xdr:from>
    <xdr:to>
      <xdr:col>29</xdr:col>
      <xdr:colOff>177800</xdr:colOff>
      <xdr:row>36</xdr:row>
      <xdr:rowOff>2425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54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215802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2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16231</xdr:rowOff>
    </xdr:from>
    <xdr:to>
      <xdr:col>26</xdr:col>
      <xdr:colOff>101600</xdr:colOff>
      <xdr:row>36</xdr:row>
      <xdr:rowOff>117831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69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102608</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55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325069</xdr:rowOff>
    </xdr:from>
    <xdr:to>
      <xdr:col>22</xdr:col>
      <xdr:colOff>165100</xdr:colOff>
      <xdr:row>36</xdr:row>
      <xdr:rowOff>83769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35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68546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21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98869</xdr:rowOff>
    </xdr:from>
    <xdr:to>
      <xdr:col>19</xdr:col>
      <xdr:colOff>38100</xdr:colOff>
      <xdr:row>35</xdr:row>
      <xdr:rowOff>200469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0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210646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7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87096</xdr:rowOff>
    </xdr:from>
    <xdr:to>
      <xdr:col>15</xdr:col>
      <xdr:colOff>101600</xdr:colOff>
      <xdr:row>35</xdr:row>
      <xdr:rowOff>188696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9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198873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6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120,467
119,417
39.56
49,371,557
46,473,641
2,522,907
25,267,135
35,193,627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91351</xdr:rowOff>
    </xdr:from>
    <xdr:to>
      <xdr:col>24</xdr:col>
      <xdr:colOff>63500</xdr:colOff>
      <xdr:row>35</xdr:row>
      <xdr:rowOff>47025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920651"/>
          <a:ext cx="838200" cy="12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47025</xdr:rowOff>
    </xdr:from>
    <xdr:to>
      <xdr:col>19</xdr:col>
      <xdr:colOff>177800</xdr:colOff>
      <xdr:row>36</xdr:row>
      <xdr:rowOff>69360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47775"/>
          <a:ext cx="889000" cy="19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37975</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69360</xdr:rowOff>
    </xdr:from>
    <xdr:to>
      <xdr:col>15</xdr:col>
      <xdr:colOff>50800</xdr:colOff>
      <xdr:row>36</xdr:row>
      <xdr:rowOff>134717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241560"/>
          <a:ext cx="889000" cy="6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138925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134717</xdr:rowOff>
    </xdr:from>
    <xdr:to>
      <xdr:col>10</xdr:col>
      <xdr:colOff>114300</xdr:colOff>
      <xdr:row>36</xdr:row>
      <xdr:rowOff>154559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06917"/>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40551</xdr:rowOff>
    </xdr:from>
    <xdr:to>
      <xdr:col>24</xdr:col>
      <xdr:colOff>114300</xdr:colOff>
      <xdr:row>34</xdr:row>
      <xdr:rowOff>142151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63428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2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167675</xdr:rowOff>
    </xdr:from>
    <xdr:to>
      <xdr:col>20</xdr:col>
      <xdr:colOff>38100</xdr:colOff>
      <xdr:row>35</xdr:row>
      <xdr:rowOff>97825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9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114352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77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18560</xdr:rowOff>
    </xdr:from>
    <xdr:to>
      <xdr:col>15</xdr:col>
      <xdr:colOff>101600</xdr:colOff>
      <xdr:row>36</xdr:row>
      <xdr:rowOff>120160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136687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9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83917</xdr:rowOff>
    </xdr:from>
    <xdr:to>
      <xdr:col>10</xdr:col>
      <xdr:colOff>165100</xdr:colOff>
      <xdr:row>37</xdr:row>
      <xdr:rowOff>14067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5194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4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103759</xdr:rowOff>
    </xdr:from>
    <xdr:to>
      <xdr:col>6</xdr:col>
      <xdr:colOff>38100</xdr:colOff>
      <xdr:row>37</xdr:row>
      <xdr:rowOff>33909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25036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169894</xdr:rowOff>
    </xdr:from>
    <xdr:to>
      <xdr:col>24</xdr:col>
      <xdr:colOff>63500</xdr:colOff>
      <xdr:row>57</xdr:row>
      <xdr:rowOff>13818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71094"/>
          <a:ext cx="8382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139129</xdr:rowOff>
    </xdr:from>
    <xdr:to>
      <xdr:col>19</xdr:col>
      <xdr:colOff>177800</xdr:colOff>
      <xdr:row>56</xdr:row>
      <xdr:rowOff>169894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40329"/>
          <a:ext cx="889000" cy="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139129</xdr:rowOff>
    </xdr:from>
    <xdr:to>
      <xdr:col>15</xdr:col>
      <xdr:colOff>50800</xdr:colOff>
      <xdr:row>56</xdr:row>
      <xdr:rowOff>158388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40329"/>
          <a:ext cx="8890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116629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158388</xdr:rowOff>
    </xdr:from>
    <xdr:to>
      <xdr:col>10</xdr:col>
      <xdr:colOff>114300</xdr:colOff>
      <xdr:row>57</xdr:row>
      <xdr:rowOff>41993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59588"/>
          <a:ext cx="8890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27989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134468</xdr:rowOff>
    </xdr:from>
    <xdr:to>
      <xdr:col>24</xdr:col>
      <xdr:colOff>114300</xdr:colOff>
      <xdr:row>57</xdr:row>
      <xdr:rowOff>64618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112895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1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119094</xdr:rowOff>
    </xdr:from>
    <xdr:to>
      <xdr:col>20</xdr:col>
      <xdr:colOff>38100</xdr:colOff>
      <xdr:row>57</xdr:row>
      <xdr:rowOff>49244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65771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88329</xdr:rowOff>
    </xdr:from>
    <xdr:to>
      <xdr:col>15</xdr:col>
      <xdr:colOff>101600</xdr:colOff>
      <xdr:row>57</xdr:row>
      <xdr:rowOff>18479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35006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6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107588</xdr:rowOff>
    </xdr:from>
    <xdr:to>
      <xdr:col>10</xdr:col>
      <xdr:colOff>165100</xdr:colOff>
      <xdr:row>57</xdr:row>
      <xdr:rowOff>37738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54265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8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162643</xdr:rowOff>
    </xdr:from>
    <xdr:to>
      <xdr:col>6</xdr:col>
      <xdr:colOff>38100</xdr:colOff>
      <xdr:row>57</xdr:row>
      <xdr:rowOff>92793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109320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41517</xdr:rowOff>
    </xdr:from>
    <xdr:to>
      <xdr:col>24</xdr:col>
      <xdr:colOff>63500</xdr:colOff>
      <xdr:row>77</xdr:row>
      <xdr:rowOff>62204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43167"/>
          <a:ext cx="838200" cy="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52890</xdr:rowOff>
    </xdr:from>
    <xdr:to>
      <xdr:col>19</xdr:col>
      <xdr:colOff>177800</xdr:colOff>
      <xdr:row>77</xdr:row>
      <xdr:rowOff>62204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54540"/>
          <a:ext cx="889000" cy="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52890</xdr:rowOff>
    </xdr:from>
    <xdr:to>
      <xdr:col>15</xdr:col>
      <xdr:colOff>50800</xdr:colOff>
      <xdr:row>77</xdr:row>
      <xdr:rowOff>64376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54540"/>
          <a:ext cx="889000" cy="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54947</xdr:rowOff>
    </xdr:from>
    <xdr:to>
      <xdr:col>10</xdr:col>
      <xdr:colOff>114300</xdr:colOff>
      <xdr:row>77</xdr:row>
      <xdr:rowOff>64376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56597"/>
          <a:ext cx="889000" cy="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162167</xdr:rowOff>
    </xdr:from>
    <xdr:to>
      <xdr:col>24</xdr:col>
      <xdr:colOff>114300</xdr:colOff>
      <xdr:row>77</xdr:row>
      <xdr:rowOff>92317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77094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0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11404</xdr:rowOff>
    </xdr:from>
    <xdr:to>
      <xdr:col>20</xdr:col>
      <xdr:colOff>38100</xdr:colOff>
      <xdr:row>77</xdr:row>
      <xdr:rowOff>113004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1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104131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2090</xdr:rowOff>
    </xdr:from>
    <xdr:to>
      <xdr:col>15</xdr:col>
      <xdr:colOff>101600</xdr:colOff>
      <xdr:row>77</xdr:row>
      <xdr:rowOff>103690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94817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9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13576</xdr:rowOff>
    </xdr:from>
    <xdr:to>
      <xdr:col>10</xdr:col>
      <xdr:colOff>165100</xdr:colOff>
      <xdr:row>77</xdr:row>
      <xdr:rowOff>115176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106303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4147</xdr:rowOff>
    </xdr:from>
    <xdr:to>
      <xdr:col>6</xdr:col>
      <xdr:colOff>38100</xdr:colOff>
      <xdr:row>77</xdr:row>
      <xdr:rowOff>105747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96874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9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a:extLst>
            <a:ext uri="{FF2B5EF4-FFF2-40B4-BE49-F238E27FC236}">
              <a16:creationId xmlns:a16="http://schemas.microsoft.com/office/drawing/2014/main" id="{00000000-0008-0000-06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a:extLst>
            <a:ext uri="{FF2B5EF4-FFF2-40B4-BE49-F238E27FC236}">
              <a16:creationId xmlns:a16="http://schemas.microsoft.com/office/drawing/2014/main" id="{00000000-0008-0000-0600-0000DE000000}"/>
            </a:ext>
          </a:extLst>
        </xdr:cNvPr>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a:extLst>
            <a:ext uri="{FF2B5EF4-FFF2-40B4-BE49-F238E27FC236}">
              <a16:creationId xmlns:a16="http://schemas.microsoft.com/office/drawing/2014/main" id="{00000000-0008-0000-0600-0000E0000000}"/>
            </a:ext>
          </a:extLst>
        </xdr:cNvPr>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27877</xdr:rowOff>
    </xdr:from>
    <xdr:to>
      <xdr:col>24</xdr:col>
      <xdr:colOff>63500</xdr:colOff>
      <xdr:row>99</xdr:row>
      <xdr:rowOff>35010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3797300" y="16829977"/>
          <a:ext cx="838200" cy="17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100292</xdr:rowOff>
    </xdr:from>
    <xdr:ext cx="599010" cy="259045"/>
    <xdr:sp macro="" textlink="">
      <xdr:nvSpPr>
        <xdr:cNvPr id="227" name="扶助費平均値テキスト">
          <a:extLst>
            <a:ext uri="{FF2B5EF4-FFF2-40B4-BE49-F238E27FC236}">
              <a16:creationId xmlns:a16="http://schemas.microsoft.com/office/drawing/2014/main" id="{00000000-0008-0000-0600-0000E3000000}"/>
            </a:ext>
          </a:extLst>
        </xdr:cNvPr>
        <xdr:cNvSpPr txBox="1"/>
      </xdr:nvSpPr>
      <xdr:spPr>
        <a:xfrm>
          <a:off x="4686300" y="16388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a:extLst>
            <a:ext uri="{FF2B5EF4-FFF2-40B4-BE49-F238E27FC236}">
              <a16:creationId xmlns:a16="http://schemas.microsoft.com/office/drawing/2014/main" id="{00000000-0008-0000-0600-0000E4000000}"/>
            </a:ext>
          </a:extLst>
        </xdr:cNvPr>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35010</xdr:rowOff>
    </xdr:from>
    <xdr:to>
      <xdr:col>19</xdr:col>
      <xdr:colOff>177800</xdr:colOff>
      <xdr:row>99</xdr:row>
      <xdr:rowOff>64920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2908300" y="17008560"/>
          <a:ext cx="889000" cy="2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123652</xdr:rowOff>
    </xdr:from>
    <xdr:ext cx="599010"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3497795" y="1658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64920</xdr:rowOff>
    </xdr:from>
    <xdr:to>
      <xdr:col>15</xdr:col>
      <xdr:colOff>50800</xdr:colOff>
      <xdr:row>99</xdr:row>
      <xdr:rowOff>82102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019300" y="17038470"/>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142671</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2608795" y="1660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76470</xdr:rowOff>
    </xdr:from>
    <xdr:to>
      <xdr:col>10</xdr:col>
      <xdr:colOff>114300</xdr:colOff>
      <xdr:row>99</xdr:row>
      <xdr:rowOff>82102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1130300" y="17050020"/>
          <a:ext cx="8890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20077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1719795" y="1665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22629</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830795" y="1665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148527</xdr:rowOff>
    </xdr:from>
    <xdr:to>
      <xdr:col>24</xdr:col>
      <xdr:colOff>114300</xdr:colOff>
      <xdr:row>98</xdr:row>
      <xdr:rowOff>78677</xdr:rowOff>
    </xdr:to>
    <xdr:sp macro="" textlink="">
      <xdr:nvSpPr>
        <xdr:cNvPr id="245" name="楕円 244">
          <a:extLst>
            <a:ext uri="{FF2B5EF4-FFF2-40B4-BE49-F238E27FC236}">
              <a16:creationId xmlns:a16="http://schemas.microsoft.com/office/drawing/2014/main" id="{00000000-0008-0000-0600-0000F5000000}"/>
            </a:ext>
          </a:extLst>
        </xdr:cNvPr>
        <xdr:cNvSpPr/>
      </xdr:nvSpPr>
      <xdr:spPr>
        <a:xfrm>
          <a:off x="4584700" y="167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126954</xdr:rowOff>
    </xdr:from>
    <xdr:ext cx="599010" cy="259045"/>
    <xdr:sp macro="" textlink="">
      <xdr:nvSpPr>
        <xdr:cNvPr id="246" name="扶助費該当値テキスト">
          <a:extLst>
            <a:ext uri="{FF2B5EF4-FFF2-40B4-BE49-F238E27FC236}">
              <a16:creationId xmlns:a16="http://schemas.microsoft.com/office/drawing/2014/main" id="{00000000-0008-0000-0600-0000F6000000}"/>
            </a:ext>
          </a:extLst>
        </xdr:cNvPr>
        <xdr:cNvSpPr txBox="1"/>
      </xdr:nvSpPr>
      <xdr:spPr>
        <a:xfrm>
          <a:off x="4686300" y="1675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155660</xdr:rowOff>
    </xdr:from>
    <xdr:to>
      <xdr:col>20</xdr:col>
      <xdr:colOff>38100</xdr:colOff>
      <xdr:row>99</xdr:row>
      <xdr:rowOff>85810</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3746500" y="169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76937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530111" y="1705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14120</xdr:rowOff>
    </xdr:from>
    <xdr:to>
      <xdr:col>15</xdr:col>
      <xdr:colOff>101600</xdr:colOff>
      <xdr:row>99</xdr:row>
      <xdr:rowOff>115720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2857500" y="169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106847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708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31302</xdr:rowOff>
    </xdr:from>
    <xdr:to>
      <xdr:col>10</xdr:col>
      <xdr:colOff>165100</xdr:colOff>
      <xdr:row>99</xdr:row>
      <xdr:rowOff>132902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1968500" y="170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124029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52111" y="170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25670</xdr:rowOff>
    </xdr:from>
    <xdr:to>
      <xdr:col>6</xdr:col>
      <xdr:colOff>38100</xdr:colOff>
      <xdr:row>99</xdr:row>
      <xdr:rowOff>127270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079500" y="16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118397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63111" y="1709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6579</xdr:rowOff>
    </xdr:from>
    <xdr:to>
      <xdr:col>55</xdr:col>
      <xdr:colOff>0</xdr:colOff>
      <xdr:row>37</xdr:row>
      <xdr:rowOff>12130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321529"/>
          <a:ext cx="838200" cy="103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6579</xdr:rowOff>
    </xdr:from>
    <xdr:to>
      <xdr:col>50</xdr:col>
      <xdr:colOff>114300</xdr:colOff>
      <xdr:row>37</xdr:row>
      <xdr:rowOff>80819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321529"/>
          <a:ext cx="889000" cy="110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80819</xdr:rowOff>
    </xdr:from>
    <xdr:to>
      <xdr:col>45</xdr:col>
      <xdr:colOff>177800</xdr:colOff>
      <xdr:row>37</xdr:row>
      <xdr:rowOff>108502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24469"/>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108502</xdr:rowOff>
    </xdr:from>
    <xdr:to>
      <xdr:col>41</xdr:col>
      <xdr:colOff>50800</xdr:colOff>
      <xdr:row>37</xdr:row>
      <xdr:rowOff>121118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52152"/>
          <a:ext cx="889000" cy="1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132780</xdr:rowOff>
    </xdr:from>
    <xdr:to>
      <xdr:col>55</xdr:col>
      <xdr:colOff>50800</xdr:colOff>
      <xdr:row>37</xdr:row>
      <xdr:rowOff>62930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3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111207</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8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127229</xdr:rowOff>
    </xdr:from>
    <xdr:to>
      <xdr:col>50</xdr:col>
      <xdr:colOff>165100</xdr:colOff>
      <xdr:row>31</xdr:row>
      <xdr:rowOff>57379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27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48506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36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30019</xdr:rowOff>
    </xdr:from>
    <xdr:to>
      <xdr:col>46</xdr:col>
      <xdr:colOff>38100</xdr:colOff>
      <xdr:row>37</xdr:row>
      <xdr:rowOff>131619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122746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4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57702</xdr:rowOff>
    </xdr:from>
    <xdr:to>
      <xdr:col>41</xdr:col>
      <xdr:colOff>101600</xdr:colOff>
      <xdr:row>37</xdr:row>
      <xdr:rowOff>159302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150429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70318</xdr:rowOff>
    </xdr:from>
    <xdr:to>
      <xdr:col>36</xdr:col>
      <xdr:colOff>165100</xdr:colOff>
      <xdr:row>38</xdr:row>
      <xdr:rowOff>468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1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163045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50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147800</xdr:rowOff>
    </xdr:from>
    <xdr:to>
      <xdr:col>55</xdr:col>
      <xdr:colOff>0</xdr:colOff>
      <xdr:row>58</xdr:row>
      <xdr:rowOff>69360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20450"/>
          <a:ext cx="838200" cy="9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147800</xdr:rowOff>
    </xdr:from>
    <xdr:to>
      <xdr:col>50</xdr:col>
      <xdr:colOff>114300</xdr:colOff>
      <xdr:row>58</xdr:row>
      <xdr:rowOff>3561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20450"/>
          <a:ext cx="889000" cy="2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150192</xdr:rowOff>
    </xdr:from>
    <xdr:to>
      <xdr:col>45</xdr:col>
      <xdr:colOff>177800</xdr:colOff>
      <xdr:row>58</xdr:row>
      <xdr:rowOff>3561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22842"/>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22641</xdr:rowOff>
    </xdr:from>
    <xdr:to>
      <xdr:col>41</xdr:col>
      <xdr:colOff>50800</xdr:colOff>
      <xdr:row>57</xdr:row>
      <xdr:rowOff>150192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795291"/>
          <a:ext cx="889000" cy="12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104277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18560</xdr:rowOff>
    </xdr:from>
    <xdr:to>
      <xdr:col>55</xdr:col>
      <xdr:colOff>50800</xdr:colOff>
      <xdr:row>58</xdr:row>
      <xdr:rowOff>120160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104937</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7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97000</xdr:rowOff>
    </xdr:from>
    <xdr:to>
      <xdr:col>50</xdr:col>
      <xdr:colOff>165100</xdr:colOff>
      <xdr:row>58</xdr:row>
      <xdr:rowOff>27150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6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18277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6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124211</xdr:rowOff>
    </xdr:from>
    <xdr:to>
      <xdr:col>46</xdr:col>
      <xdr:colOff>38100</xdr:colOff>
      <xdr:row>58</xdr:row>
      <xdr:rowOff>54361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45488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99392</xdr:rowOff>
    </xdr:from>
    <xdr:to>
      <xdr:col>41</xdr:col>
      <xdr:colOff>101600</xdr:colOff>
      <xdr:row>58</xdr:row>
      <xdr:rowOff>29542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20669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6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143291</xdr:rowOff>
    </xdr:from>
    <xdr:to>
      <xdr:col>36</xdr:col>
      <xdr:colOff>165100</xdr:colOff>
      <xdr:row>57</xdr:row>
      <xdr:rowOff>73441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4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89968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51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138888</xdr:rowOff>
    </xdr:from>
    <xdr:to>
      <xdr:col>55</xdr:col>
      <xdr:colOff>0</xdr:colOff>
      <xdr:row>78</xdr:row>
      <xdr:rowOff>159386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511988"/>
          <a:ext cx="8382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94145</xdr:rowOff>
    </xdr:from>
    <xdr:to>
      <xdr:col>50</xdr:col>
      <xdr:colOff>114300</xdr:colOff>
      <xdr:row>78</xdr:row>
      <xdr:rowOff>138888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67245"/>
          <a:ext cx="889000" cy="4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69101</xdr:rowOff>
    </xdr:from>
    <xdr:to>
      <xdr:col>45</xdr:col>
      <xdr:colOff>177800</xdr:colOff>
      <xdr:row>78</xdr:row>
      <xdr:rowOff>94145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42201"/>
          <a:ext cx="889000" cy="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44132</xdr:rowOff>
    </xdr:from>
    <xdr:to>
      <xdr:col>41</xdr:col>
      <xdr:colOff>50800</xdr:colOff>
      <xdr:row>78</xdr:row>
      <xdr:rowOff>69101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245782"/>
          <a:ext cx="889000" cy="19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124731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108586</xdr:rowOff>
    </xdr:from>
    <xdr:to>
      <xdr:col>55</xdr:col>
      <xdr:colOff>50800</xdr:colOff>
      <xdr:row>79</xdr:row>
      <xdr:rowOff>38736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23513</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9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88088</xdr:rowOff>
    </xdr:from>
    <xdr:to>
      <xdr:col>50</xdr:col>
      <xdr:colOff>165100</xdr:colOff>
      <xdr:row>79</xdr:row>
      <xdr:rowOff>18238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9365</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5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43345</xdr:rowOff>
    </xdr:from>
    <xdr:to>
      <xdr:col>46</xdr:col>
      <xdr:colOff>38100</xdr:colOff>
      <xdr:row>78</xdr:row>
      <xdr:rowOff>144945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136072</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18301</xdr:rowOff>
    </xdr:from>
    <xdr:to>
      <xdr:col>41</xdr:col>
      <xdr:colOff>101600</xdr:colOff>
      <xdr:row>78</xdr:row>
      <xdr:rowOff>119901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136428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1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164782</xdr:rowOff>
    </xdr:from>
    <xdr:to>
      <xdr:col>36</xdr:col>
      <xdr:colOff>165100</xdr:colOff>
      <xdr:row>77</xdr:row>
      <xdr:rowOff>94932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1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111459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97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7317</xdr:rowOff>
    </xdr:from>
    <xdr:to>
      <xdr:col>55</xdr:col>
      <xdr:colOff>0</xdr:colOff>
      <xdr:row>97</xdr:row>
      <xdr:rowOff>112931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466517"/>
          <a:ext cx="838200" cy="27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7317</xdr:rowOff>
    </xdr:from>
    <xdr:to>
      <xdr:col>50</xdr:col>
      <xdr:colOff>114300</xdr:colOff>
      <xdr:row>97</xdr:row>
      <xdr:rowOff>32212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466517"/>
          <a:ext cx="889000" cy="19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32212</xdr:rowOff>
    </xdr:from>
    <xdr:to>
      <xdr:col>45</xdr:col>
      <xdr:colOff>177800</xdr:colOff>
      <xdr:row>97</xdr:row>
      <xdr:rowOff>75944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662862"/>
          <a:ext cx="889000" cy="4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70458</xdr:rowOff>
    </xdr:from>
    <xdr:to>
      <xdr:col>41</xdr:col>
      <xdr:colOff>50800</xdr:colOff>
      <xdr:row>97</xdr:row>
      <xdr:rowOff>75944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70110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62131</xdr:rowOff>
    </xdr:from>
    <xdr:to>
      <xdr:col>55</xdr:col>
      <xdr:colOff>50800</xdr:colOff>
      <xdr:row>97</xdr:row>
      <xdr:rowOff>163731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69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40558</xdr:rowOff>
    </xdr:from>
    <xdr:ext cx="469744"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7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127967</xdr:rowOff>
    </xdr:from>
    <xdr:to>
      <xdr:col>50</xdr:col>
      <xdr:colOff>165100</xdr:colOff>
      <xdr:row>96</xdr:row>
      <xdr:rowOff>58117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4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49244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152862</xdr:rowOff>
    </xdr:from>
    <xdr:to>
      <xdr:col>46</xdr:col>
      <xdr:colOff>38100</xdr:colOff>
      <xdr:row>97</xdr:row>
      <xdr:rowOff>83012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61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74139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0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25144</xdr:rowOff>
    </xdr:from>
    <xdr:to>
      <xdr:col>41</xdr:col>
      <xdr:colOff>101600</xdr:colOff>
      <xdr:row>97</xdr:row>
      <xdr:rowOff>126744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6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117871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19658</xdr:rowOff>
    </xdr:from>
    <xdr:to>
      <xdr:col>36</xdr:col>
      <xdr:colOff>165100</xdr:colOff>
      <xdr:row>97</xdr:row>
      <xdr:rowOff>121258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65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112385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5715</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692265"/>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153543</xdr:rowOff>
    </xdr:from>
    <xdr:to>
      <xdr:col>71</xdr:col>
      <xdr:colOff>177800</xdr:colOff>
      <xdr:row>39</xdr:row>
      <xdr:rowOff>5715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66864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24528</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71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126365</xdr:rowOff>
    </xdr:from>
    <xdr:to>
      <xdr:col>72</xdr:col>
      <xdr:colOff>38100</xdr:colOff>
      <xdr:row>39</xdr:row>
      <xdr:rowOff>56515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47642</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734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102743</xdr:rowOff>
    </xdr:from>
    <xdr:to>
      <xdr:col>67</xdr:col>
      <xdr:colOff>101600</xdr:colOff>
      <xdr:row>39</xdr:row>
      <xdr:rowOff>32893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49420</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39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159931</xdr:rowOff>
    </xdr:from>
    <xdr:to>
      <xdr:col>85</xdr:col>
      <xdr:colOff>127000</xdr:colOff>
      <xdr:row>76</xdr:row>
      <xdr:rowOff>7665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018681"/>
          <a:ext cx="8382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149873</xdr:rowOff>
    </xdr:from>
    <xdr:to>
      <xdr:col>81</xdr:col>
      <xdr:colOff>50800</xdr:colOff>
      <xdr:row>76</xdr:row>
      <xdr:rowOff>7665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3008623"/>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123813</xdr:rowOff>
    </xdr:from>
    <xdr:to>
      <xdr:col>76</xdr:col>
      <xdr:colOff>114300</xdr:colOff>
      <xdr:row>75</xdr:row>
      <xdr:rowOff>149873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298256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62681</xdr:rowOff>
    </xdr:from>
    <xdr:to>
      <xdr:col>71</xdr:col>
      <xdr:colOff>177800</xdr:colOff>
      <xdr:row>75</xdr:row>
      <xdr:rowOff>123813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2921431"/>
          <a:ext cx="889000" cy="6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134097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109131</xdr:rowOff>
    </xdr:from>
    <xdr:to>
      <xdr:col>85</xdr:col>
      <xdr:colOff>177800</xdr:colOff>
      <xdr:row>76</xdr:row>
      <xdr:rowOff>39281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9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87558</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94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128315</xdr:rowOff>
    </xdr:from>
    <xdr:to>
      <xdr:col>81</xdr:col>
      <xdr:colOff>101600</xdr:colOff>
      <xdr:row>76</xdr:row>
      <xdr:rowOff>58465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9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49592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0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99073</xdr:rowOff>
    </xdr:from>
    <xdr:to>
      <xdr:col>76</xdr:col>
      <xdr:colOff>165100</xdr:colOff>
      <xdr:row>76</xdr:row>
      <xdr:rowOff>29223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9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20350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0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73013</xdr:rowOff>
    </xdr:from>
    <xdr:to>
      <xdr:col>72</xdr:col>
      <xdr:colOff>38100</xdr:colOff>
      <xdr:row>76</xdr:row>
      <xdr:rowOff>3163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9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165740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0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11881</xdr:rowOff>
    </xdr:from>
    <xdr:to>
      <xdr:col>67</xdr:col>
      <xdr:colOff>101600</xdr:colOff>
      <xdr:row>75</xdr:row>
      <xdr:rowOff>113481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8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130008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64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85674</xdr:rowOff>
    </xdr:from>
    <xdr:to>
      <xdr:col>85</xdr:col>
      <xdr:colOff>127000</xdr:colOff>
      <xdr:row>99</xdr:row>
      <xdr:rowOff>20586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87774"/>
          <a:ext cx="838200" cy="10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20586</xdr:rowOff>
    </xdr:from>
    <xdr:to>
      <xdr:col>81</xdr:col>
      <xdr:colOff>50800</xdr:colOff>
      <xdr:row>99</xdr:row>
      <xdr:rowOff>30124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94136"/>
          <a:ext cx="889000" cy="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30124</xdr:rowOff>
    </xdr:from>
    <xdr:to>
      <xdr:col>76</xdr:col>
      <xdr:colOff>114300</xdr:colOff>
      <xdr:row>99</xdr:row>
      <xdr:rowOff>42774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7003674"/>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139700</xdr:rowOff>
    </xdr:from>
    <xdr:to>
      <xdr:col>71</xdr:col>
      <xdr:colOff>177800</xdr:colOff>
      <xdr:row>99</xdr:row>
      <xdr:rowOff>42774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41800"/>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34874</xdr:rowOff>
    </xdr:from>
    <xdr:to>
      <xdr:col>85</xdr:col>
      <xdr:colOff>177800</xdr:colOff>
      <xdr:row>98</xdr:row>
      <xdr:rowOff>136474</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121251</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5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141236</xdr:rowOff>
    </xdr:from>
    <xdr:to>
      <xdr:col>81</xdr:col>
      <xdr:colOff>101600</xdr:colOff>
      <xdr:row>99</xdr:row>
      <xdr:rowOff>71386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62513</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70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150774</xdr:rowOff>
    </xdr:from>
    <xdr:to>
      <xdr:col>76</xdr:col>
      <xdr:colOff>165100</xdr:colOff>
      <xdr:row>99</xdr:row>
      <xdr:rowOff>80924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72051</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704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163424</xdr:rowOff>
    </xdr:from>
    <xdr:to>
      <xdr:col>72</xdr:col>
      <xdr:colOff>38100</xdr:colOff>
      <xdr:row>99</xdr:row>
      <xdr:rowOff>93574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84701</xdr:rowOff>
    </xdr:from>
    <xdr:ext cx="378565"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4017" y="17058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88900</xdr:rowOff>
    </xdr:from>
    <xdr:to>
      <xdr:col>67</xdr:col>
      <xdr:colOff>101600</xdr:colOff>
      <xdr:row>99</xdr:row>
      <xdr:rowOff>19050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10177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72949</xdr:rowOff>
    </xdr:from>
    <xdr:to>
      <xdr:col>116</xdr:col>
      <xdr:colOff>63500</xdr:colOff>
      <xdr:row>58</xdr:row>
      <xdr:rowOff>82417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017049"/>
          <a:ext cx="8382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59231</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10003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82417</xdr:rowOff>
    </xdr:from>
    <xdr:to>
      <xdr:col>111</xdr:col>
      <xdr:colOff>177800</xdr:colOff>
      <xdr:row>58</xdr:row>
      <xdr:rowOff>82969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026517"/>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154252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0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82969</xdr:rowOff>
    </xdr:from>
    <xdr:to>
      <xdr:col>107</xdr:col>
      <xdr:colOff>50800</xdr:colOff>
      <xdr:row>58</xdr:row>
      <xdr:rowOff>95180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27069"/>
          <a:ext cx="8890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3776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86741</xdr:rowOff>
    </xdr:from>
    <xdr:to>
      <xdr:col>102</xdr:col>
      <xdr:colOff>114300</xdr:colOff>
      <xdr:row>58</xdr:row>
      <xdr:rowOff>95180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30841"/>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13816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8691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22149</xdr:rowOff>
    </xdr:from>
    <xdr:to>
      <xdr:col>116</xdr:col>
      <xdr:colOff>114300</xdr:colOff>
      <xdr:row>58</xdr:row>
      <xdr:rowOff>123749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9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45026</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81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31617</xdr:rowOff>
    </xdr:from>
    <xdr:to>
      <xdr:col>112</xdr:col>
      <xdr:colOff>38100</xdr:colOff>
      <xdr:row>58</xdr:row>
      <xdr:rowOff>133217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9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149744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5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32169</xdr:rowOff>
    </xdr:from>
    <xdr:to>
      <xdr:col>107</xdr:col>
      <xdr:colOff>101600</xdr:colOff>
      <xdr:row>58</xdr:row>
      <xdr:rowOff>133769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9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150296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5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44380</xdr:rowOff>
    </xdr:from>
    <xdr:to>
      <xdr:col>102</xdr:col>
      <xdr:colOff>165100</xdr:colOff>
      <xdr:row>58</xdr:row>
      <xdr:rowOff>145980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9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162507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35941</xdr:rowOff>
    </xdr:from>
    <xdr:to>
      <xdr:col>98</xdr:col>
      <xdr:colOff>38100</xdr:colOff>
      <xdr:row>58</xdr:row>
      <xdr:rowOff>137541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154068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5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74473</xdr:rowOff>
    </xdr:from>
    <xdr:to>
      <xdr:col>116</xdr:col>
      <xdr:colOff>63500</xdr:colOff>
      <xdr:row>76</xdr:row>
      <xdr:rowOff>135356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04673"/>
          <a:ext cx="8382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135356</xdr:rowOff>
    </xdr:from>
    <xdr:to>
      <xdr:col>111</xdr:col>
      <xdr:colOff>177800</xdr:colOff>
      <xdr:row>77</xdr:row>
      <xdr:rowOff>6311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65556"/>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6159</xdr:rowOff>
    </xdr:from>
    <xdr:to>
      <xdr:col>107</xdr:col>
      <xdr:colOff>50800</xdr:colOff>
      <xdr:row>77</xdr:row>
      <xdr:rowOff>6311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20780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6159</xdr:rowOff>
    </xdr:from>
    <xdr:to>
      <xdr:col>102</xdr:col>
      <xdr:colOff>114300</xdr:colOff>
      <xdr:row>77</xdr:row>
      <xdr:rowOff>81331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07809"/>
          <a:ext cx="889000" cy="7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23673</xdr:rowOff>
    </xdr:from>
    <xdr:to>
      <xdr:col>116</xdr:col>
      <xdr:colOff>114300</xdr:colOff>
      <xdr:row>76</xdr:row>
      <xdr:rowOff>125273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2100</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84556</xdr:rowOff>
    </xdr:from>
    <xdr:to>
      <xdr:col>112</xdr:col>
      <xdr:colOff>38100</xdr:colOff>
      <xdr:row>77</xdr:row>
      <xdr:rowOff>14706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5833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126961</xdr:rowOff>
    </xdr:from>
    <xdr:to>
      <xdr:col>107</xdr:col>
      <xdr:colOff>101600</xdr:colOff>
      <xdr:row>77</xdr:row>
      <xdr:rowOff>57111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48238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126809</xdr:rowOff>
    </xdr:from>
    <xdr:to>
      <xdr:col>102</xdr:col>
      <xdr:colOff>165100</xdr:colOff>
      <xdr:row>77</xdr:row>
      <xdr:rowOff>56959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5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48086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4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30531</xdr:rowOff>
    </xdr:from>
    <xdr:to>
      <xdr:col>98</xdr:col>
      <xdr:colOff>38100</xdr:colOff>
      <xdr:row>77</xdr:row>
      <xdr:rowOff>132131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123258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2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年にかけて右肩上がりとなっているが、これは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年度に会計年度任用職員制度の導入による増、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年度は定年退職者による退職金の増加が要因である。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年度以降は、退職者が減少することや定員管理計画に基づく適正な定員管理を引き続き行うことで人件費の抑制を図る。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年度は類団の平均を下回る結果となった。類団平均はワクチン接種業務により増加したと予想されるが、当市はそれ以上に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年度に実施したコロナ対策事業の地域振興券発行業務などの減少により、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年度は微減となっており、類団平均を下回る結果になったと考えられる。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年度は市立公民館や万葉ホールの大規模な改修があったが、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年度はコロナ禍等の理由により投資的経費の抑制を図ったことで、数値が減少している。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歳出決算総額として、住民一人当たりのコストを比較すると、橿原市が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385,779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円、全国が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532,321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円、類似団体が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455,812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円と、橿原市が全国や類似団体を下回っている。また、コストは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(112,229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72,115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59,608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円）の順となっており、全体の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％を占めている。今後は、施設の老朽化による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対策による普通建設事業費の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増加等も考えられるが、公共施設の統廃合や長寿命化を行い、物件費等の経常経費削減を実施して、歳出の増大を抑えるように努める。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120,467
119,417
39.56
49,371,557
46,473,641
2,522,907
25,267,135
35,193,627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149758</xdr:rowOff>
    </xdr:from>
    <xdr:to>
      <xdr:col>24</xdr:col>
      <xdr:colOff>63500</xdr:colOff>
      <xdr:row>36</xdr:row>
      <xdr:rowOff>30886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79058"/>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149758</xdr:rowOff>
    </xdr:from>
    <xdr:to>
      <xdr:col>19</xdr:col>
      <xdr:colOff>177800</xdr:colOff>
      <xdr:row>34</xdr:row>
      <xdr:rowOff>168961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79058"/>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83007</xdr:rowOff>
    </xdr:from>
    <xdr:to>
      <xdr:col>15</xdr:col>
      <xdr:colOff>50800</xdr:colOff>
      <xdr:row>34</xdr:row>
      <xdr:rowOff>168961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12307"/>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48260</xdr:rowOff>
    </xdr:from>
    <xdr:to>
      <xdr:col>10</xdr:col>
      <xdr:colOff>114300</xdr:colOff>
      <xdr:row>34</xdr:row>
      <xdr:rowOff>83007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7756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98874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151536</xdr:rowOff>
    </xdr:from>
    <xdr:to>
      <xdr:col>24</xdr:col>
      <xdr:colOff>114300</xdr:colOff>
      <xdr:row>36</xdr:row>
      <xdr:rowOff>81686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129963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3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98958</xdr:rowOff>
    </xdr:from>
    <xdr:to>
      <xdr:col>20</xdr:col>
      <xdr:colOff>38100</xdr:colOff>
      <xdr:row>35</xdr:row>
      <xdr:rowOff>29108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45635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118161</xdr:rowOff>
    </xdr:from>
    <xdr:to>
      <xdr:col>15</xdr:col>
      <xdr:colOff>101600</xdr:colOff>
      <xdr:row>35</xdr:row>
      <xdr:rowOff>48311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64838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2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32207</xdr:rowOff>
    </xdr:from>
    <xdr:to>
      <xdr:col>10</xdr:col>
      <xdr:colOff>165100</xdr:colOff>
      <xdr:row>34</xdr:row>
      <xdr:rowOff>133807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150334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168910</xdr:rowOff>
    </xdr:from>
    <xdr:to>
      <xdr:col>6</xdr:col>
      <xdr:colOff>38100</xdr:colOff>
      <xdr:row>34</xdr:row>
      <xdr:rowOff>99060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115587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10573</xdr:rowOff>
    </xdr:from>
    <xdr:to>
      <xdr:col>24</xdr:col>
      <xdr:colOff>63500</xdr:colOff>
      <xdr:row>57</xdr:row>
      <xdr:rowOff>78559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40323"/>
          <a:ext cx="838200" cy="4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10573</xdr:rowOff>
    </xdr:from>
    <xdr:to>
      <xdr:col>19</xdr:col>
      <xdr:colOff>177800</xdr:colOff>
      <xdr:row>57</xdr:row>
      <xdr:rowOff>122852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40323"/>
          <a:ext cx="889000" cy="45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122852</xdr:rowOff>
    </xdr:from>
    <xdr:to>
      <xdr:col>15</xdr:col>
      <xdr:colOff>50800</xdr:colOff>
      <xdr:row>57</xdr:row>
      <xdr:rowOff>129381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95502"/>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35586</xdr:rowOff>
    </xdr:from>
    <xdr:to>
      <xdr:col>10</xdr:col>
      <xdr:colOff>114300</xdr:colOff>
      <xdr:row>57</xdr:row>
      <xdr:rowOff>129381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08236"/>
          <a:ext cx="889000" cy="9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136314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27759</xdr:rowOff>
    </xdr:from>
    <xdr:to>
      <xdr:col>24</xdr:col>
      <xdr:colOff>114300</xdr:colOff>
      <xdr:row>57</xdr:row>
      <xdr:rowOff>129359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0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131223</xdr:rowOff>
    </xdr:from>
    <xdr:to>
      <xdr:col>20</xdr:col>
      <xdr:colOff>38100</xdr:colOff>
      <xdr:row>55</xdr:row>
      <xdr:rowOff>61373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8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52500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8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72052</xdr:rowOff>
    </xdr:from>
    <xdr:to>
      <xdr:col>15</xdr:col>
      <xdr:colOff>101600</xdr:colOff>
      <xdr:row>58</xdr:row>
      <xdr:rowOff>2202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164779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78581</xdr:rowOff>
    </xdr:from>
    <xdr:to>
      <xdr:col>10</xdr:col>
      <xdr:colOff>165100</xdr:colOff>
      <xdr:row>58</xdr:row>
      <xdr:rowOff>8731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171308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4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156236</xdr:rowOff>
    </xdr:from>
    <xdr:to>
      <xdr:col>6</xdr:col>
      <xdr:colOff>38100</xdr:colOff>
      <xdr:row>57</xdr:row>
      <xdr:rowOff>86386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102913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53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67120</xdr:rowOff>
    </xdr:from>
    <xdr:to>
      <xdr:col>24</xdr:col>
      <xdr:colOff>63500</xdr:colOff>
      <xdr:row>79</xdr:row>
      <xdr:rowOff>80051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440220"/>
          <a:ext cx="838200" cy="18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145107</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03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80051</xdr:rowOff>
    </xdr:from>
    <xdr:to>
      <xdr:col>19</xdr:col>
      <xdr:colOff>177800</xdr:colOff>
      <xdr:row>79</xdr:row>
      <xdr:rowOff>93622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624601"/>
          <a:ext cx="8890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144513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93622</xdr:rowOff>
    </xdr:from>
    <xdr:to>
      <xdr:col>15</xdr:col>
      <xdr:colOff>50800</xdr:colOff>
      <xdr:row>79</xdr:row>
      <xdr:rowOff>115049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638172"/>
          <a:ext cx="889000" cy="2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160262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115049</xdr:rowOff>
    </xdr:from>
    <xdr:to>
      <xdr:col>10</xdr:col>
      <xdr:colOff>114300</xdr:colOff>
      <xdr:row>79</xdr:row>
      <xdr:rowOff>126304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659599"/>
          <a:ext cx="8890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42039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4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44028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4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16320</xdr:rowOff>
    </xdr:from>
    <xdr:to>
      <xdr:col>24</xdr:col>
      <xdr:colOff>114300</xdr:colOff>
      <xdr:row>78</xdr:row>
      <xdr:rowOff>117920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3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166197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36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29251</xdr:rowOff>
    </xdr:from>
    <xdr:to>
      <xdr:col>20</xdr:col>
      <xdr:colOff>38100</xdr:colOff>
      <xdr:row>79</xdr:row>
      <xdr:rowOff>130851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57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121978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66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42822</xdr:rowOff>
    </xdr:from>
    <xdr:to>
      <xdr:col>15</xdr:col>
      <xdr:colOff>101600</xdr:colOff>
      <xdr:row>79</xdr:row>
      <xdr:rowOff>144422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5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135549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68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64249</xdr:rowOff>
    </xdr:from>
    <xdr:to>
      <xdr:col>10</xdr:col>
      <xdr:colOff>165100</xdr:colOff>
      <xdr:row>79</xdr:row>
      <xdr:rowOff>165849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60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156976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70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75504</xdr:rowOff>
    </xdr:from>
    <xdr:to>
      <xdr:col>6</xdr:col>
      <xdr:colOff>38100</xdr:colOff>
      <xdr:row>80</xdr:row>
      <xdr:rowOff>5654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62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168231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71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40808</xdr:rowOff>
    </xdr:from>
    <xdr:to>
      <xdr:col>24</xdr:col>
      <xdr:colOff>63500</xdr:colOff>
      <xdr:row>97</xdr:row>
      <xdr:rowOff>45951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500008"/>
          <a:ext cx="838200" cy="17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45951</xdr:rowOff>
    </xdr:from>
    <xdr:to>
      <xdr:col>19</xdr:col>
      <xdr:colOff>177800</xdr:colOff>
      <xdr:row>97</xdr:row>
      <xdr:rowOff>63348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676601"/>
          <a:ext cx="889000" cy="1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62731</xdr:rowOff>
    </xdr:from>
    <xdr:to>
      <xdr:col>15</xdr:col>
      <xdr:colOff>50800</xdr:colOff>
      <xdr:row>97</xdr:row>
      <xdr:rowOff>63348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019300" y="16693381"/>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62731</xdr:rowOff>
    </xdr:from>
    <xdr:to>
      <xdr:col>10</xdr:col>
      <xdr:colOff>114300</xdr:colOff>
      <xdr:row>97</xdr:row>
      <xdr:rowOff>76057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693381"/>
          <a:ext cx="889000" cy="1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161458</xdr:rowOff>
    </xdr:from>
    <xdr:to>
      <xdr:col>24</xdr:col>
      <xdr:colOff>114300</xdr:colOff>
      <xdr:row>96</xdr:row>
      <xdr:rowOff>91608</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4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139885</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42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166601</xdr:rowOff>
    </xdr:from>
    <xdr:to>
      <xdr:col>20</xdr:col>
      <xdr:colOff>38100</xdr:colOff>
      <xdr:row>97</xdr:row>
      <xdr:rowOff>96751</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6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87878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71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12548</xdr:rowOff>
    </xdr:from>
    <xdr:to>
      <xdr:col>15</xdr:col>
      <xdr:colOff>101600</xdr:colOff>
      <xdr:row>97</xdr:row>
      <xdr:rowOff>114148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6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105275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73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11931</xdr:rowOff>
    </xdr:from>
    <xdr:to>
      <xdr:col>10</xdr:col>
      <xdr:colOff>165100</xdr:colOff>
      <xdr:row>97</xdr:row>
      <xdr:rowOff>113531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6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104658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7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25257</xdr:rowOff>
    </xdr:from>
    <xdr:to>
      <xdr:col>6</xdr:col>
      <xdr:colOff>38100</xdr:colOff>
      <xdr:row>97</xdr:row>
      <xdr:rowOff>126857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65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117984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74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63805</xdr:rowOff>
    </xdr:from>
    <xdr:to>
      <xdr:col>55</xdr:col>
      <xdr:colOff>0</xdr:colOff>
      <xdr:row>38</xdr:row>
      <xdr:rowOff>14427</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9639300" y="6407455"/>
          <a:ext cx="8382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114097</xdr:rowOff>
    </xdr:from>
    <xdr:to>
      <xdr:col>50</xdr:col>
      <xdr:colOff>114300</xdr:colOff>
      <xdr:row>38</xdr:row>
      <xdr:rowOff>14427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457747"/>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107696</xdr:rowOff>
    </xdr:from>
    <xdr:to>
      <xdr:col>45</xdr:col>
      <xdr:colOff>177800</xdr:colOff>
      <xdr:row>37</xdr:row>
      <xdr:rowOff>114097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45134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97637</xdr:rowOff>
    </xdr:from>
    <xdr:to>
      <xdr:col>41</xdr:col>
      <xdr:colOff>50800</xdr:colOff>
      <xdr:row>37</xdr:row>
      <xdr:rowOff>107696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44128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13005</xdr:rowOff>
    </xdr:from>
    <xdr:to>
      <xdr:col>55</xdr:col>
      <xdr:colOff>50800</xdr:colOff>
      <xdr:row>37</xdr:row>
      <xdr:rowOff>114605</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3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162882</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335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135077</xdr:rowOff>
    </xdr:from>
    <xdr:to>
      <xdr:col>50</xdr:col>
      <xdr:colOff>165100</xdr:colOff>
      <xdr:row>38</xdr:row>
      <xdr:rowOff>65227</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47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56354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63297</xdr:rowOff>
    </xdr:from>
    <xdr:to>
      <xdr:col>46</xdr:col>
      <xdr:colOff>38100</xdr:colOff>
      <xdr:row>37</xdr:row>
      <xdr:rowOff>164897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156024</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4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56896</xdr:rowOff>
    </xdr:from>
    <xdr:to>
      <xdr:col>41</xdr:col>
      <xdr:colOff>101600</xdr:colOff>
      <xdr:row>37</xdr:row>
      <xdr:rowOff>158496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149623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46837</xdr:rowOff>
    </xdr:from>
    <xdr:to>
      <xdr:col>36</xdr:col>
      <xdr:colOff>165100</xdr:colOff>
      <xdr:row>37</xdr:row>
      <xdr:rowOff>148437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3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139564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48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61976</xdr:rowOff>
    </xdr:from>
    <xdr:to>
      <xdr:col>55</xdr:col>
      <xdr:colOff>0</xdr:colOff>
      <xdr:row>58</xdr:row>
      <xdr:rowOff>73771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9639300" y="10006076"/>
          <a:ext cx="8382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58089</xdr:rowOff>
    </xdr:from>
    <xdr:to>
      <xdr:col>50</xdr:col>
      <xdr:colOff>114300</xdr:colOff>
      <xdr:row>58</xdr:row>
      <xdr:rowOff>61976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8750300" y="10002189"/>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136545</xdr:rowOff>
    </xdr:from>
    <xdr:to>
      <xdr:col>45</xdr:col>
      <xdr:colOff>177800</xdr:colOff>
      <xdr:row>58</xdr:row>
      <xdr:rowOff>58089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7861300" y="9909195"/>
          <a:ext cx="889000" cy="9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136545</xdr:rowOff>
    </xdr:from>
    <xdr:to>
      <xdr:col>41</xdr:col>
      <xdr:colOff>50800</xdr:colOff>
      <xdr:row>58</xdr:row>
      <xdr:rowOff>58501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6972300" y="9909195"/>
          <a:ext cx="889000" cy="9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22971</xdr:rowOff>
    </xdr:from>
    <xdr:to>
      <xdr:col>55</xdr:col>
      <xdr:colOff>50800</xdr:colOff>
      <xdr:row>58</xdr:row>
      <xdr:rowOff>124571</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9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109348</xdr:rowOff>
    </xdr:from>
    <xdr:ext cx="469744" cy="2590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88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11176</xdr:rowOff>
    </xdr:from>
    <xdr:to>
      <xdr:col>50</xdr:col>
      <xdr:colOff>165100</xdr:colOff>
      <xdr:row>58</xdr:row>
      <xdr:rowOff>112776</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9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103903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04428"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7289</xdr:rowOff>
    </xdr:from>
    <xdr:to>
      <xdr:col>46</xdr:col>
      <xdr:colOff>38100</xdr:colOff>
      <xdr:row>58</xdr:row>
      <xdr:rowOff>108889</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100016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15428" y="1004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85745</xdr:rowOff>
    </xdr:from>
    <xdr:to>
      <xdr:col>41</xdr:col>
      <xdr:colOff>101600</xdr:colOff>
      <xdr:row>58</xdr:row>
      <xdr:rowOff>15895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85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7022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95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7701</xdr:rowOff>
    </xdr:from>
    <xdr:to>
      <xdr:col>36</xdr:col>
      <xdr:colOff>165100</xdr:colOff>
      <xdr:row>58</xdr:row>
      <xdr:rowOff>109301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95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100428</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1004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10818</xdr:rowOff>
    </xdr:from>
    <xdr:to>
      <xdr:col>55</xdr:col>
      <xdr:colOff>0</xdr:colOff>
      <xdr:row>78</xdr:row>
      <xdr:rowOff>13529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639300" y="13383918"/>
          <a:ext cx="8382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158799</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360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13529</xdr:rowOff>
    </xdr:from>
    <xdr:to>
      <xdr:col>50</xdr:col>
      <xdr:colOff>114300</xdr:colOff>
      <xdr:row>78</xdr:row>
      <xdr:rowOff>92706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386629"/>
          <a:ext cx="889000" cy="7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89240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92706</xdr:rowOff>
    </xdr:from>
    <xdr:to>
      <xdr:col>45</xdr:col>
      <xdr:colOff>177800</xdr:colOff>
      <xdr:row>78</xdr:row>
      <xdr:rowOff>99499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465806"/>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26130</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515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83660</xdr:rowOff>
    </xdr:from>
    <xdr:to>
      <xdr:col>41</xdr:col>
      <xdr:colOff>50800</xdr:colOff>
      <xdr:row>78</xdr:row>
      <xdr:rowOff>99499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456760"/>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31698</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626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16431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37428" y="135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131468</xdr:rowOff>
    </xdr:from>
    <xdr:to>
      <xdr:col>55</xdr:col>
      <xdr:colOff>50800</xdr:colOff>
      <xdr:row>78</xdr:row>
      <xdr:rowOff>61618</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154345</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18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134179</xdr:rowOff>
    </xdr:from>
    <xdr:to>
      <xdr:col>50</xdr:col>
      <xdr:colOff>165100</xdr:colOff>
      <xdr:row>78</xdr:row>
      <xdr:rowOff>64329</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33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80856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11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41906</xdr:rowOff>
    </xdr:from>
    <xdr:to>
      <xdr:col>46</xdr:col>
      <xdr:colOff>38100</xdr:colOff>
      <xdr:row>78</xdr:row>
      <xdr:rowOff>143506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41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160033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19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48699</xdr:rowOff>
    </xdr:from>
    <xdr:to>
      <xdr:col>41</xdr:col>
      <xdr:colOff>101600</xdr:colOff>
      <xdr:row>78</xdr:row>
      <xdr:rowOff>150299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4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166826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32860</xdr:rowOff>
    </xdr:from>
    <xdr:to>
      <xdr:col>36</xdr:col>
      <xdr:colOff>165100</xdr:colOff>
      <xdr:row>78</xdr:row>
      <xdr:rowOff>134460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4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150987</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8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121327</xdr:rowOff>
    </xdr:from>
    <xdr:to>
      <xdr:col>55</xdr:col>
      <xdr:colOff>0</xdr:colOff>
      <xdr:row>97</xdr:row>
      <xdr:rowOff>134610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751977"/>
          <a:ext cx="838200" cy="1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107392</xdr:rowOff>
    </xdr:from>
    <xdr:to>
      <xdr:col>50</xdr:col>
      <xdr:colOff>114300</xdr:colOff>
      <xdr:row>97</xdr:row>
      <xdr:rowOff>121327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738042"/>
          <a:ext cx="889000" cy="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107392</xdr:rowOff>
    </xdr:from>
    <xdr:to>
      <xdr:col>45</xdr:col>
      <xdr:colOff>177800</xdr:colOff>
      <xdr:row>97</xdr:row>
      <xdr:rowOff>130708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738042"/>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112954</xdr:rowOff>
    </xdr:from>
    <xdr:to>
      <xdr:col>41</xdr:col>
      <xdr:colOff>50800</xdr:colOff>
      <xdr:row>97</xdr:row>
      <xdr:rowOff>130708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743604"/>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83810</xdr:rowOff>
    </xdr:from>
    <xdr:to>
      <xdr:col>55</xdr:col>
      <xdr:colOff>50800</xdr:colOff>
      <xdr:row>98</xdr:row>
      <xdr:rowOff>13960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7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10467</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4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70527</xdr:rowOff>
    </xdr:from>
    <xdr:to>
      <xdr:col>50</xdr:col>
      <xdr:colOff>165100</xdr:colOff>
      <xdr:row>98</xdr:row>
      <xdr:rowOff>677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70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163254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79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56592</xdr:rowOff>
    </xdr:from>
    <xdr:to>
      <xdr:col>46</xdr:col>
      <xdr:colOff>38100</xdr:colOff>
      <xdr:row>97</xdr:row>
      <xdr:rowOff>158192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149319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79908</xdr:rowOff>
    </xdr:from>
    <xdr:to>
      <xdr:col>41</xdr:col>
      <xdr:colOff>101600</xdr:colOff>
      <xdr:row>98</xdr:row>
      <xdr:rowOff>10058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7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0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62154</xdr:rowOff>
    </xdr:from>
    <xdr:to>
      <xdr:col>36</xdr:col>
      <xdr:colOff>165100</xdr:colOff>
      <xdr:row>97</xdr:row>
      <xdr:rowOff>163754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154881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127508</xdr:rowOff>
    </xdr:from>
    <xdr:to>
      <xdr:col>85</xdr:col>
      <xdr:colOff>127000</xdr:colOff>
      <xdr:row>36</xdr:row>
      <xdr:rowOff>164592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299708"/>
          <a:ext cx="8382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127508</xdr:rowOff>
    </xdr:from>
    <xdr:to>
      <xdr:col>81</xdr:col>
      <xdr:colOff>50800</xdr:colOff>
      <xdr:row>37</xdr:row>
      <xdr:rowOff>53721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299708"/>
          <a:ext cx="889000" cy="9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53721</xdr:rowOff>
    </xdr:from>
    <xdr:to>
      <xdr:col>76</xdr:col>
      <xdr:colOff>114300</xdr:colOff>
      <xdr:row>37</xdr:row>
      <xdr:rowOff>86233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397371"/>
          <a:ext cx="8890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86233</xdr:rowOff>
    </xdr:from>
    <xdr:to>
      <xdr:col>71</xdr:col>
      <xdr:colOff>177800</xdr:colOff>
      <xdr:row>37</xdr:row>
      <xdr:rowOff>91694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29883"/>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113792</xdr:rowOff>
    </xdr:from>
    <xdr:to>
      <xdr:col>85</xdr:col>
      <xdr:colOff>177800</xdr:colOff>
      <xdr:row>37</xdr:row>
      <xdr:rowOff>43942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92219</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76708</xdr:rowOff>
    </xdr:from>
    <xdr:to>
      <xdr:col>81</xdr:col>
      <xdr:colOff>101600</xdr:colOff>
      <xdr:row>37</xdr:row>
      <xdr:rowOff>6858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169435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34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2921</xdr:rowOff>
    </xdr:from>
    <xdr:to>
      <xdr:col>76</xdr:col>
      <xdr:colOff>165100</xdr:colOff>
      <xdr:row>37</xdr:row>
      <xdr:rowOff>104521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95648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3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35433</xdr:rowOff>
    </xdr:from>
    <xdr:to>
      <xdr:col>72</xdr:col>
      <xdr:colOff>38100</xdr:colOff>
      <xdr:row>37</xdr:row>
      <xdr:rowOff>137033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128160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7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40894</xdr:rowOff>
    </xdr:from>
    <xdr:to>
      <xdr:col>67</xdr:col>
      <xdr:colOff>101600</xdr:colOff>
      <xdr:row>37</xdr:row>
      <xdr:rowOff>142494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133621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129794</xdr:rowOff>
    </xdr:from>
    <xdr:to>
      <xdr:col>85</xdr:col>
      <xdr:colOff>127000</xdr:colOff>
      <xdr:row>58</xdr:row>
      <xdr:rowOff>16351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30994"/>
          <a:ext cx="838200" cy="2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129794</xdr:rowOff>
    </xdr:from>
    <xdr:to>
      <xdr:col>81</xdr:col>
      <xdr:colOff>50800</xdr:colOff>
      <xdr:row>57</xdr:row>
      <xdr:rowOff>169552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730994"/>
          <a:ext cx="889000" cy="21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169552</xdr:rowOff>
    </xdr:from>
    <xdr:to>
      <xdr:col>76</xdr:col>
      <xdr:colOff>114300</xdr:colOff>
      <xdr:row>58</xdr:row>
      <xdr:rowOff>18428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42202"/>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18428</xdr:rowOff>
    </xdr:from>
    <xdr:to>
      <xdr:col>71</xdr:col>
      <xdr:colOff>177800</xdr:colOff>
      <xdr:row>58</xdr:row>
      <xdr:rowOff>71463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62528"/>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137001</xdr:rowOff>
    </xdr:from>
    <xdr:to>
      <xdr:col>85</xdr:col>
      <xdr:colOff>177800</xdr:colOff>
      <xdr:row>58</xdr:row>
      <xdr:rowOff>67151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51928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78994</xdr:rowOff>
    </xdr:from>
    <xdr:to>
      <xdr:col>81</xdr:col>
      <xdr:colOff>101600</xdr:colOff>
      <xdr:row>57</xdr:row>
      <xdr:rowOff>9144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271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7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118752</xdr:rowOff>
    </xdr:from>
    <xdr:to>
      <xdr:col>76</xdr:col>
      <xdr:colOff>165100</xdr:colOff>
      <xdr:row>58</xdr:row>
      <xdr:rowOff>48902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40029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139078</xdr:rowOff>
    </xdr:from>
    <xdr:to>
      <xdr:col>72</xdr:col>
      <xdr:colOff>38100</xdr:colOff>
      <xdr:row>58</xdr:row>
      <xdr:rowOff>69228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60355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0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20663</xdr:rowOff>
    </xdr:from>
    <xdr:to>
      <xdr:col>67</xdr:col>
      <xdr:colOff>101600</xdr:colOff>
      <xdr:row>58</xdr:row>
      <xdr:rowOff>122263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113390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5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5714</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50264"/>
          <a:ext cx="889000" cy="3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153543</xdr:rowOff>
    </xdr:from>
    <xdr:to>
      <xdr:col>71</xdr:col>
      <xdr:colOff>177800</xdr:colOff>
      <xdr:row>79</xdr:row>
      <xdr:rowOff>5714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26643"/>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24528</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56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126364</xdr:rowOff>
    </xdr:from>
    <xdr:to>
      <xdr:col>72</xdr:col>
      <xdr:colOff>38100</xdr:colOff>
      <xdr:row>79</xdr:row>
      <xdr:rowOff>56514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47641</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592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102743</xdr:rowOff>
    </xdr:from>
    <xdr:to>
      <xdr:col>67</xdr:col>
      <xdr:colOff>101600</xdr:colOff>
      <xdr:row>79</xdr:row>
      <xdr:rowOff>32893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49420</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251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159931</xdr:rowOff>
    </xdr:from>
    <xdr:to>
      <xdr:col>85</xdr:col>
      <xdr:colOff>127000</xdr:colOff>
      <xdr:row>96</xdr:row>
      <xdr:rowOff>7665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447681"/>
          <a:ext cx="8382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149873</xdr:rowOff>
    </xdr:from>
    <xdr:to>
      <xdr:col>81</xdr:col>
      <xdr:colOff>50800</xdr:colOff>
      <xdr:row>96</xdr:row>
      <xdr:rowOff>7665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437623"/>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123813</xdr:rowOff>
    </xdr:from>
    <xdr:to>
      <xdr:col>76</xdr:col>
      <xdr:colOff>114300</xdr:colOff>
      <xdr:row>95</xdr:row>
      <xdr:rowOff>149873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411563"/>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62681</xdr:rowOff>
    </xdr:from>
    <xdr:to>
      <xdr:col>71</xdr:col>
      <xdr:colOff>177800</xdr:colOff>
      <xdr:row>95</xdr:row>
      <xdr:rowOff>123813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350431"/>
          <a:ext cx="889000" cy="6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134097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109131</xdr:rowOff>
    </xdr:from>
    <xdr:to>
      <xdr:col>85</xdr:col>
      <xdr:colOff>177800</xdr:colOff>
      <xdr:row>96</xdr:row>
      <xdr:rowOff>39281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87558</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128315</xdr:rowOff>
    </xdr:from>
    <xdr:to>
      <xdr:col>81</xdr:col>
      <xdr:colOff>101600</xdr:colOff>
      <xdr:row>96</xdr:row>
      <xdr:rowOff>58465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49592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0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99073</xdr:rowOff>
    </xdr:from>
    <xdr:to>
      <xdr:col>76</xdr:col>
      <xdr:colOff>165100</xdr:colOff>
      <xdr:row>96</xdr:row>
      <xdr:rowOff>29223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3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20350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4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73013</xdr:rowOff>
    </xdr:from>
    <xdr:to>
      <xdr:col>72</xdr:col>
      <xdr:colOff>38100</xdr:colOff>
      <xdr:row>96</xdr:row>
      <xdr:rowOff>3163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3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165740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45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11881</xdr:rowOff>
    </xdr:from>
    <xdr:to>
      <xdr:col>67</xdr:col>
      <xdr:colOff>101600</xdr:colOff>
      <xdr:row>95</xdr:row>
      <xdr:rowOff>113481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2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130008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議会費について、前年度と比較すると、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おり、類似団体平均を下回る結果となった。これは、議員報酬を削減したことが主な要因である。削減した議員報酬は、コロナ対策事業に充当する「がんばろう橿原！新型コロナ対策基金」の原資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労働費について、前年度と比較すると、類団平均はほぼ横ばいであるが、当市は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年度に労働費で施設の改修を行っているためである。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教育費について、前年度と比較すると、類団平均、当市ともに減少しているが、ＧＩＧＡスクール構想による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LAN</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環境の整備等が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年度で終了したことによるものである。ただ、当市ではさらに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年度に市立公民館の整備も行っていることから、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年度の類団平均との差は前年度よりも広がっている。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的別の住民一人当たりのコストについては、民生費が一番高く、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169,525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145,328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介護・訓練等給付費の増等、全体として扶助費の増加が原因であった。今後も扶助費については増加傾向であることが予想されるため、給付の適正化に努める必要がある。各事業について、ゼロベースでの見直しを図り、スクラップアンドビルドを進めることで、歳出総額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し、実質収支額は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、適切な財源の確保と歳出の精査により、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取崩しを行うことはなく、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年度決算の剰余金の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社会情勢等が不透明な中、今後も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健全な行財政運営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を行うために、さらなる行財政改革に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連結実質赤字比率は黒字となっている。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前年度と比較すると、一般会計が大きく増加している。しかし、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年度はコロナ禍であり、普通交付税の増加や不急の歳出の抑制などの要因が大きく寄与していると考えられる。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、コロナが収束すると、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年度以前の状況になる可能性があることから、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各事業についてゼロベースでの見直しが必要である。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49371557</v>
      </c>
      <c r="BO4" s="405"/>
      <c r="BP4" s="405"/>
      <c r="BQ4" s="405"/>
      <c r="BR4" s="405"/>
      <c r="BS4" s="405"/>
      <c r="BT4" s="405"/>
      <c r="BU4" s="406"/>
      <c r="BV4" s="404">
        <v>56854300</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10</v>
      </c>
      <c r="CU4" s="411"/>
      <c r="CV4" s="411"/>
      <c r="CW4" s="411"/>
      <c r="CX4" s="411"/>
      <c r="CY4" s="411"/>
      <c r="CZ4" s="411"/>
      <c r="DA4" s="412"/>
      <c r="DB4" s="410">
        <v>5</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46473641</v>
      </c>
      <c r="BO5" s="442"/>
      <c r="BP5" s="442"/>
      <c r="BQ5" s="442"/>
      <c r="BR5" s="442"/>
      <c r="BS5" s="442"/>
      <c r="BT5" s="442"/>
      <c r="BU5" s="443"/>
      <c r="BV5" s="441">
        <v>55484099</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89.9</v>
      </c>
      <c r="CU5" s="439"/>
      <c r="CV5" s="439"/>
      <c r="CW5" s="439"/>
      <c r="CX5" s="439"/>
      <c r="CY5" s="439"/>
      <c r="CZ5" s="439"/>
      <c r="DA5" s="440"/>
      <c r="DB5" s="438">
        <v>95.5</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102</v>
      </c>
      <c r="AV6" s="474"/>
      <c r="AW6" s="474"/>
      <c r="AX6" s="474"/>
      <c r="AY6" s="475" t="s">
        <v>103</v>
      </c>
      <c r="AZ6" s="476"/>
      <c r="BA6" s="476"/>
      <c r="BB6" s="476"/>
      <c r="BC6" s="476"/>
      <c r="BD6" s="476"/>
      <c r="BE6" s="476"/>
      <c r="BF6" s="476"/>
      <c r="BG6" s="476"/>
      <c r="BH6" s="476"/>
      <c r="BI6" s="476"/>
      <c r="BJ6" s="476"/>
      <c r="BK6" s="476"/>
      <c r="BL6" s="476"/>
      <c r="BM6" s="477"/>
      <c r="BN6" s="441">
        <v>2897916</v>
      </c>
      <c r="BO6" s="442"/>
      <c r="BP6" s="442"/>
      <c r="BQ6" s="442"/>
      <c r="BR6" s="442"/>
      <c r="BS6" s="442"/>
      <c r="BT6" s="442"/>
      <c r="BU6" s="443"/>
      <c r="BV6" s="441">
        <v>1370201</v>
      </c>
      <c r="BW6" s="442"/>
      <c r="BX6" s="442"/>
      <c r="BY6" s="442"/>
      <c r="BZ6" s="442"/>
      <c r="CA6" s="442"/>
      <c r="CB6" s="442"/>
      <c r="CC6" s="443"/>
      <c r="CD6" s="444" t="s">
        <v>104</v>
      </c>
      <c r="CE6" s="445"/>
      <c r="CF6" s="445"/>
      <c r="CG6" s="445"/>
      <c r="CH6" s="445"/>
      <c r="CI6" s="445"/>
      <c r="CJ6" s="445"/>
      <c r="CK6" s="445"/>
      <c r="CL6" s="445"/>
      <c r="CM6" s="445"/>
      <c r="CN6" s="445"/>
      <c r="CO6" s="445"/>
      <c r="CP6" s="445"/>
      <c r="CQ6" s="445"/>
      <c r="CR6" s="445"/>
      <c r="CS6" s="446"/>
      <c r="CT6" s="478">
        <v>96.9</v>
      </c>
      <c r="CU6" s="479"/>
      <c r="CV6" s="479"/>
      <c r="CW6" s="479"/>
      <c r="CX6" s="479"/>
      <c r="CY6" s="479"/>
      <c r="CZ6" s="479"/>
      <c r="DA6" s="480"/>
      <c r="DB6" s="478">
        <v>101.4</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105</v>
      </c>
      <c r="AN7" s="471"/>
      <c r="AO7" s="471"/>
      <c r="AP7" s="471"/>
      <c r="AQ7" s="471"/>
      <c r="AR7" s="471"/>
      <c r="AS7" s="471"/>
      <c r="AT7" s="472"/>
      <c r="AU7" s="473" t="s">
        <v>106</v>
      </c>
      <c r="AV7" s="474"/>
      <c r="AW7" s="474"/>
      <c r="AX7" s="474"/>
      <c r="AY7" s="475" t="s">
        <v>107</v>
      </c>
      <c r="AZ7" s="476"/>
      <c r="BA7" s="476"/>
      <c r="BB7" s="476"/>
      <c r="BC7" s="476"/>
      <c r="BD7" s="476"/>
      <c r="BE7" s="476"/>
      <c r="BF7" s="476"/>
      <c r="BG7" s="476"/>
      <c r="BH7" s="476"/>
      <c r="BI7" s="476"/>
      <c r="BJ7" s="476"/>
      <c r="BK7" s="476"/>
      <c r="BL7" s="476"/>
      <c r="BM7" s="477"/>
      <c r="BN7" s="441">
        <v>375009</v>
      </c>
      <c r="BO7" s="442"/>
      <c r="BP7" s="442"/>
      <c r="BQ7" s="442"/>
      <c r="BR7" s="442"/>
      <c r="BS7" s="442"/>
      <c r="BT7" s="442"/>
      <c r="BU7" s="443"/>
      <c r="BV7" s="441">
        <v>149416</v>
      </c>
      <c r="BW7" s="442"/>
      <c r="BX7" s="442"/>
      <c r="BY7" s="442"/>
      <c r="BZ7" s="442"/>
      <c r="CA7" s="442"/>
      <c r="CB7" s="442"/>
      <c r="CC7" s="443"/>
      <c r="CD7" s="444" t="s">
        <v>108</v>
      </c>
      <c r="CE7" s="445"/>
      <c r="CF7" s="445"/>
      <c r="CG7" s="445"/>
      <c r="CH7" s="445"/>
      <c r="CI7" s="445"/>
      <c r="CJ7" s="445"/>
      <c r="CK7" s="445"/>
      <c r="CL7" s="445"/>
      <c r="CM7" s="445"/>
      <c r="CN7" s="445"/>
      <c r="CO7" s="445"/>
      <c r="CP7" s="445"/>
      <c r="CQ7" s="445"/>
      <c r="CR7" s="445"/>
      <c r="CS7" s="446"/>
      <c r="CT7" s="441">
        <v>25267135</v>
      </c>
      <c r="CU7" s="442"/>
      <c r="CV7" s="442"/>
      <c r="CW7" s="442"/>
      <c r="CX7" s="442"/>
      <c r="CY7" s="442"/>
      <c r="CZ7" s="442"/>
      <c r="DA7" s="443"/>
      <c r="DB7" s="441">
        <v>24314597</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109</v>
      </c>
      <c r="AN8" s="471"/>
      <c r="AO8" s="471"/>
      <c r="AP8" s="471"/>
      <c r="AQ8" s="471"/>
      <c r="AR8" s="471"/>
      <c r="AS8" s="471"/>
      <c r="AT8" s="472"/>
      <c r="AU8" s="473" t="s">
        <v>110</v>
      </c>
      <c r="AV8" s="474"/>
      <c r="AW8" s="474"/>
      <c r="AX8" s="474"/>
      <c r="AY8" s="475" t="s">
        <v>111</v>
      </c>
      <c r="AZ8" s="476"/>
      <c r="BA8" s="476"/>
      <c r="BB8" s="476"/>
      <c r="BC8" s="476"/>
      <c r="BD8" s="476"/>
      <c r="BE8" s="476"/>
      <c r="BF8" s="476"/>
      <c r="BG8" s="476"/>
      <c r="BH8" s="476"/>
      <c r="BI8" s="476"/>
      <c r="BJ8" s="476"/>
      <c r="BK8" s="476"/>
      <c r="BL8" s="476"/>
      <c r="BM8" s="477"/>
      <c r="BN8" s="441">
        <v>2522907</v>
      </c>
      <c r="BO8" s="442"/>
      <c r="BP8" s="442"/>
      <c r="BQ8" s="442"/>
      <c r="BR8" s="442"/>
      <c r="BS8" s="442"/>
      <c r="BT8" s="442"/>
      <c r="BU8" s="443"/>
      <c r="BV8" s="441">
        <v>1220785</v>
      </c>
      <c r="BW8" s="442"/>
      <c r="BX8" s="442"/>
      <c r="BY8" s="442"/>
      <c r="BZ8" s="442"/>
      <c r="CA8" s="442"/>
      <c r="CB8" s="442"/>
      <c r="CC8" s="443"/>
      <c r="CD8" s="444" t="s">
        <v>112</v>
      </c>
      <c r="CE8" s="445"/>
      <c r="CF8" s="445"/>
      <c r="CG8" s="445"/>
      <c r="CH8" s="445"/>
      <c r="CI8" s="445"/>
      <c r="CJ8" s="445"/>
      <c r="CK8" s="445"/>
      <c r="CL8" s="445"/>
      <c r="CM8" s="445"/>
      <c r="CN8" s="445"/>
      <c r="CO8" s="445"/>
      <c r="CP8" s="445"/>
      <c r="CQ8" s="445"/>
      <c r="CR8" s="445"/>
      <c r="CS8" s="446"/>
      <c r="CT8" s="481">
        <v>0.71</v>
      </c>
      <c r="CU8" s="482"/>
      <c r="CV8" s="482"/>
      <c r="CW8" s="482"/>
      <c r="CX8" s="482"/>
      <c r="CY8" s="482"/>
      <c r="CZ8" s="482"/>
      <c r="DA8" s="483"/>
      <c r="DB8" s="481">
        <v>0.73</v>
      </c>
      <c r="DC8" s="482"/>
      <c r="DD8" s="482"/>
      <c r="DE8" s="482"/>
      <c r="DF8" s="482"/>
      <c r="DG8" s="482"/>
      <c r="DH8" s="482"/>
      <c r="DI8" s="483"/>
    </row>
    <row r="9" spans="1:119" ht="18.75" customHeight="1" thickBot="1" x14ac:dyDescent="0.2">
      <c r="A9" s="178"/>
      <c r="B9" s="435" t="s">
        <v>113</v>
      </c>
      <c r="C9" s="436"/>
      <c r="D9" s="436"/>
      <c r="E9" s="436"/>
      <c r="F9" s="436"/>
      <c r="G9" s="436"/>
      <c r="H9" s="436"/>
      <c r="I9" s="436"/>
      <c r="J9" s="436"/>
      <c r="K9" s="484"/>
      <c r="L9" s="485" t="s">
        <v>114</v>
      </c>
      <c r="M9" s="486"/>
      <c r="N9" s="486"/>
      <c r="O9" s="486"/>
      <c r="P9" s="486"/>
      <c r="Q9" s="487"/>
      <c r="R9" s="488">
        <v>120922</v>
      </c>
      <c r="S9" s="489"/>
      <c r="T9" s="489"/>
      <c r="U9" s="489"/>
      <c r="V9" s="490"/>
      <c r="W9" s="398" t="s">
        <v>115</v>
      </c>
      <c r="X9" s="399"/>
      <c r="Y9" s="399"/>
      <c r="Z9" s="399"/>
      <c r="AA9" s="399"/>
      <c r="AB9" s="399"/>
      <c r="AC9" s="399"/>
      <c r="AD9" s="399"/>
      <c r="AE9" s="399"/>
      <c r="AF9" s="399"/>
      <c r="AG9" s="399"/>
      <c r="AH9" s="399"/>
      <c r="AI9" s="399"/>
      <c r="AJ9" s="399"/>
      <c r="AK9" s="399"/>
      <c r="AL9" s="400"/>
      <c r="AM9" s="470" t="s">
        <v>116</v>
      </c>
      <c r="AN9" s="471"/>
      <c r="AO9" s="471"/>
      <c r="AP9" s="471"/>
      <c r="AQ9" s="471"/>
      <c r="AR9" s="471"/>
      <c r="AS9" s="471"/>
      <c r="AT9" s="472"/>
      <c r="AU9" s="473" t="s">
        <v>106</v>
      </c>
      <c r="AV9" s="474"/>
      <c r="AW9" s="474"/>
      <c r="AX9" s="474"/>
      <c r="AY9" s="475" t="s">
        <v>117</v>
      </c>
      <c r="AZ9" s="476"/>
      <c r="BA9" s="476"/>
      <c r="BB9" s="476"/>
      <c r="BC9" s="476"/>
      <c r="BD9" s="476"/>
      <c r="BE9" s="476"/>
      <c r="BF9" s="476"/>
      <c r="BG9" s="476"/>
      <c r="BH9" s="476"/>
      <c r="BI9" s="476"/>
      <c r="BJ9" s="476"/>
      <c r="BK9" s="476"/>
      <c r="BL9" s="476"/>
      <c r="BM9" s="477"/>
      <c r="BN9" s="441">
        <v>1302123</v>
      </c>
      <c r="BO9" s="442"/>
      <c r="BP9" s="442"/>
      <c r="BQ9" s="442"/>
      <c r="BR9" s="442"/>
      <c r="BS9" s="442"/>
      <c r="BT9" s="442"/>
      <c r="BU9" s="443"/>
      <c r="BV9" s="441">
        <v>839553</v>
      </c>
      <c r="BW9" s="442"/>
      <c r="BX9" s="442"/>
      <c r="BY9" s="442"/>
      <c r="BZ9" s="442"/>
      <c r="CA9" s="442"/>
      <c r="CB9" s="442"/>
      <c r="CC9" s="443"/>
      <c r="CD9" s="444" t="s">
        <v>118</v>
      </c>
      <c r="CE9" s="445"/>
      <c r="CF9" s="445"/>
      <c r="CG9" s="445"/>
      <c r="CH9" s="445"/>
      <c r="CI9" s="445"/>
      <c r="CJ9" s="445"/>
      <c r="CK9" s="445"/>
      <c r="CL9" s="445"/>
      <c r="CM9" s="445"/>
      <c r="CN9" s="445"/>
      <c r="CO9" s="445"/>
      <c r="CP9" s="445"/>
      <c r="CQ9" s="445"/>
      <c r="CR9" s="445"/>
      <c r="CS9" s="446"/>
      <c r="CT9" s="438">
        <v>11.4</v>
      </c>
      <c r="CU9" s="439"/>
      <c r="CV9" s="439"/>
      <c r="CW9" s="439"/>
      <c r="CX9" s="439"/>
      <c r="CY9" s="439"/>
      <c r="CZ9" s="439"/>
      <c r="DA9" s="440"/>
      <c r="DB9" s="438">
        <v>12.1</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119</v>
      </c>
      <c r="M10" s="471"/>
      <c r="N10" s="471"/>
      <c r="O10" s="471"/>
      <c r="P10" s="471"/>
      <c r="Q10" s="472"/>
      <c r="R10" s="492">
        <v>124111</v>
      </c>
      <c r="S10" s="493"/>
      <c r="T10" s="493"/>
      <c r="U10" s="493"/>
      <c r="V10" s="494"/>
      <c r="W10" s="429"/>
      <c r="X10" s="430"/>
      <c r="Y10" s="430"/>
      <c r="Z10" s="430"/>
      <c r="AA10" s="430"/>
      <c r="AB10" s="430"/>
      <c r="AC10" s="430"/>
      <c r="AD10" s="430"/>
      <c r="AE10" s="430"/>
      <c r="AF10" s="430"/>
      <c r="AG10" s="430"/>
      <c r="AH10" s="430"/>
      <c r="AI10" s="430"/>
      <c r="AJ10" s="430"/>
      <c r="AK10" s="430"/>
      <c r="AL10" s="433"/>
      <c r="AM10" s="470" t="s">
        <v>120</v>
      </c>
      <c r="AN10" s="471"/>
      <c r="AO10" s="471"/>
      <c r="AP10" s="471"/>
      <c r="AQ10" s="471"/>
      <c r="AR10" s="471"/>
      <c r="AS10" s="471"/>
      <c r="AT10" s="472"/>
      <c r="AU10" s="473" t="s">
        <v>121</v>
      </c>
      <c r="AV10" s="474"/>
      <c r="AW10" s="474"/>
      <c r="AX10" s="474"/>
      <c r="AY10" s="475" t="s">
        <v>122</v>
      </c>
      <c r="AZ10" s="476"/>
      <c r="BA10" s="476"/>
      <c r="BB10" s="476"/>
      <c r="BC10" s="476"/>
      <c r="BD10" s="476"/>
      <c r="BE10" s="476"/>
      <c r="BF10" s="476"/>
      <c r="BG10" s="476"/>
      <c r="BH10" s="476"/>
      <c r="BI10" s="476"/>
      <c r="BJ10" s="476"/>
      <c r="BK10" s="476"/>
      <c r="BL10" s="476"/>
      <c r="BM10" s="477"/>
      <c r="BN10" s="441">
        <v>610571</v>
      </c>
      <c r="BO10" s="442"/>
      <c r="BP10" s="442"/>
      <c r="BQ10" s="442"/>
      <c r="BR10" s="442"/>
      <c r="BS10" s="442"/>
      <c r="BT10" s="442"/>
      <c r="BU10" s="443"/>
      <c r="BV10" s="441">
        <v>189</v>
      </c>
      <c r="BW10" s="442"/>
      <c r="BX10" s="442"/>
      <c r="BY10" s="442"/>
      <c r="BZ10" s="442"/>
      <c r="CA10" s="442"/>
      <c r="CB10" s="442"/>
      <c r="CC10" s="44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124</v>
      </c>
      <c r="M11" s="496"/>
      <c r="N11" s="496"/>
      <c r="O11" s="496"/>
      <c r="P11" s="496"/>
      <c r="Q11" s="497"/>
      <c r="R11" s="498" t="s">
        <v>125</v>
      </c>
      <c r="S11" s="499"/>
      <c r="T11" s="499"/>
      <c r="U11" s="499"/>
      <c r="V11" s="500"/>
      <c r="W11" s="429"/>
      <c r="X11" s="430"/>
      <c r="Y11" s="430"/>
      <c r="Z11" s="430"/>
      <c r="AA11" s="430"/>
      <c r="AB11" s="430"/>
      <c r="AC11" s="430"/>
      <c r="AD11" s="430"/>
      <c r="AE11" s="430"/>
      <c r="AF11" s="430"/>
      <c r="AG11" s="430"/>
      <c r="AH11" s="430"/>
      <c r="AI11" s="430"/>
      <c r="AJ11" s="430"/>
      <c r="AK11" s="430"/>
      <c r="AL11" s="433"/>
      <c r="AM11" s="470" t="s">
        <v>126</v>
      </c>
      <c r="AN11" s="471"/>
      <c r="AO11" s="471"/>
      <c r="AP11" s="471"/>
      <c r="AQ11" s="471"/>
      <c r="AR11" s="471"/>
      <c r="AS11" s="471"/>
      <c r="AT11" s="472"/>
      <c r="AU11" s="473" t="s">
        <v>127</v>
      </c>
      <c r="AV11" s="474"/>
      <c r="AW11" s="474"/>
      <c r="AX11" s="474"/>
      <c r="AY11" s="475" t="s">
        <v>128</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129</v>
      </c>
      <c r="CE11" s="445"/>
      <c r="CF11" s="445"/>
      <c r="CG11" s="445"/>
      <c r="CH11" s="445"/>
      <c r="CI11" s="445"/>
      <c r="CJ11" s="445"/>
      <c r="CK11" s="445"/>
      <c r="CL11" s="445"/>
      <c r="CM11" s="445"/>
      <c r="CN11" s="445"/>
      <c r="CO11" s="445"/>
      <c r="CP11" s="445"/>
      <c r="CQ11" s="445"/>
      <c r="CR11" s="445"/>
      <c r="CS11" s="446"/>
      <c r="CT11" s="481" t="s">
        <v>130</v>
      </c>
      <c r="CU11" s="482"/>
      <c r="CV11" s="482"/>
      <c r="CW11" s="482"/>
      <c r="CX11" s="482"/>
      <c r="CY11" s="482"/>
      <c r="CZ11" s="482"/>
      <c r="DA11" s="483"/>
      <c r="DB11" s="481" t="s">
        <v>130</v>
      </c>
      <c r="DC11" s="482"/>
      <c r="DD11" s="482"/>
      <c r="DE11" s="482"/>
      <c r="DF11" s="482"/>
      <c r="DG11" s="482"/>
      <c r="DH11" s="482"/>
      <c r="DI11" s="483"/>
    </row>
    <row r="12" spans="1:119" ht="18.75" customHeight="1" x14ac:dyDescent="0.15">
      <c r="A12" s="178"/>
      <c r="B12" s="501" t="s">
        <v>131</v>
      </c>
      <c r="C12" s="502"/>
      <c r="D12" s="502"/>
      <c r="E12" s="502"/>
      <c r="F12" s="502"/>
      <c r="G12" s="502"/>
      <c r="H12" s="502"/>
      <c r="I12" s="502"/>
      <c r="J12" s="502"/>
      <c r="K12" s="503"/>
      <c r="L12" s="510" t="s">
        <v>132</v>
      </c>
      <c r="M12" s="511"/>
      <c r="N12" s="511"/>
      <c r="O12" s="511"/>
      <c r="P12" s="511"/>
      <c r="Q12" s="512"/>
      <c r="R12" s="513">
        <v>120467</v>
      </c>
      <c r="S12" s="514"/>
      <c r="T12" s="514"/>
      <c r="U12" s="514"/>
      <c r="V12" s="515"/>
      <c r="W12" s="516" t="s">
        <v>1</v>
      </c>
      <c r="X12" s="474"/>
      <c r="Y12" s="474"/>
      <c r="Z12" s="474"/>
      <c r="AA12" s="474"/>
      <c r="AB12" s="517"/>
      <c r="AC12" s="518" t="s">
        <v>133</v>
      </c>
      <c r="AD12" s="519"/>
      <c r="AE12" s="519"/>
      <c r="AF12" s="519"/>
      <c r="AG12" s="520"/>
      <c r="AH12" s="518" t="s">
        <v>134</v>
      </c>
      <c r="AI12" s="519"/>
      <c r="AJ12" s="519"/>
      <c r="AK12" s="519"/>
      <c r="AL12" s="521"/>
      <c r="AM12" s="470" t="s">
        <v>135</v>
      </c>
      <c r="AN12" s="471"/>
      <c r="AO12" s="471"/>
      <c r="AP12" s="471"/>
      <c r="AQ12" s="471"/>
      <c r="AR12" s="471"/>
      <c r="AS12" s="471"/>
      <c r="AT12" s="472"/>
      <c r="AU12" s="473" t="s">
        <v>94</v>
      </c>
      <c r="AV12" s="474"/>
      <c r="AW12" s="474"/>
      <c r="AX12" s="474"/>
      <c r="AY12" s="475" t="s">
        <v>136</v>
      </c>
      <c r="AZ12" s="476"/>
      <c r="BA12" s="476"/>
      <c r="BB12" s="476"/>
      <c r="BC12" s="476"/>
      <c r="BD12" s="476"/>
      <c r="BE12" s="476"/>
      <c r="BF12" s="476"/>
      <c r="BG12" s="476"/>
      <c r="BH12" s="476"/>
      <c r="BI12" s="476"/>
      <c r="BJ12" s="476"/>
      <c r="BK12" s="476"/>
      <c r="BL12" s="476"/>
      <c r="BM12" s="477"/>
      <c r="BN12" s="441">
        <v>0</v>
      </c>
      <c r="BO12" s="442"/>
      <c r="BP12" s="442"/>
      <c r="BQ12" s="442"/>
      <c r="BR12" s="442"/>
      <c r="BS12" s="442"/>
      <c r="BT12" s="442"/>
      <c r="BU12" s="443"/>
      <c r="BV12" s="441">
        <v>0</v>
      </c>
      <c r="BW12" s="442"/>
      <c r="BX12" s="442"/>
      <c r="BY12" s="442"/>
      <c r="BZ12" s="442"/>
      <c r="CA12" s="442"/>
      <c r="CB12" s="442"/>
      <c r="CC12" s="443"/>
      <c r="CD12" s="444" t="s">
        <v>137</v>
      </c>
      <c r="CE12" s="445"/>
      <c r="CF12" s="445"/>
      <c r="CG12" s="445"/>
      <c r="CH12" s="445"/>
      <c r="CI12" s="445"/>
      <c r="CJ12" s="445"/>
      <c r="CK12" s="445"/>
      <c r="CL12" s="445"/>
      <c r="CM12" s="445"/>
      <c r="CN12" s="445"/>
      <c r="CO12" s="445"/>
      <c r="CP12" s="445"/>
      <c r="CQ12" s="445"/>
      <c r="CR12" s="445"/>
      <c r="CS12" s="446"/>
      <c r="CT12" s="481" t="s">
        <v>138</v>
      </c>
      <c r="CU12" s="482"/>
      <c r="CV12" s="482"/>
      <c r="CW12" s="482"/>
      <c r="CX12" s="482"/>
      <c r="CY12" s="482"/>
      <c r="CZ12" s="482"/>
      <c r="DA12" s="483"/>
      <c r="DB12" s="481" t="s">
        <v>138</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139</v>
      </c>
      <c r="N13" s="533"/>
      <c r="O13" s="533"/>
      <c r="P13" s="533"/>
      <c r="Q13" s="534"/>
      <c r="R13" s="525">
        <v>119417</v>
      </c>
      <c r="S13" s="526"/>
      <c r="T13" s="526"/>
      <c r="U13" s="526"/>
      <c r="V13" s="527"/>
      <c r="W13" s="457" t="s">
        <v>140</v>
      </c>
      <c r="X13" s="458"/>
      <c r="Y13" s="458"/>
      <c r="Z13" s="458"/>
      <c r="AA13" s="458"/>
      <c r="AB13" s="448"/>
      <c r="AC13" s="492">
        <v>674</v>
      </c>
      <c r="AD13" s="493"/>
      <c r="AE13" s="493"/>
      <c r="AF13" s="493"/>
      <c r="AG13" s="535"/>
      <c r="AH13" s="492">
        <v>741</v>
      </c>
      <c r="AI13" s="493"/>
      <c r="AJ13" s="493"/>
      <c r="AK13" s="493"/>
      <c r="AL13" s="494"/>
      <c r="AM13" s="470" t="s">
        <v>141</v>
      </c>
      <c r="AN13" s="471"/>
      <c r="AO13" s="471"/>
      <c r="AP13" s="471"/>
      <c r="AQ13" s="471"/>
      <c r="AR13" s="471"/>
      <c r="AS13" s="471"/>
      <c r="AT13" s="472"/>
      <c r="AU13" s="473" t="s">
        <v>142</v>
      </c>
      <c r="AV13" s="474"/>
      <c r="AW13" s="474"/>
      <c r="AX13" s="474"/>
      <c r="AY13" s="475" t="s">
        <v>143</v>
      </c>
      <c r="AZ13" s="476"/>
      <c r="BA13" s="476"/>
      <c r="BB13" s="476"/>
      <c r="BC13" s="476"/>
      <c r="BD13" s="476"/>
      <c r="BE13" s="476"/>
      <c r="BF13" s="476"/>
      <c r="BG13" s="476"/>
      <c r="BH13" s="476"/>
      <c r="BI13" s="476"/>
      <c r="BJ13" s="476"/>
      <c r="BK13" s="476"/>
      <c r="BL13" s="476"/>
      <c r="BM13" s="477"/>
      <c r="BN13" s="441">
        <v>1912694</v>
      </c>
      <c r="BO13" s="442"/>
      <c r="BP13" s="442"/>
      <c r="BQ13" s="442"/>
      <c r="BR13" s="442"/>
      <c r="BS13" s="442"/>
      <c r="BT13" s="442"/>
      <c r="BU13" s="443"/>
      <c r="BV13" s="441">
        <v>839742</v>
      </c>
      <c r="BW13" s="442"/>
      <c r="BX13" s="442"/>
      <c r="BY13" s="442"/>
      <c r="BZ13" s="442"/>
      <c r="CA13" s="442"/>
      <c r="CB13" s="442"/>
      <c r="CC13" s="443"/>
      <c r="CD13" s="444" t="s">
        <v>144</v>
      </c>
      <c r="CE13" s="445"/>
      <c r="CF13" s="445"/>
      <c r="CG13" s="445"/>
      <c r="CH13" s="445"/>
      <c r="CI13" s="445"/>
      <c r="CJ13" s="445"/>
      <c r="CK13" s="445"/>
      <c r="CL13" s="445"/>
      <c r="CM13" s="445"/>
      <c r="CN13" s="445"/>
      <c r="CO13" s="445"/>
      <c r="CP13" s="445"/>
      <c r="CQ13" s="445"/>
      <c r="CR13" s="445"/>
      <c r="CS13" s="446"/>
      <c r="CT13" s="438">
        <v>3</v>
      </c>
      <c r="CU13" s="439"/>
      <c r="CV13" s="439"/>
      <c r="CW13" s="439"/>
      <c r="CX13" s="439"/>
      <c r="CY13" s="439"/>
      <c r="CZ13" s="439"/>
      <c r="DA13" s="440"/>
      <c r="DB13" s="438">
        <v>3.9</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145</v>
      </c>
      <c r="M14" s="523"/>
      <c r="N14" s="523"/>
      <c r="O14" s="523"/>
      <c r="P14" s="523"/>
      <c r="Q14" s="524"/>
      <c r="R14" s="525">
        <v>121444</v>
      </c>
      <c r="S14" s="526"/>
      <c r="T14" s="526"/>
      <c r="U14" s="526"/>
      <c r="V14" s="527"/>
      <c r="W14" s="431"/>
      <c r="X14" s="432"/>
      <c r="Y14" s="432"/>
      <c r="Z14" s="432"/>
      <c r="AA14" s="432"/>
      <c r="AB14" s="421"/>
      <c r="AC14" s="528">
        <v>1.3</v>
      </c>
      <c r="AD14" s="529"/>
      <c r="AE14" s="529"/>
      <c r="AF14" s="529"/>
      <c r="AG14" s="530"/>
      <c r="AH14" s="528">
        <v>1.4</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146</v>
      </c>
      <c r="CE14" s="537"/>
      <c r="CF14" s="537"/>
      <c r="CG14" s="537"/>
      <c r="CH14" s="537"/>
      <c r="CI14" s="537"/>
      <c r="CJ14" s="537"/>
      <c r="CK14" s="537"/>
      <c r="CL14" s="537"/>
      <c r="CM14" s="537"/>
      <c r="CN14" s="537"/>
      <c r="CO14" s="537"/>
      <c r="CP14" s="537"/>
      <c r="CQ14" s="537"/>
      <c r="CR14" s="537"/>
      <c r="CS14" s="538"/>
      <c r="CT14" s="539">
        <v>38.299999999999997</v>
      </c>
      <c r="CU14" s="540"/>
      <c r="CV14" s="540"/>
      <c r="CW14" s="540"/>
      <c r="CX14" s="540"/>
      <c r="CY14" s="540"/>
      <c r="CZ14" s="540"/>
      <c r="DA14" s="541"/>
      <c r="DB14" s="539">
        <v>53.1</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139</v>
      </c>
      <c r="N15" s="533"/>
      <c r="O15" s="533"/>
      <c r="P15" s="533"/>
      <c r="Q15" s="534"/>
      <c r="R15" s="525">
        <v>120309</v>
      </c>
      <c r="S15" s="526"/>
      <c r="T15" s="526"/>
      <c r="U15" s="526"/>
      <c r="V15" s="527"/>
      <c r="W15" s="457" t="s">
        <v>147</v>
      </c>
      <c r="X15" s="458"/>
      <c r="Y15" s="458"/>
      <c r="Z15" s="458"/>
      <c r="AA15" s="458"/>
      <c r="AB15" s="448"/>
      <c r="AC15" s="492">
        <v>11238</v>
      </c>
      <c r="AD15" s="493"/>
      <c r="AE15" s="493"/>
      <c r="AF15" s="493"/>
      <c r="AG15" s="535"/>
      <c r="AH15" s="492">
        <v>12124</v>
      </c>
      <c r="AI15" s="493"/>
      <c r="AJ15" s="493"/>
      <c r="AK15" s="493"/>
      <c r="AL15" s="494"/>
      <c r="AM15" s="470"/>
      <c r="AN15" s="471"/>
      <c r="AO15" s="471"/>
      <c r="AP15" s="471"/>
      <c r="AQ15" s="471"/>
      <c r="AR15" s="471"/>
      <c r="AS15" s="471"/>
      <c r="AT15" s="472"/>
      <c r="AU15" s="473"/>
      <c r="AV15" s="474"/>
      <c r="AW15" s="474"/>
      <c r="AX15" s="474"/>
      <c r="AY15" s="401" t="s">
        <v>148</v>
      </c>
      <c r="AZ15" s="402"/>
      <c r="BA15" s="402"/>
      <c r="BB15" s="402"/>
      <c r="BC15" s="402"/>
      <c r="BD15" s="402"/>
      <c r="BE15" s="402"/>
      <c r="BF15" s="402"/>
      <c r="BG15" s="402"/>
      <c r="BH15" s="402"/>
      <c r="BI15" s="402"/>
      <c r="BJ15" s="402"/>
      <c r="BK15" s="402"/>
      <c r="BL15" s="402"/>
      <c r="BM15" s="403"/>
      <c r="BN15" s="404">
        <v>13628010</v>
      </c>
      <c r="BO15" s="405"/>
      <c r="BP15" s="405"/>
      <c r="BQ15" s="405"/>
      <c r="BR15" s="405"/>
      <c r="BS15" s="405"/>
      <c r="BT15" s="405"/>
      <c r="BU15" s="406"/>
      <c r="BV15" s="404">
        <v>13993194</v>
      </c>
      <c r="BW15" s="405"/>
      <c r="BX15" s="405"/>
      <c r="BY15" s="405"/>
      <c r="BZ15" s="405"/>
      <c r="CA15" s="405"/>
      <c r="CB15" s="405"/>
      <c r="CC15" s="406"/>
      <c r="CD15" s="542" t="s">
        <v>149</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150</v>
      </c>
      <c r="M16" s="545"/>
      <c r="N16" s="545"/>
      <c r="O16" s="545"/>
      <c r="P16" s="545"/>
      <c r="Q16" s="546"/>
      <c r="R16" s="547" t="s">
        <v>151</v>
      </c>
      <c r="S16" s="548"/>
      <c r="T16" s="548"/>
      <c r="U16" s="548"/>
      <c r="V16" s="549"/>
      <c r="W16" s="431"/>
      <c r="X16" s="432"/>
      <c r="Y16" s="432"/>
      <c r="Z16" s="432"/>
      <c r="AA16" s="432"/>
      <c r="AB16" s="421"/>
      <c r="AC16" s="528">
        <v>22.3</v>
      </c>
      <c r="AD16" s="529"/>
      <c r="AE16" s="529"/>
      <c r="AF16" s="529"/>
      <c r="AG16" s="530"/>
      <c r="AH16" s="528">
        <v>23.6</v>
      </c>
      <c r="AI16" s="529"/>
      <c r="AJ16" s="529"/>
      <c r="AK16" s="529"/>
      <c r="AL16" s="531"/>
      <c r="AM16" s="470"/>
      <c r="AN16" s="471"/>
      <c r="AO16" s="471"/>
      <c r="AP16" s="471"/>
      <c r="AQ16" s="471"/>
      <c r="AR16" s="471"/>
      <c r="AS16" s="471"/>
      <c r="AT16" s="472"/>
      <c r="AU16" s="473"/>
      <c r="AV16" s="474"/>
      <c r="AW16" s="474"/>
      <c r="AX16" s="474"/>
      <c r="AY16" s="475" t="s">
        <v>152</v>
      </c>
      <c r="AZ16" s="476"/>
      <c r="BA16" s="476"/>
      <c r="BB16" s="476"/>
      <c r="BC16" s="476"/>
      <c r="BD16" s="476"/>
      <c r="BE16" s="476"/>
      <c r="BF16" s="476"/>
      <c r="BG16" s="476"/>
      <c r="BH16" s="476"/>
      <c r="BI16" s="476"/>
      <c r="BJ16" s="476"/>
      <c r="BK16" s="476"/>
      <c r="BL16" s="476"/>
      <c r="BM16" s="477"/>
      <c r="BN16" s="441">
        <v>19695831</v>
      </c>
      <c r="BO16" s="442"/>
      <c r="BP16" s="442"/>
      <c r="BQ16" s="442"/>
      <c r="BR16" s="442"/>
      <c r="BS16" s="442"/>
      <c r="BT16" s="442"/>
      <c r="BU16" s="443"/>
      <c r="BV16" s="441">
        <v>19136824</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153</v>
      </c>
      <c r="N17" s="553"/>
      <c r="O17" s="553"/>
      <c r="P17" s="553"/>
      <c r="Q17" s="554"/>
      <c r="R17" s="547" t="s">
        <v>154</v>
      </c>
      <c r="S17" s="548"/>
      <c r="T17" s="548"/>
      <c r="U17" s="548"/>
      <c r="V17" s="549"/>
      <c r="W17" s="457" t="s">
        <v>155</v>
      </c>
      <c r="X17" s="458"/>
      <c r="Y17" s="458"/>
      <c r="Z17" s="458"/>
      <c r="AA17" s="458"/>
      <c r="AB17" s="448"/>
      <c r="AC17" s="492">
        <v>38531</v>
      </c>
      <c r="AD17" s="493"/>
      <c r="AE17" s="493"/>
      <c r="AF17" s="493"/>
      <c r="AG17" s="535"/>
      <c r="AH17" s="492">
        <v>38492</v>
      </c>
      <c r="AI17" s="493"/>
      <c r="AJ17" s="493"/>
      <c r="AK17" s="493"/>
      <c r="AL17" s="494"/>
      <c r="AM17" s="470"/>
      <c r="AN17" s="471"/>
      <c r="AO17" s="471"/>
      <c r="AP17" s="471"/>
      <c r="AQ17" s="471"/>
      <c r="AR17" s="471"/>
      <c r="AS17" s="471"/>
      <c r="AT17" s="472"/>
      <c r="AU17" s="473"/>
      <c r="AV17" s="474"/>
      <c r="AW17" s="474"/>
      <c r="AX17" s="474"/>
      <c r="AY17" s="475" t="s">
        <v>156</v>
      </c>
      <c r="AZ17" s="476"/>
      <c r="BA17" s="476"/>
      <c r="BB17" s="476"/>
      <c r="BC17" s="476"/>
      <c r="BD17" s="476"/>
      <c r="BE17" s="476"/>
      <c r="BF17" s="476"/>
      <c r="BG17" s="476"/>
      <c r="BH17" s="476"/>
      <c r="BI17" s="476"/>
      <c r="BJ17" s="476"/>
      <c r="BK17" s="476"/>
      <c r="BL17" s="476"/>
      <c r="BM17" s="477"/>
      <c r="BN17" s="441">
        <v>17317930</v>
      </c>
      <c r="BO17" s="442"/>
      <c r="BP17" s="442"/>
      <c r="BQ17" s="442"/>
      <c r="BR17" s="442"/>
      <c r="BS17" s="442"/>
      <c r="BT17" s="442"/>
      <c r="BU17" s="443"/>
      <c r="BV17" s="441">
        <v>17826531</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157</v>
      </c>
      <c r="C18" s="484"/>
      <c r="D18" s="484"/>
      <c r="E18" s="564"/>
      <c r="F18" s="564"/>
      <c r="G18" s="564"/>
      <c r="H18" s="564"/>
      <c r="I18" s="564"/>
      <c r="J18" s="564"/>
      <c r="K18" s="564"/>
      <c r="L18" s="565">
        <v>39.56</v>
      </c>
      <c r="M18" s="565"/>
      <c r="N18" s="565"/>
      <c r="O18" s="565"/>
      <c r="P18" s="565"/>
      <c r="Q18" s="565"/>
      <c r="R18" s="566"/>
      <c r="S18" s="566"/>
      <c r="T18" s="566"/>
      <c r="U18" s="566"/>
      <c r="V18" s="567"/>
      <c r="W18" s="459"/>
      <c r="X18" s="460"/>
      <c r="Y18" s="460"/>
      <c r="Z18" s="460"/>
      <c r="AA18" s="460"/>
      <c r="AB18" s="451"/>
      <c r="AC18" s="568">
        <v>76.400000000000006</v>
      </c>
      <c r="AD18" s="569"/>
      <c r="AE18" s="569"/>
      <c r="AF18" s="569"/>
      <c r="AG18" s="570"/>
      <c r="AH18" s="568">
        <v>74.900000000000006</v>
      </c>
      <c r="AI18" s="569"/>
      <c r="AJ18" s="569"/>
      <c r="AK18" s="569"/>
      <c r="AL18" s="571"/>
      <c r="AM18" s="470"/>
      <c r="AN18" s="471"/>
      <c r="AO18" s="471"/>
      <c r="AP18" s="471"/>
      <c r="AQ18" s="471"/>
      <c r="AR18" s="471"/>
      <c r="AS18" s="471"/>
      <c r="AT18" s="472"/>
      <c r="AU18" s="473"/>
      <c r="AV18" s="474"/>
      <c r="AW18" s="474"/>
      <c r="AX18" s="474"/>
      <c r="AY18" s="475" t="s">
        <v>158</v>
      </c>
      <c r="AZ18" s="476"/>
      <c r="BA18" s="476"/>
      <c r="BB18" s="476"/>
      <c r="BC18" s="476"/>
      <c r="BD18" s="476"/>
      <c r="BE18" s="476"/>
      <c r="BF18" s="476"/>
      <c r="BG18" s="476"/>
      <c r="BH18" s="476"/>
      <c r="BI18" s="476"/>
      <c r="BJ18" s="476"/>
      <c r="BK18" s="476"/>
      <c r="BL18" s="476"/>
      <c r="BM18" s="477"/>
      <c r="BN18" s="441">
        <v>23713447</v>
      </c>
      <c r="BO18" s="442"/>
      <c r="BP18" s="442"/>
      <c r="BQ18" s="442"/>
      <c r="BR18" s="442"/>
      <c r="BS18" s="442"/>
      <c r="BT18" s="442"/>
      <c r="BU18" s="443"/>
      <c r="BV18" s="441">
        <v>23432771</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159</v>
      </c>
      <c r="C19" s="484"/>
      <c r="D19" s="484"/>
      <c r="E19" s="564"/>
      <c r="F19" s="564"/>
      <c r="G19" s="564"/>
      <c r="H19" s="564"/>
      <c r="I19" s="564"/>
      <c r="J19" s="564"/>
      <c r="K19" s="564"/>
      <c r="L19" s="572">
        <v>3057</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160</v>
      </c>
      <c r="AZ19" s="476"/>
      <c r="BA19" s="476"/>
      <c r="BB19" s="476"/>
      <c r="BC19" s="476"/>
      <c r="BD19" s="476"/>
      <c r="BE19" s="476"/>
      <c r="BF19" s="476"/>
      <c r="BG19" s="476"/>
      <c r="BH19" s="476"/>
      <c r="BI19" s="476"/>
      <c r="BJ19" s="476"/>
      <c r="BK19" s="476"/>
      <c r="BL19" s="476"/>
      <c r="BM19" s="477"/>
      <c r="BN19" s="441">
        <v>31219289</v>
      </c>
      <c r="BO19" s="442"/>
      <c r="BP19" s="442"/>
      <c r="BQ19" s="442"/>
      <c r="BR19" s="442"/>
      <c r="BS19" s="442"/>
      <c r="BT19" s="442"/>
      <c r="BU19" s="443"/>
      <c r="BV19" s="441">
        <v>28495574</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161</v>
      </c>
      <c r="C20" s="484"/>
      <c r="D20" s="484"/>
      <c r="E20" s="564"/>
      <c r="F20" s="564"/>
      <c r="G20" s="564"/>
      <c r="H20" s="564"/>
      <c r="I20" s="564"/>
      <c r="J20" s="564"/>
      <c r="K20" s="564"/>
      <c r="L20" s="572">
        <v>51330</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162</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163</v>
      </c>
      <c r="C22" s="585"/>
      <c r="D22" s="586"/>
      <c r="E22" s="453" t="s">
        <v>1</v>
      </c>
      <c r="F22" s="458"/>
      <c r="G22" s="458"/>
      <c r="H22" s="458"/>
      <c r="I22" s="458"/>
      <c r="J22" s="458"/>
      <c r="K22" s="448"/>
      <c r="L22" s="453" t="s">
        <v>164</v>
      </c>
      <c r="M22" s="458"/>
      <c r="N22" s="458"/>
      <c r="O22" s="458"/>
      <c r="P22" s="448"/>
      <c r="Q22" s="616" t="s">
        <v>165</v>
      </c>
      <c r="R22" s="617"/>
      <c r="S22" s="617"/>
      <c r="T22" s="617"/>
      <c r="U22" s="617"/>
      <c r="V22" s="618"/>
      <c r="W22" s="584" t="s">
        <v>166</v>
      </c>
      <c r="X22" s="585"/>
      <c r="Y22" s="586"/>
      <c r="Z22" s="453" t="s">
        <v>1</v>
      </c>
      <c r="AA22" s="458"/>
      <c r="AB22" s="458"/>
      <c r="AC22" s="458"/>
      <c r="AD22" s="458"/>
      <c r="AE22" s="458"/>
      <c r="AF22" s="458"/>
      <c r="AG22" s="448"/>
      <c r="AH22" s="622" t="s">
        <v>167</v>
      </c>
      <c r="AI22" s="458"/>
      <c r="AJ22" s="458"/>
      <c r="AK22" s="458"/>
      <c r="AL22" s="448"/>
      <c r="AM22" s="622" t="s">
        <v>168</v>
      </c>
      <c r="AN22" s="623"/>
      <c r="AO22" s="623"/>
      <c r="AP22" s="623"/>
      <c r="AQ22" s="623"/>
      <c r="AR22" s="624"/>
      <c r="AS22" s="616" t="s">
        <v>165</v>
      </c>
      <c r="AT22" s="617"/>
      <c r="AU22" s="617"/>
      <c r="AV22" s="617"/>
      <c r="AW22" s="617"/>
      <c r="AX22" s="628"/>
      <c r="AY22" s="401" t="s">
        <v>169</v>
      </c>
      <c r="AZ22" s="402"/>
      <c r="BA22" s="402"/>
      <c r="BB22" s="402"/>
      <c r="BC22" s="402"/>
      <c r="BD22" s="402"/>
      <c r="BE22" s="402"/>
      <c r="BF22" s="402"/>
      <c r="BG22" s="402"/>
      <c r="BH22" s="402"/>
      <c r="BI22" s="402"/>
      <c r="BJ22" s="402"/>
      <c r="BK22" s="402"/>
      <c r="BL22" s="402"/>
      <c r="BM22" s="403"/>
      <c r="BN22" s="404">
        <v>35193627</v>
      </c>
      <c r="BO22" s="405"/>
      <c r="BP22" s="405"/>
      <c r="BQ22" s="405"/>
      <c r="BR22" s="405"/>
      <c r="BS22" s="405"/>
      <c r="BT22" s="405"/>
      <c r="BU22" s="406"/>
      <c r="BV22" s="404">
        <v>36322763</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170</v>
      </c>
      <c r="AZ23" s="476"/>
      <c r="BA23" s="476"/>
      <c r="BB23" s="476"/>
      <c r="BC23" s="476"/>
      <c r="BD23" s="476"/>
      <c r="BE23" s="476"/>
      <c r="BF23" s="476"/>
      <c r="BG23" s="476"/>
      <c r="BH23" s="476"/>
      <c r="BI23" s="476"/>
      <c r="BJ23" s="476"/>
      <c r="BK23" s="476"/>
      <c r="BL23" s="476"/>
      <c r="BM23" s="477"/>
      <c r="BN23" s="441">
        <v>24372383</v>
      </c>
      <c r="BO23" s="442"/>
      <c r="BP23" s="442"/>
      <c r="BQ23" s="442"/>
      <c r="BR23" s="442"/>
      <c r="BS23" s="442"/>
      <c r="BT23" s="442"/>
      <c r="BU23" s="443"/>
      <c r="BV23" s="441">
        <v>25019841</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171</v>
      </c>
      <c r="F24" s="471"/>
      <c r="G24" s="471"/>
      <c r="H24" s="471"/>
      <c r="I24" s="471"/>
      <c r="J24" s="471"/>
      <c r="K24" s="472"/>
      <c r="L24" s="492">
        <v>1</v>
      </c>
      <c r="M24" s="493"/>
      <c r="N24" s="493"/>
      <c r="O24" s="493"/>
      <c r="P24" s="535"/>
      <c r="Q24" s="492">
        <v>8586</v>
      </c>
      <c r="R24" s="493"/>
      <c r="S24" s="493"/>
      <c r="T24" s="493"/>
      <c r="U24" s="493"/>
      <c r="V24" s="535"/>
      <c r="W24" s="587"/>
      <c r="X24" s="588"/>
      <c r="Y24" s="589"/>
      <c r="Z24" s="491" t="s">
        <v>172</v>
      </c>
      <c r="AA24" s="471"/>
      <c r="AB24" s="471"/>
      <c r="AC24" s="471"/>
      <c r="AD24" s="471"/>
      <c r="AE24" s="471"/>
      <c r="AF24" s="471"/>
      <c r="AG24" s="472"/>
      <c r="AH24" s="492">
        <v>798</v>
      </c>
      <c r="AI24" s="493"/>
      <c r="AJ24" s="493"/>
      <c r="AK24" s="493"/>
      <c r="AL24" s="535"/>
      <c r="AM24" s="492">
        <v>2482578</v>
      </c>
      <c r="AN24" s="493"/>
      <c r="AO24" s="493"/>
      <c r="AP24" s="493"/>
      <c r="AQ24" s="493"/>
      <c r="AR24" s="535"/>
      <c r="AS24" s="492">
        <v>3111</v>
      </c>
      <c r="AT24" s="493"/>
      <c r="AU24" s="493"/>
      <c r="AV24" s="493"/>
      <c r="AW24" s="493"/>
      <c r="AX24" s="494"/>
      <c r="AY24" s="557" t="s">
        <v>173</v>
      </c>
      <c r="AZ24" s="558"/>
      <c r="BA24" s="558"/>
      <c r="BB24" s="558"/>
      <c r="BC24" s="558"/>
      <c r="BD24" s="558"/>
      <c r="BE24" s="558"/>
      <c r="BF24" s="558"/>
      <c r="BG24" s="558"/>
      <c r="BH24" s="558"/>
      <c r="BI24" s="558"/>
      <c r="BJ24" s="558"/>
      <c r="BK24" s="558"/>
      <c r="BL24" s="558"/>
      <c r="BM24" s="559"/>
      <c r="BN24" s="441">
        <v>14793261</v>
      </c>
      <c r="BO24" s="442"/>
      <c r="BP24" s="442"/>
      <c r="BQ24" s="442"/>
      <c r="BR24" s="442"/>
      <c r="BS24" s="442"/>
      <c r="BT24" s="442"/>
      <c r="BU24" s="443"/>
      <c r="BV24" s="441">
        <v>16146419</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174</v>
      </c>
      <c r="F25" s="471"/>
      <c r="G25" s="471"/>
      <c r="H25" s="471"/>
      <c r="I25" s="471"/>
      <c r="J25" s="471"/>
      <c r="K25" s="472"/>
      <c r="L25" s="492">
        <v>1</v>
      </c>
      <c r="M25" s="493"/>
      <c r="N25" s="493"/>
      <c r="O25" s="493"/>
      <c r="P25" s="535"/>
      <c r="Q25" s="492">
        <v>7750</v>
      </c>
      <c r="R25" s="493"/>
      <c r="S25" s="493"/>
      <c r="T25" s="493"/>
      <c r="U25" s="493"/>
      <c r="V25" s="535"/>
      <c r="W25" s="587"/>
      <c r="X25" s="588"/>
      <c r="Y25" s="589"/>
      <c r="Z25" s="491" t="s">
        <v>175</v>
      </c>
      <c r="AA25" s="471"/>
      <c r="AB25" s="471"/>
      <c r="AC25" s="471"/>
      <c r="AD25" s="471"/>
      <c r="AE25" s="471"/>
      <c r="AF25" s="471"/>
      <c r="AG25" s="472"/>
      <c r="AH25" s="492" t="s">
        <v>176</v>
      </c>
      <c r="AI25" s="493"/>
      <c r="AJ25" s="493"/>
      <c r="AK25" s="493"/>
      <c r="AL25" s="535"/>
      <c r="AM25" s="492" t="s">
        <v>177</v>
      </c>
      <c r="AN25" s="493"/>
      <c r="AO25" s="493"/>
      <c r="AP25" s="493"/>
      <c r="AQ25" s="493"/>
      <c r="AR25" s="535"/>
      <c r="AS25" s="492" t="s">
        <v>176</v>
      </c>
      <c r="AT25" s="493"/>
      <c r="AU25" s="493"/>
      <c r="AV25" s="493"/>
      <c r="AW25" s="493"/>
      <c r="AX25" s="494"/>
      <c r="AY25" s="401" t="s">
        <v>178</v>
      </c>
      <c r="AZ25" s="402"/>
      <c r="BA25" s="402"/>
      <c r="BB25" s="402"/>
      <c r="BC25" s="402"/>
      <c r="BD25" s="402"/>
      <c r="BE25" s="402"/>
      <c r="BF25" s="402"/>
      <c r="BG25" s="402"/>
      <c r="BH25" s="402"/>
      <c r="BI25" s="402"/>
      <c r="BJ25" s="402"/>
      <c r="BK25" s="402"/>
      <c r="BL25" s="402"/>
      <c r="BM25" s="403"/>
      <c r="BN25" s="404">
        <v>13025629</v>
      </c>
      <c r="BO25" s="405"/>
      <c r="BP25" s="405"/>
      <c r="BQ25" s="405"/>
      <c r="BR25" s="405"/>
      <c r="BS25" s="405"/>
      <c r="BT25" s="405"/>
      <c r="BU25" s="406"/>
      <c r="BV25" s="404">
        <v>15288676</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179</v>
      </c>
      <c r="F26" s="471"/>
      <c r="G26" s="471"/>
      <c r="H26" s="471"/>
      <c r="I26" s="471"/>
      <c r="J26" s="471"/>
      <c r="K26" s="472"/>
      <c r="L26" s="492">
        <v>1</v>
      </c>
      <c r="M26" s="493"/>
      <c r="N26" s="493"/>
      <c r="O26" s="493"/>
      <c r="P26" s="535"/>
      <c r="Q26" s="492">
        <v>7060</v>
      </c>
      <c r="R26" s="493"/>
      <c r="S26" s="493"/>
      <c r="T26" s="493"/>
      <c r="U26" s="493"/>
      <c r="V26" s="535"/>
      <c r="W26" s="587"/>
      <c r="X26" s="588"/>
      <c r="Y26" s="589"/>
      <c r="Z26" s="491" t="s">
        <v>180</v>
      </c>
      <c r="AA26" s="593"/>
      <c r="AB26" s="593"/>
      <c r="AC26" s="593"/>
      <c r="AD26" s="593"/>
      <c r="AE26" s="593"/>
      <c r="AF26" s="593"/>
      <c r="AG26" s="594"/>
      <c r="AH26" s="492">
        <v>93</v>
      </c>
      <c r="AI26" s="493"/>
      <c r="AJ26" s="493"/>
      <c r="AK26" s="493"/>
      <c r="AL26" s="535"/>
      <c r="AM26" s="492">
        <v>326523</v>
      </c>
      <c r="AN26" s="493"/>
      <c r="AO26" s="493"/>
      <c r="AP26" s="493"/>
      <c r="AQ26" s="493"/>
      <c r="AR26" s="535"/>
      <c r="AS26" s="492">
        <v>3511</v>
      </c>
      <c r="AT26" s="493"/>
      <c r="AU26" s="493"/>
      <c r="AV26" s="493"/>
      <c r="AW26" s="493"/>
      <c r="AX26" s="494"/>
      <c r="AY26" s="444" t="s">
        <v>181</v>
      </c>
      <c r="AZ26" s="445"/>
      <c r="BA26" s="445"/>
      <c r="BB26" s="445"/>
      <c r="BC26" s="445"/>
      <c r="BD26" s="445"/>
      <c r="BE26" s="445"/>
      <c r="BF26" s="445"/>
      <c r="BG26" s="445"/>
      <c r="BH26" s="445"/>
      <c r="BI26" s="445"/>
      <c r="BJ26" s="445"/>
      <c r="BK26" s="445"/>
      <c r="BL26" s="445"/>
      <c r="BM26" s="446"/>
      <c r="BN26" s="441" t="s">
        <v>138</v>
      </c>
      <c r="BO26" s="442"/>
      <c r="BP26" s="442"/>
      <c r="BQ26" s="442"/>
      <c r="BR26" s="442"/>
      <c r="BS26" s="442"/>
      <c r="BT26" s="442"/>
      <c r="BU26" s="443"/>
      <c r="BV26" s="441" t="s">
        <v>177</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182</v>
      </c>
      <c r="F27" s="471"/>
      <c r="G27" s="471"/>
      <c r="H27" s="471"/>
      <c r="I27" s="471"/>
      <c r="J27" s="471"/>
      <c r="K27" s="472"/>
      <c r="L27" s="492">
        <v>1</v>
      </c>
      <c r="M27" s="493"/>
      <c r="N27" s="493"/>
      <c r="O27" s="493"/>
      <c r="P27" s="535"/>
      <c r="Q27" s="492">
        <v>6220</v>
      </c>
      <c r="R27" s="493"/>
      <c r="S27" s="493"/>
      <c r="T27" s="493"/>
      <c r="U27" s="493"/>
      <c r="V27" s="535"/>
      <c r="W27" s="587"/>
      <c r="X27" s="588"/>
      <c r="Y27" s="589"/>
      <c r="Z27" s="491" t="s">
        <v>183</v>
      </c>
      <c r="AA27" s="471"/>
      <c r="AB27" s="471"/>
      <c r="AC27" s="471"/>
      <c r="AD27" s="471"/>
      <c r="AE27" s="471"/>
      <c r="AF27" s="471"/>
      <c r="AG27" s="472"/>
      <c r="AH27" s="492">
        <v>46</v>
      </c>
      <c r="AI27" s="493"/>
      <c r="AJ27" s="493"/>
      <c r="AK27" s="493"/>
      <c r="AL27" s="535"/>
      <c r="AM27" s="492">
        <v>145606</v>
      </c>
      <c r="AN27" s="493"/>
      <c r="AO27" s="493"/>
      <c r="AP27" s="493"/>
      <c r="AQ27" s="493"/>
      <c r="AR27" s="535"/>
      <c r="AS27" s="492">
        <v>3165</v>
      </c>
      <c r="AT27" s="493"/>
      <c r="AU27" s="493"/>
      <c r="AV27" s="493"/>
      <c r="AW27" s="493"/>
      <c r="AX27" s="494"/>
      <c r="AY27" s="536" t="s">
        <v>184</v>
      </c>
      <c r="AZ27" s="537"/>
      <c r="BA27" s="537"/>
      <c r="BB27" s="537"/>
      <c r="BC27" s="537"/>
      <c r="BD27" s="537"/>
      <c r="BE27" s="537"/>
      <c r="BF27" s="537"/>
      <c r="BG27" s="537"/>
      <c r="BH27" s="537"/>
      <c r="BI27" s="537"/>
      <c r="BJ27" s="537"/>
      <c r="BK27" s="537"/>
      <c r="BL27" s="537"/>
      <c r="BM27" s="538"/>
      <c r="BN27" s="560">
        <v>451831</v>
      </c>
      <c r="BO27" s="561"/>
      <c r="BP27" s="561"/>
      <c r="BQ27" s="561"/>
      <c r="BR27" s="561"/>
      <c r="BS27" s="561"/>
      <c r="BT27" s="561"/>
      <c r="BU27" s="562"/>
      <c r="BV27" s="560">
        <v>451820</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185</v>
      </c>
      <c r="F28" s="471"/>
      <c r="G28" s="471"/>
      <c r="H28" s="471"/>
      <c r="I28" s="471"/>
      <c r="J28" s="471"/>
      <c r="K28" s="472"/>
      <c r="L28" s="492">
        <v>1</v>
      </c>
      <c r="M28" s="493"/>
      <c r="N28" s="493"/>
      <c r="O28" s="493"/>
      <c r="P28" s="535"/>
      <c r="Q28" s="492">
        <v>5560</v>
      </c>
      <c r="R28" s="493"/>
      <c r="S28" s="493"/>
      <c r="T28" s="493"/>
      <c r="U28" s="493"/>
      <c r="V28" s="535"/>
      <c r="W28" s="587"/>
      <c r="X28" s="588"/>
      <c r="Y28" s="589"/>
      <c r="Z28" s="491" t="s">
        <v>186</v>
      </c>
      <c r="AA28" s="471"/>
      <c r="AB28" s="471"/>
      <c r="AC28" s="471"/>
      <c r="AD28" s="471"/>
      <c r="AE28" s="471"/>
      <c r="AF28" s="471"/>
      <c r="AG28" s="472"/>
      <c r="AH28" s="492" t="s">
        <v>177</v>
      </c>
      <c r="AI28" s="493"/>
      <c r="AJ28" s="493"/>
      <c r="AK28" s="493"/>
      <c r="AL28" s="535"/>
      <c r="AM28" s="492" t="s">
        <v>177</v>
      </c>
      <c r="AN28" s="493"/>
      <c r="AO28" s="493"/>
      <c r="AP28" s="493"/>
      <c r="AQ28" s="493"/>
      <c r="AR28" s="535"/>
      <c r="AS28" s="492" t="s">
        <v>177</v>
      </c>
      <c r="AT28" s="493"/>
      <c r="AU28" s="493"/>
      <c r="AV28" s="493"/>
      <c r="AW28" s="493"/>
      <c r="AX28" s="494"/>
      <c r="AY28" s="595" t="s">
        <v>187</v>
      </c>
      <c r="AZ28" s="596"/>
      <c r="BA28" s="596"/>
      <c r="BB28" s="597"/>
      <c r="BC28" s="401" t="s">
        <v>49</v>
      </c>
      <c r="BD28" s="402"/>
      <c r="BE28" s="402"/>
      <c r="BF28" s="402"/>
      <c r="BG28" s="402"/>
      <c r="BH28" s="402"/>
      <c r="BI28" s="402"/>
      <c r="BJ28" s="402"/>
      <c r="BK28" s="402"/>
      <c r="BL28" s="402"/>
      <c r="BM28" s="403"/>
      <c r="BN28" s="404">
        <v>2654636</v>
      </c>
      <c r="BO28" s="405"/>
      <c r="BP28" s="405"/>
      <c r="BQ28" s="405"/>
      <c r="BR28" s="405"/>
      <c r="BS28" s="405"/>
      <c r="BT28" s="405"/>
      <c r="BU28" s="406"/>
      <c r="BV28" s="404">
        <v>2044065</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188</v>
      </c>
      <c r="F29" s="471"/>
      <c r="G29" s="471"/>
      <c r="H29" s="471"/>
      <c r="I29" s="471"/>
      <c r="J29" s="471"/>
      <c r="K29" s="472"/>
      <c r="L29" s="492">
        <v>21</v>
      </c>
      <c r="M29" s="493"/>
      <c r="N29" s="493"/>
      <c r="O29" s="493"/>
      <c r="P29" s="535"/>
      <c r="Q29" s="492">
        <v>5090</v>
      </c>
      <c r="R29" s="493"/>
      <c r="S29" s="493"/>
      <c r="T29" s="493"/>
      <c r="U29" s="493"/>
      <c r="V29" s="535"/>
      <c r="W29" s="590"/>
      <c r="X29" s="591"/>
      <c r="Y29" s="592"/>
      <c r="Z29" s="491" t="s">
        <v>189</v>
      </c>
      <c r="AA29" s="471"/>
      <c r="AB29" s="471"/>
      <c r="AC29" s="471"/>
      <c r="AD29" s="471"/>
      <c r="AE29" s="471"/>
      <c r="AF29" s="471"/>
      <c r="AG29" s="472"/>
      <c r="AH29" s="492">
        <v>844</v>
      </c>
      <c r="AI29" s="493"/>
      <c r="AJ29" s="493"/>
      <c r="AK29" s="493"/>
      <c r="AL29" s="535"/>
      <c r="AM29" s="492">
        <v>2628184</v>
      </c>
      <c r="AN29" s="493"/>
      <c r="AO29" s="493"/>
      <c r="AP29" s="493"/>
      <c r="AQ29" s="493"/>
      <c r="AR29" s="535"/>
      <c r="AS29" s="492">
        <v>3114</v>
      </c>
      <c r="AT29" s="493"/>
      <c r="AU29" s="493"/>
      <c r="AV29" s="493"/>
      <c r="AW29" s="493"/>
      <c r="AX29" s="494"/>
      <c r="AY29" s="598"/>
      <c r="AZ29" s="599"/>
      <c r="BA29" s="599"/>
      <c r="BB29" s="600"/>
      <c r="BC29" s="475" t="s">
        <v>190</v>
      </c>
      <c r="BD29" s="476"/>
      <c r="BE29" s="476"/>
      <c r="BF29" s="476"/>
      <c r="BG29" s="476"/>
      <c r="BH29" s="476"/>
      <c r="BI29" s="476"/>
      <c r="BJ29" s="476"/>
      <c r="BK29" s="476"/>
      <c r="BL29" s="476"/>
      <c r="BM29" s="477"/>
      <c r="BN29" s="441">
        <v>558657</v>
      </c>
      <c r="BO29" s="442"/>
      <c r="BP29" s="442"/>
      <c r="BQ29" s="442"/>
      <c r="BR29" s="442"/>
      <c r="BS29" s="442"/>
      <c r="BT29" s="442"/>
      <c r="BU29" s="443"/>
      <c r="BV29" s="441">
        <v>25053</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191</v>
      </c>
      <c r="X30" s="609"/>
      <c r="Y30" s="609"/>
      <c r="Z30" s="609"/>
      <c r="AA30" s="609"/>
      <c r="AB30" s="609"/>
      <c r="AC30" s="609"/>
      <c r="AD30" s="609"/>
      <c r="AE30" s="609"/>
      <c r="AF30" s="609"/>
      <c r="AG30" s="610"/>
      <c r="AH30" s="568">
        <v>98.1</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51</v>
      </c>
      <c r="BD30" s="558"/>
      <c r="BE30" s="558"/>
      <c r="BF30" s="558"/>
      <c r="BG30" s="558"/>
      <c r="BH30" s="558"/>
      <c r="BI30" s="558"/>
      <c r="BJ30" s="558"/>
      <c r="BK30" s="558"/>
      <c r="BL30" s="558"/>
      <c r="BM30" s="559"/>
      <c r="BN30" s="560">
        <v>3906805</v>
      </c>
      <c r="BO30" s="561"/>
      <c r="BP30" s="561"/>
      <c r="BQ30" s="561"/>
      <c r="BR30" s="561"/>
      <c r="BS30" s="561"/>
      <c r="BT30" s="561"/>
      <c r="BU30" s="562"/>
      <c r="BV30" s="560">
        <v>4240089</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192</v>
      </c>
      <c r="D32" s="604"/>
      <c r="E32" s="604"/>
      <c r="F32" s="604"/>
      <c r="G32" s="604"/>
      <c r="H32" s="604"/>
      <c r="I32" s="604"/>
      <c r="J32" s="604"/>
      <c r="K32" s="604"/>
      <c r="L32" s="604"/>
      <c r="M32" s="604"/>
      <c r="N32" s="604"/>
      <c r="O32" s="604"/>
      <c r="P32" s="604"/>
      <c r="Q32" s="604"/>
      <c r="R32" s="604"/>
      <c r="S32" s="604"/>
      <c r="U32" s="445" t="s">
        <v>193</v>
      </c>
      <c r="V32" s="445"/>
      <c r="W32" s="445"/>
      <c r="X32" s="445"/>
      <c r="Y32" s="445"/>
      <c r="Z32" s="445"/>
      <c r="AA32" s="445"/>
      <c r="AB32" s="445"/>
      <c r="AC32" s="445"/>
      <c r="AD32" s="445"/>
      <c r="AE32" s="445"/>
      <c r="AF32" s="445"/>
      <c r="AG32" s="445"/>
      <c r="AH32" s="445"/>
      <c r="AI32" s="445"/>
      <c r="AJ32" s="445"/>
      <c r="AK32" s="445"/>
      <c r="AM32" s="445" t="s">
        <v>194</v>
      </c>
      <c r="AN32" s="445"/>
      <c r="AO32" s="445"/>
      <c r="AP32" s="445"/>
      <c r="AQ32" s="445"/>
      <c r="AR32" s="445"/>
      <c r="AS32" s="445"/>
      <c r="AT32" s="445"/>
      <c r="AU32" s="445"/>
      <c r="AV32" s="445"/>
      <c r="AW32" s="445"/>
      <c r="AX32" s="445"/>
      <c r="AY32" s="445"/>
      <c r="AZ32" s="445"/>
      <c r="BA32" s="445"/>
      <c r="BB32" s="445"/>
      <c r="BC32" s="445"/>
      <c r="BE32" s="445" t="s">
        <v>195</v>
      </c>
      <c r="BF32" s="445"/>
      <c r="BG32" s="445"/>
      <c r="BH32" s="445"/>
      <c r="BI32" s="445"/>
      <c r="BJ32" s="445"/>
      <c r="BK32" s="445"/>
      <c r="BL32" s="445"/>
      <c r="BM32" s="445"/>
      <c r="BN32" s="445"/>
      <c r="BO32" s="445"/>
      <c r="BP32" s="445"/>
      <c r="BQ32" s="445"/>
      <c r="BR32" s="445"/>
      <c r="BS32" s="445"/>
      <c r="BT32" s="445"/>
      <c r="BU32" s="445"/>
      <c r="BW32" s="445" t="s">
        <v>196</v>
      </c>
      <c r="BX32" s="445"/>
      <c r="BY32" s="445"/>
      <c r="BZ32" s="445"/>
      <c r="CA32" s="445"/>
      <c r="CB32" s="445"/>
      <c r="CC32" s="445"/>
      <c r="CD32" s="445"/>
      <c r="CE32" s="445"/>
      <c r="CF32" s="445"/>
      <c r="CG32" s="445"/>
      <c r="CH32" s="445"/>
      <c r="CI32" s="445"/>
      <c r="CJ32" s="445"/>
      <c r="CK32" s="445"/>
      <c r="CL32" s="445"/>
      <c r="CM32" s="445"/>
      <c r="CO32" s="445" t="s">
        <v>197</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198</v>
      </c>
      <c r="D33" s="465"/>
      <c r="E33" s="430" t="s">
        <v>199</v>
      </c>
      <c r="F33" s="430"/>
      <c r="G33" s="430"/>
      <c r="H33" s="430"/>
      <c r="I33" s="430"/>
      <c r="J33" s="430"/>
      <c r="K33" s="430"/>
      <c r="L33" s="430"/>
      <c r="M33" s="430"/>
      <c r="N33" s="430"/>
      <c r="O33" s="430"/>
      <c r="P33" s="430"/>
      <c r="Q33" s="430"/>
      <c r="R33" s="430"/>
      <c r="S33" s="430"/>
      <c r="T33" s="203"/>
      <c r="U33" s="465" t="s">
        <v>200</v>
      </c>
      <c r="V33" s="465"/>
      <c r="W33" s="430" t="s">
        <v>199</v>
      </c>
      <c r="X33" s="430"/>
      <c r="Y33" s="430"/>
      <c r="Z33" s="430"/>
      <c r="AA33" s="430"/>
      <c r="AB33" s="430"/>
      <c r="AC33" s="430"/>
      <c r="AD33" s="430"/>
      <c r="AE33" s="430"/>
      <c r="AF33" s="430"/>
      <c r="AG33" s="430"/>
      <c r="AH33" s="430"/>
      <c r="AI33" s="430"/>
      <c r="AJ33" s="430"/>
      <c r="AK33" s="430"/>
      <c r="AL33" s="203"/>
      <c r="AM33" s="465" t="s">
        <v>198</v>
      </c>
      <c r="AN33" s="465"/>
      <c r="AO33" s="430" t="s">
        <v>201</v>
      </c>
      <c r="AP33" s="430"/>
      <c r="AQ33" s="430"/>
      <c r="AR33" s="430"/>
      <c r="AS33" s="430"/>
      <c r="AT33" s="430"/>
      <c r="AU33" s="430"/>
      <c r="AV33" s="430"/>
      <c r="AW33" s="430"/>
      <c r="AX33" s="430"/>
      <c r="AY33" s="430"/>
      <c r="AZ33" s="430"/>
      <c r="BA33" s="430"/>
      <c r="BB33" s="430"/>
      <c r="BC33" s="430"/>
      <c r="BD33" s="204"/>
      <c r="BE33" s="430" t="s">
        <v>202</v>
      </c>
      <c r="BF33" s="430"/>
      <c r="BG33" s="430" t="s">
        <v>203</v>
      </c>
      <c r="BH33" s="430"/>
      <c r="BI33" s="430"/>
      <c r="BJ33" s="430"/>
      <c r="BK33" s="430"/>
      <c r="BL33" s="430"/>
      <c r="BM33" s="430"/>
      <c r="BN33" s="430"/>
      <c r="BO33" s="430"/>
      <c r="BP33" s="430"/>
      <c r="BQ33" s="430"/>
      <c r="BR33" s="430"/>
      <c r="BS33" s="430"/>
      <c r="BT33" s="430"/>
      <c r="BU33" s="430"/>
      <c r="BV33" s="204"/>
      <c r="BW33" s="465" t="s">
        <v>202</v>
      </c>
      <c r="BX33" s="465"/>
      <c r="BY33" s="430" t="s">
        <v>204</v>
      </c>
      <c r="BZ33" s="430"/>
      <c r="CA33" s="430"/>
      <c r="CB33" s="430"/>
      <c r="CC33" s="430"/>
      <c r="CD33" s="430"/>
      <c r="CE33" s="430"/>
      <c r="CF33" s="430"/>
      <c r="CG33" s="430"/>
      <c r="CH33" s="430"/>
      <c r="CI33" s="430"/>
      <c r="CJ33" s="430"/>
      <c r="CK33" s="430"/>
      <c r="CL33" s="430"/>
      <c r="CM33" s="430"/>
      <c r="CN33" s="203"/>
      <c r="CO33" s="465" t="s">
        <v>200</v>
      </c>
      <c r="CP33" s="465"/>
      <c r="CQ33" s="430" t="s">
        <v>205</v>
      </c>
      <c r="CR33" s="430"/>
      <c r="CS33" s="430"/>
      <c r="CT33" s="430"/>
      <c r="CU33" s="430"/>
      <c r="CV33" s="430"/>
      <c r="CW33" s="430"/>
      <c r="CX33" s="430"/>
      <c r="CY33" s="430"/>
      <c r="CZ33" s="430"/>
      <c r="DA33" s="430"/>
      <c r="DB33" s="430"/>
      <c r="DC33" s="430"/>
      <c r="DD33" s="430"/>
      <c r="DE33" s="430"/>
      <c r="DF33" s="203"/>
      <c r="DG33" s="630" t="s">
        <v>206</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2</v>
      </c>
      <c r="V34" s="631"/>
      <c r="W34" s="632" t="str">
        <f>IF('各会計、関係団体の財政状況及び健全化判断比率'!B28="","",'各会計、関係団体の財政状況及び健全化判断比率'!B28)</f>
        <v>国民健康保険特別会計</v>
      </c>
      <c r="X34" s="632"/>
      <c r="Y34" s="632"/>
      <c r="Z34" s="632"/>
      <c r="AA34" s="632"/>
      <c r="AB34" s="632"/>
      <c r="AC34" s="632"/>
      <c r="AD34" s="632"/>
      <c r="AE34" s="632"/>
      <c r="AF34" s="632"/>
      <c r="AG34" s="632"/>
      <c r="AH34" s="632"/>
      <c r="AI34" s="632"/>
      <c r="AJ34" s="632"/>
      <c r="AK34" s="632"/>
      <c r="AL34" s="178"/>
      <c r="AM34" s="631">
        <f>IF(AO34="","",MAX(C34:D43,U34:V43)+1)</f>
        <v>5</v>
      </c>
      <c r="AN34" s="631"/>
      <c r="AO34" s="632" t="str">
        <f>IF('各会計、関係団体の財政状況及び健全化判断比率'!B31="","",'各会計、関係団体の財政状況及び健全化判断比率'!B31)</f>
        <v>上水道事業会計</v>
      </c>
      <c r="AP34" s="632"/>
      <c r="AQ34" s="632"/>
      <c r="AR34" s="632"/>
      <c r="AS34" s="632"/>
      <c r="AT34" s="632"/>
      <c r="AU34" s="632"/>
      <c r="AV34" s="632"/>
      <c r="AW34" s="632"/>
      <c r="AX34" s="632"/>
      <c r="AY34" s="632"/>
      <c r="AZ34" s="632"/>
      <c r="BA34" s="632"/>
      <c r="BB34" s="632"/>
      <c r="BC34" s="632"/>
      <c r="BD34" s="178"/>
      <c r="BE34" s="631" t="str">
        <f>IF(BG34="","",MAX(C34:D43,U34:V43,AM34:AN43)+1)</f>
        <v/>
      </c>
      <c r="BF34" s="631"/>
      <c r="BG34" s="632"/>
      <c r="BH34" s="632"/>
      <c r="BI34" s="632"/>
      <c r="BJ34" s="632"/>
      <c r="BK34" s="632"/>
      <c r="BL34" s="632"/>
      <c r="BM34" s="632"/>
      <c r="BN34" s="632"/>
      <c r="BO34" s="632"/>
      <c r="BP34" s="632"/>
      <c r="BQ34" s="632"/>
      <c r="BR34" s="632"/>
      <c r="BS34" s="632"/>
      <c r="BT34" s="632"/>
      <c r="BU34" s="632"/>
      <c r="BV34" s="178"/>
      <c r="BW34" s="631">
        <f>IF(BY34="","",MAX(C34:D43,U34:V43,AM34:AN43,BE34:BF43)+1)</f>
        <v>7</v>
      </c>
      <c r="BX34" s="631"/>
      <c r="BY34" s="632" t="str">
        <f>IF('各会計、関係団体の財政状況及び健全化判断比率'!B68="","",'各会計、関係団体の財政状況及び健全化判断比率'!B68)</f>
        <v>奈良県市町村総合事務組合</v>
      </c>
      <c r="BZ34" s="632"/>
      <c r="CA34" s="632"/>
      <c r="CB34" s="632"/>
      <c r="CC34" s="632"/>
      <c r="CD34" s="632"/>
      <c r="CE34" s="632"/>
      <c r="CF34" s="632"/>
      <c r="CG34" s="632"/>
      <c r="CH34" s="632"/>
      <c r="CI34" s="632"/>
      <c r="CJ34" s="632"/>
      <c r="CK34" s="632"/>
      <c r="CL34" s="632"/>
      <c r="CM34" s="632"/>
      <c r="CN34" s="178"/>
      <c r="CO34" s="631">
        <f>IF(CQ34="","",MAX(C34:D43,U34:V43,AM34:AN43,BE34:BF43,BW34:BX43)+1)</f>
        <v>13</v>
      </c>
      <c r="CP34" s="631"/>
      <c r="CQ34" s="632" t="str">
        <f>IF('各会計、関係団体の財政状況及び健全化判断比率'!BS7="","",'各会計、関係団体の財政状況及び健全化判断比率'!BS7)</f>
        <v>橿原市土地開発公社</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t="str">
        <f>IF(E35="","",C34+1)</f>
        <v/>
      </c>
      <c r="D35" s="631"/>
      <c r="E35" s="632" t="str">
        <f>IF('各会計、関係団体の財政状況及び健全化判断比率'!B8="","",'各会計、関係団体の財政状況及び健全化判断比率'!B8)</f>
        <v/>
      </c>
      <c r="F35" s="632"/>
      <c r="G35" s="632"/>
      <c r="H35" s="632"/>
      <c r="I35" s="632"/>
      <c r="J35" s="632"/>
      <c r="K35" s="632"/>
      <c r="L35" s="632"/>
      <c r="M35" s="632"/>
      <c r="N35" s="632"/>
      <c r="O35" s="632"/>
      <c r="P35" s="632"/>
      <c r="Q35" s="632"/>
      <c r="R35" s="632"/>
      <c r="S35" s="632"/>
      <c r="T35" s="178"/>
      <c r="U35" s="631">
        <f>IF(W35="","",U34+1)</f>
        <v>3</v>
      </c>
      <c r="V35" s="631"/>
      <c r="W35" s="632" t="str">
        <f>IF('各会計、関係団体の財政状況及び健全化判断比率'!B29="","",'各会計、関係団体の財政状況及び健全化判断比率'!B29)</f>
        <v>後期高齢者医療特別会計</v>
      </c>
      <c r="X35" s="632"/>
      <c r="Y35" s="632"/>
      <c r="Z35" s="632"/>
      <c r="AA35" s="632"/>
      <c r="AB35" s="632"/>
      <c r="AC35" s="632"/>
      <c r="AD35" s="632"/>
      <c r="AE35" s="632"/>
      <c r="AF35" s="632"/>
      <c r="AG35" s="632"/>
      <c r="AH35" s="632"/>
      <c r="AI35" s="632"/>
      <c r="AJ35" s="632"/>
      <c r="AK35" s="632"/>
      <c r="AL35" s="178"/>
      <c r="AM35" s="631">
        <f t="shared" ref="AM35:AM43" si="0">IF(AO35="","",AM34+1)</f>
        <v>6</v>
      </c>
      <c r="AN35" s="631"/>
      <c r="AO35" s="632" t="str">
        <f>IF('各会計、関係団体の財政状況及び健全化判断比率'!B32="","",'各会計、関係団体の財政状況及び健全化判断比率'!B32)</f>
        <v>下水道事業会計</v>
      </c>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8</v>
      </c>
      <c r="BX35" s="631"/>
      <c r="BY35" s="632" t="str">
        <f>IF('各会計、関係団体の財政状況及び健全化判断比率'!B69="","",'各会計、関係団体の財政状況及び健全化判断比率'!B69)</f>
        <v>奈良広域水質検査センター組合</v>
      </c>
      <c r="BZ35" s="632"/>
      <c r="CA35" s="632"/>
      <c r="CB35" s="632"/>
      <c r="CC35" s="632"/>
      <c r="CD35" s="632"/>
      <c r="CE35" s="632"/>
      <c r="CF35" s="632"/>
      <c r="CG35" s="632"/>
      <c r="CH35" s="632"/>
      <c r="CI35" s="632"/>
      <c r="CJ35" s="632"/>
      <c r="CK35" s="632"/>
      <c r="CL35" s="632"/>
      <c r="CM35" s="632"/>
      <c r="CN35" s="178"/>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78"/>
      <c r="U36" s="631">
        <f t="shared" ref="U36:U43" si="4">IF(W36="","",U35+1)</f>
        <v>4</v>
      </c>
      <c r="V36" s="631"/>
      <c r="W36" s="632" t="str">
        <f>IF('各会計、関係団体の財政状況及び健全化判断比率'!B30="","",'各会計、関係団体の財政状況及び健全化判断比率'!B30)</f>
        <v>介護保険特別会計</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9</v>
      </c>
      <c r="BX36" s="631"/>
      <c r="BY36" s="632" t="str">
        <f>IF('各会計、関係団体の財政状況及び健全化判断比率'!B70="","",'各会計、関係団体の財政状況及び健全化判断比率'!B70)</f>
        <v>飛鳥広域行政事務組合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t="str">
        <f t="shared" si="4"/>
        <v/>
      </c>
      <c r="V37" s="631"/>
      <c r="W37" s="632"/>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10</v>
      </c>
      <c r="BX37" s="631"/>
      <c r="BY37" s="632" t="str">
        <f>IF('各会計、関係団体の財政状況及び健全化判断比率'!B71="","",'各会計、関係団体の財政状況及び健全化判断比率'!B71)</f>
        <v>奈良県住宅新築資金等貸付金回収管理組合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11</v>
      </c>
      <c r="BX38" s="631"/>
      <c r="BY38" s="632" t="str">
        <f>IF('各会計、関係団体の財政状況及び健全化判断比率'!B72="","",'各会計、関係団体の財政状況及び健全化判断比率'!B72)</f>
        <v>奈良県後期高齢者医療広域連合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f t="shared" si="2"/>
        <v>12</v>
      </c>
      <c r="BX39" s="631"/>
      <c r="BY39" s="632" t="str">
        <f>IF('各会計、関係団体の財政状況及び健全化判断比率'!B73="","",'各会計、関係団体の財政状況及び健全化判断比率'!B73)</f>
        <v>奈良県広域消防組合</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t="str">
        <f t="shared" si="2"/>
        <v/>
      </c>
      <c r="BX40" s="631"/>
      <c r="BY40" s="632" t="str">
        <f>IF('各会計、関係団体の財政状況及び健全化判断比率'!B74="","",'各会計、関係団体の財政状況及び健全化判断比率'!B74)</f>
        <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t="str">
        <f t="shared" si="2"/>
        <v/>
      </c>
      <c r="BX41" s="631"/>
      <c r="BY41" s="632" t="str">
        <f>IF('各会計、関係団体の財政状況及び健全化判断比率'!B75="","",'各会計、関係団体の財政状況及び健全化判断比率'!B75)</f>
        <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4" t="s">
        <v>208</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209</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210</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211</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212</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213</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214</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55" t="s">
        <v>588</v>
      </c>
    </row>
    <row r="54" spans="5:113" x14ac:dyDescent="0.15"/>
    <row r="55" spans="5:113" x14ac:dyDescent="0.15"/>
    <row r="56" spans="5:113" x14ac:dyDescent="0.15"/>
  </sheetData>
  <sheetProtection algorithmName="SHA-512" hashValue="wA+w17k5rBePBgdKa34CFI9O85IFLvmUm1gvyTMY1zdaEspeeR4v5p/TPYrIy4foFCIzrPo/hlpn/dDpeV/gfQ==" saltValue="oKGAuhuurOHNxQu5F5Wyn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184" t="s">
        <v>553</v>
      </c>
      <c r="D34" s="1184"/>
      <c r="E34" s="1185"/>
      <c r="F34" s="32">
        <v>13.36</v>
      </c>
      <c r="G34" s="33">
        <v>12.73</v>
      </c>
      <c r="H34" s="33">
        <v>12.97</v>
      </c>
      <c r="I34" s="33">
        <v>12.68</v>
      </c>
      <c r="J34" s="34">
        <v>11.7</v>
      </c>
      <c r="K34" s="22"/>
      <c r="L34" s="22"/>
      <c r="M34" s="22"/>
      <c r="N34" s="22"/>
      <c r="O34" s="22"/>
      <c r="P34" s="22"/>
    </row>
    <row r="35" spans="1:16" ht="39" customHeight="1" x14ac:dyDescent="0.15">
      <c r="A35" s="22"/>
      <c r="B35" s="35"/>
      <c r="C35" s="1178" t="s">
        <v>554</v>
      </c>
      <c r="D35" s="1179"/>
      <c r="E35" s="1180"/>
      <c r="F35" s="36">
        <v>0.54</v>
      </c>
      <c r="G35" s="37">
        <v>1.08</v>
      </c>
      <c r="H35" s="37">
        <v>1.58</v>
      </c>
      <c r="I35" s="37">
        <v>5.0199999999999996</v>
      </c>
      <c r="J35" s="38">
        <v>9.98</v>
      </c>
      <c r="K35" s="22"/>
      <c r="L35" s="22"/>
      <c r="M35" s="22"/>
      <c r="N35" s="22"/>
      <c r="O35" s="22"/>
      <c r="P35" s="22"/>
    </row>
    <row r="36" spans="1:16" ht="39" customHeight="1" x14ac:dyDescent="0.15">
      <c r="A36" s="22"/>
      <c r="B36" s="35"/>
      <c r="C36" s="1178" t="s">
        <v>555</v>
      </c>
      <c r="D36" s="1179"/>
      <c r="E36" s="1180"/>
      <c r="F36" s="36">
        <v>1.89</v>
      </c>
      <c r="G36" s="37">
        <v>3.03</v>
      </c>
      <c r="H36" s="37">
        <v>2</v>
      </c>
      <c r="I36" s="37">
        <v>2</v>
      </c>
      <c r="J36" s="38">
        <v>3.28</v>
      </c>
      <c r="K36" s="22"/>
      <c r="L36" s="22"/>
      <c r="M36" s="22"/>
      <c r="N36" s="22"/>
      <c r="O36" s="22"/>
      <c r="P36" s="22"/>
    </row>
    <row r="37" spans="1:16" ht="39" customHeight="1" x14ac:dyDescent="0.15">
      <c r="A37" s="22"/>
      <c r="B37" s="35"/>
      <c r="C37" s="1178" t="s">
        <v>556</v>
      </c>
      <c r="D37" s="1179"/>
      <c r="E37" s="1180"/>
      <c r="F37" s="36">
        <v>0.57999999999999996</v>
      </c>
      <c r="G37" s="37">
        <v>0.71</v>
      </c>
      <c r="H37" s="37">
        <v>1.07</v>
      </c>
      <c r="I37" s="37">
        <v>1.82</v>
      </c>
      <c r="J37" s="38">
        <v>2.16</v>
      </c>
      <c r="K37" s="22"/>
      <c r="L37" s="22"/>
      <c r="M37" s="22"/>
      <c r="N37" s="22"/>
      <c r="O37" s="22"/>
      <c r="P37" s="22"/>
    </row>
    <row r="38" spans="1:16" ht="39" customHeight="1" x14ac:dyDescent="0.15">
      <c r="A38" s="22"/>
      <c r="B38" s="35"/>
      <c r="C38" s="1178" t="s">
        <v>557</v>
      </c>
      <c r="D38" s="1179"/>
      <c r="E38" s="1180"/>
      <c r="F38" s="36">
        <v>0.76</v>
      </c>
      <c r="G38" s="37">
        <v>0.3</v>
      </c>
      <c r="H38" s="37">
        <v>0.77</v>
      </c>
      <c r="I38" s="37">
        <v>1.22</v>
      </c>
      <c r="J38" s="38">
        <v>1.1399999999999999</v>
      </c>
      <c r="K38" s="22"/>
      <c r="L38" s="22"/>
      <c r="M38" s="22"/>
      <c r="N38" s="22"/>
      <c r="O38" s="22"/>
      <c r="P38" s="22"/>
    </row>
    <row r="39" spans="1:16" ht="39" customHeight="1" x14ac:dyDescent="0.15">
      <c r="A39" s="22"/>
      <c r="B39" s="35"/>
      <c r="C39" s="1178" t="s">
        <v>558</v>
      </c>
      <c r="D39" s="1179"/>
      <c r="E39" s="1180"/>
      <c r="F39" s="36">
        <v>0.01</v>
      </c>
      <c r="G39" s="37">
        <v>0.01</v>
      </c>
      <c r="H39" s="37">
        <v>0.01</v>
      </c>
      <c r="I39" s="37">
        <v>0.01</v>
      </c>
      <c r="J39" s="38">
        <v>0.01</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559</v>
      </c>
      <c r="D42" s="1179"/>
      <c r="E42" s="1180"/>
      <c r="F42" s="36" t="s">
        <v>503</v>
      </c>
      <c r="G42" s="37" t="s">
        <v>503</v>
      </c>
      <c r="H42" s="37" t="s">
        <v>503</v>
      </c>
      <c r="I42" s="37" t="s">
        <v>503</v>
      </c>
      <c r="J42" s="38" t="s">
        <v>503</v>
      </c>
      <c r="K42" s="22"/>
      <c r="L42" s="22"/>
      <c r="M42" s="22"/>
      <c r="N42" s="22"/>
      <c r="O42" s="22"/>
      <c r="P42" s="22"/>
    </row>
    <row r="43" spans="1:16" ht="39" customHeight="1" thickBot="1" x14ac:dyDescent="0.2">
      <c r="A43" s="22"/>
      <c r="B43" s="40"/>
      <c r="C43" s="1181" t="s">
        <v>560</v>
      </c>
      <c r="D43" s="1182"/>
      <c r="E43" s="1183"/>
      <c r="F43" s="41">
        <v>0.08</v>
      </c>
      <c r="G43" s="42">
        <v>0</v>
      </c>
      <c r="H43" s="42">
        <v>0</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fLf2P6eq3uJLXuE4Vx0NoebC5q0jJG9tQWwwl0c3vnj7FrlKiHhunJGn3Ns2LXOyTxt/6TR4Fr5DXORJvKkPQ==" saltValue="X4+4LVsDJ9X0NEthMy3y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4308</v>
      </c>
      <c r="L45" s="60">
        <v>3892</v>
      </c>
      <c r="M45" s="60">
        <v>3709</v>
      </c>
      <c r="N45" s="60">
        <v>3508</v>
      </c>
      <c r="O45" s="61">
        <v>3607</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503</v>
      </c>
      <c r="L46" s="64" t="s">
        <v>503</v>
      </c>
      <c r="M46" s="64" t="s">
        <v>503</v>
      </c>
      <c r="N46" s="64" t="s">
        <v>503</v>
      </c>
      <c r="O46" s="65" t="s">
        <v>503</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503</v>
      </c>
      <c r="L47" s="64" t="s">
        <v>503</v>
      </c>
      <c r="M47" s="64" t="s">
        <v>503</v>
      </c>
      <c r="N47" s="64" t="s">
        <v>503</v>
      </c>
      <c r="O47" s="65" t="s">
        <v>503</v>
      </c>
      <c r="P47" s="48"/>
      <c r="Q47" s="48"/>
      <c r="R47" s="48"/>
      <c r="S47" s="48"/>
      <c r="T47" s="48"/>
      <c r="U47" s="48"/>
    </row>
    <row r="48" spans="1:21" ht="30.75" customHeight="1" x14ac:dyDescent="0.15">
      <c r="A48" s="48"/>
      <c r="B48" s="1188"/>
      <c r="C48" s="1189"/>
      <c r="D48" s="62"/>
      <c r="E48" s="1194" t="s">
        <v>15</v>
      </c>
      <c r="F48" s="1194"/>
      <c r="G48" s="1194"/>
      <c r="H48" s="1194"/>
      <c r="I48" s="1194"/>
      <c r="J48" s="1195"/>
      <c r="K48" s="63">
        <v>777</v>
      </c>
      <c r="L48" s="64">
        <v>812</v>
      </c>
      <c r="M48" s="64">
        <v>793</v>
      </c>
      <c r="N48" s="64">
        <v>717</v>
      </c>
      <c r="O48" s="65">
        <v>703</v>
      </c>
      <c r="P48" s="48"/>
      <c r="Q48" s="48"/>
      <c r="R48" s="48"/>
      <c r="S48" s="48"/>
      <c r="T48" s="48"/>
      <c r="U48" s="48"/>
    </row>
    <row r="49" spans="1:21" ht="30.75" customHeight="1" x14ac:dyDescent="0.15">
      <c r="A49" s="48"/>
      <c r="B49" s="1188"/>
      <c r="C49" s="1189"/>
      <c r="D49" s="62"/>
      <c r="E49" s="1194" t="s">
        <v>16</v>
      </c>
      <c r="F49" s="1194"/>
      <c r="G49" s="1194"/>
      <c r="H49" s="1194"/>
      <c r="I49" s="1194"/>
      <c r="J49" s="1195"/>
      <c r="K49" s="63">
        <v>77</v>
      </c>
      <c r="L49" s="64">
        <v>91</v>
      </c>
      <c r="M49" s="64">
        <v>92</v>
      </c>
      <c r="N49" s="64">
        <v>100</v>
      </c>
      <c r="O49" s="65">
        <v>93</v>
      </c>
      <c r="P49" s="48"/>
      <c r="Q49" s="48"/>
      <c r="R49" s="48"/>
      <c r="S49" s="48"/>
      <c r="T49" s="48"/>
      <c r="U49" s="48"/>
    </row>
    <row r="50" spans="1:21" ht="30.75" customHeight="1" x14ac:dyDescent="0.15">
      <c r="A50" s="48"/>
      <c r="B50" s="1188"/>
      <c r="C50" s="1189"/>
      <c r="D50" s="62"/>
      <c r="E50" s="1194" t="s">
        <v>17</v>
      </c>
      <c r="F50" s="1194"/>
      <c r="G50" s="1194"/>
      <c r="H50" s="1194"/>
      <c r="I50" s="1194"/>
      <c r="J50" s="1195"/>
      <c r="K50" s="63">
        <v>400</v>
      </c>
      <c r="L50" s="64">
        <v>593</v>
      </c>
      <c r="M50" s="64">
        <v>233</v>
      </c>
      <c r="N50" s="64">
        <v>233</v>
      </c>
      <c r="O50" s="65">
        <v>234</v>
      </c>
      <c r="P50" s="48"/>
      <c r="Q50" s="48"/>
      <c r="R50" s="48"/>
      <c r="S50" s="48"/>
      <c r="T50" s="48"/>
      <c r="U50" s="48"/>
    </row>
    <row r="51" spans="1:21" ht="30.75" customHeight="1" x14ac:dyDescent="0.15">
      <c r="A51" s="48"/>
      <c r="B51" s="1190"/>
      <c r="C51" s="1191"/>
      <c r="D51" s="66"/>
      <c r="E51" s="1194" t="s">
        <v>18</v>
      </c>
      <c r="F51" s="1194"/>
      <c r="G51" s="1194"/>
      <c r="H51" s="1194"/>
      <c r="I51" s="1194"/>
      <c r="J51" s="1195"/>
      <c r="K51" s="63" t="s">
        <v>503</v>
      </c>
      <c r="L51" s="64" t="s">
        <v>503</v>
      </c>
      <c r="M51" s="64" t="s">
        <v>503</v>
      </c>
      <c r="N51" s="64" t="s">
        <v>503</v>
      </c>
      <c r="O51" s="65" t="s">
        <v>503</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4184</v>
      </c>
      <c r="L52" s="64">
        <v>4054</v>
      </c>
      <c r="M52" s="64">
        <v>4222</v>
      </c>
      <c r="N52" s="64">
        <v>4064</v>
      </c>
      <c r="O52" s="65">
        <v>3781</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1378</v>
      </c>
      <c r="L53" s="69">
        <v>1334</v>
      </c>
      <c r="M53" s="69">
        <v>605</v>
      </c>
      <c r="N53" s="69">
        <v>494</v>
      </c>
      <c r="O53" s="70">
        <v>856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561</v>
      </c>
      <c r="L56" s="81" t="s">
        <v>562</v>
      </c>
      <c r="M56" s="81" t="s">
        <v>563</v>
      </c>
      <c r="N56" s="81" t="s">
        <v>564</v>
      </c>
      <c r="O56" s="82" t="s">
        <v>565</v>
      </c>
      <c r="P56" s="48"/>
      <c r="Q56" s="48"/>
      <c r="R56" s="48"/>
      <c r="S56" s="48"/>
      <c r="T56" s="48"/>
      <c r="U56" s="48"/>
    </row>
    <row r="57" spans="1:21" ht="31.5" customHeight="1" x14ac:dyDescent="0.15">
      <c r="B57" s="1202" t="s">
        <v>26</v>
      </c>
      <c r="C57" s="1203"/>
      <c r="D57" s="1206" t="s">
        <v>27</v>
      </c>
      <c r="E57" s="1207"/>
      <c r="F57" s="1207"/>
      <c r="G57" s="1207"/>
      <c r="H57" s="1207"/>
      <c r="I57" s="1207"/>
      <c r="J57" s="1208"/>
      <c r="K57" s="83"/>
      <c r="L57" s="84"/>
      <c r="M57" s="84"/>
      <c r="N57" s="84"/>
      <c r="O57" s="85"/>
    </row>
    <row r="58" spans="1:21" ht="31.5" customHeight="1" thickBot="1" x14ac:dyDescent="0.2">
      <c r="B58" s="1204"/>
      <c r="C58" s="1205"/>
      <c r="D58" s="1209" t="s">
        <v>28</v>
      </c>
      <c r="E58" s="1210"/>
      <c r="F58" s="1210"/>
      <c r="G58" s="1210"/>
      <c r="H58" s="1210"/>
      <c r="I58" s="1210"/>
      <c r="J58" s="1211"/>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ggSsIL4KxWK1JcjjOZZ6N5PaBwCATU+cOk65zw0Zh0qKDQIKZc66evmVAR6Lf4PLnS7Q1ozl/PlBZ/s/8iaQ==" saltValue="Q++Tl4FzziTagLrO1lBw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12" t="s">
        <v>31</v>
      </c>
      <c r="C41" s="1213"/>
      <c r="D41" s="102"/>
      <c r="E41" s="1218" t="s">
        <v>32</v>
      </c>
      <c r="F41" s="1218"/>
      <c r="G41" s="1218"/>
      <c r="H41" s="1219"/>
      <c r="I41" s="346">
        <v>37929</v>
      </c>
      <c r="J41" s="347">
        <v>37368</v>
      </c>
      <c r="K41" s="347">
        <v>36535</v>
      </c>
      <c r="L41" s="347">
        <v>36323</v>
      </c>
      <c r="M41" s="348">
        <v>35194</v>
      </c>
    </row>
    <row r="42" spans="2:13" ht="27.75" customHeight="1" x14ac:dyDescent="0.15">
      <c r="B42" s="1214"/>
      <c r="C42" s="1215"/>
      <c r="D42" s="103"/>
      <c r="E42" s="1220" t="s">
        <v>33</v>
      </c>
      <c r="F42" s="1220"/>
      <c r="G42" s="1220"/>
      <c r="H42" s="1221"/>
      <c r="I42" s="349">
        <v>5297</v>
      </c>
      <c r="J42" s="350">
        <v>4390</v>
      </c>
      <c r="K42" s="350">
        <v>4044</v>
      </c>
      <c r="L42" s="350">
        <v>3962</v>
      </c>
      <c r="M42" s="351">
        <v>3559</v>
      </c>
    </row>
    <row r="43" spans="2:13" ht="27.75" customHeight="1" x14ac:dyDescent="0.15">
      <c r="B43" s="1214"/>
      <c r="C43" s="1215"/>
      <c r="D43" s="103"/>
      <c r="E43" s="1220" t="s">
        <v>34</v>
      </c>
      <c r="F43" s="1220"/>
      <c r="G43" s="1220"/>
      <c r="H43" s="1221"/>
      <c r="I43" s="349">
        <v>11788</v>
      </c>
      <c r="J43" s="350">
        <v>11141</v>
      </c>
      <c r="K43" s="350">
        <v>9901</v>
      </c>
      <c r="L43" s="350">
        <v>8875</v>
      </c>
      <c r="M43" s="351">
        <v>8252</v>
      </c>
    </row>
    <row r="44" spans="2:13" ht="27.75" customHeight="1" x14ac:dyDescent="0.15">
      <c r="B44" s="1214"/>
      <c r="C44" s="1215"/>
      <c r="D44" s="103"/>
      <c r="E44" s="1220" t="s">
        <v>35</v>
      </c>
      <c r="F44" s="1220"/>
      <c r="G44" s="1220"/>
      <c r="H44" s="1221"/>
      <c r="I44" s="349">
        <v>492</v>
      </c>
      <c r="J44" s="350">
        <v>438</v>
      </c>
      <c r="K44" s="350">
        <v>388</v>
      </c>
      <c r="L44" s="350">
        <v>398</v>
      </c>
      <c r="M44" s="351">
        <v>427</v>
      </c>
    </row>
    <row r="45" spans="2:13" ht="27.75" customHeight="1" x14ac:dyDescent="0.15">
      <c r="B45" s="1214"/>
      <c r="C45" s="1215"/>
      <c r="D45" s="103"/>
      <c r="E45" s="1220" t="s">
        <v>36</v>
      </c>
      <c r="F45" s="1220"/>
      <c r="G45" s="1220"/>
      <c r="H45" s="1221"/>
      <c r="I45" s="349">
        <v>5008</v>
      </c>
      <c r="J45" s="350">
        <v>5221</v>
      </c>
      <c r="K45" s="350">
        <v>5104</v>
      </c>
      <c r="L45" s="350">
        <v>5426</v>
      </c>
      <c r="M45" s="351">
        <v>5470</v>
      </c>
    </row>
    <row r="46" spans="2:13" ht="27.75" customHeight="1" x14ac:dyDescent="0.15">
      <c r="B46" s="1214"/>
      <c r="C46" s="1215"/>
      <c r="D46" s="104"/>
      <c r="E46" s="1220" t="s">
        <v>37</v>
      </c>
      <c r="F46" s="1220"/>
      <c r="G46" s="1220"/>
      <c r="H46" s="1221"/>
      <c r="I46" s="349">
        <v>3302</v>
      </c>
      <c r="J46" s="350">
        <v>3477</v>
      </c>
      <c r="K46" s="350">
        <v>3352</v>
      </c>
      <c r="L46" s="350">
        <v>2920</v>
      </c>
      <c r="M46" s="351">
        <v>2876</v>
      </c>
    </row>
    <row r="47" spans="2:13" ht="27.75" customHeight="1" x14ac:dyDescent="0.15">
      <c r="B47" s="1214"/>
      <c r="C47" s="1215"/>
      <c r="D47" s="105"/>
      <c r="E47" s="1222" t="s">
        <v>38</v>
      </c>
      <c r="F47" s="1223"/>
      <c r="G47" s="1223"/>
      <c r="H47" s="1224"/>
      <c r="I47" s="349" t="s">
        <v>503</v>
      </c>
      <c r="J47" s="350" t="s">
        <v>503</v>
      </c>
      <c r="K47" s="350" t="s">
        <v>503</v>
      </c>
      <c r="L47" s="350" t="s">
        <v>503</v>
      </c>
      <c r="M47" s="351" t="s">
        <v>503</v>
      </c>
    </row>
    <row r="48" spans="2:13" ht="27.75" customHeight="1" x14ac:dyDescent="0.15">
      <c r="B48" s="1214"/>
      <c r="C48" s="1215"/>
      <c r="D48" s="103"/>
      <c r="E48" s="1220" t="s">
        <v>39</v>
      </c>
      <c r="F48" s="1220"/>
      <c r="G48" s="1220"/>
      <c r="H48" s="1221"/>
      <c r="I48" s="349" t="s">
        <v>503</v>
      </c>
      <c r="J48" s="350" t="s">
        <v>503</v>
      </c>
      <c r="K48" s="350" t="s">
        <v>503</v>
      </c>
      <c r="L48" s="350" t="s">
        <v>503</v>
      </c>
      <c r="M48" s="351" t="s">
        <v>503</v>
      </c>
    </row>
    <row r="49" spans="2:13" ht="27.75" customHeight="1" x14ac:dyDescent="0.15">
      <c r="B49" s="1216"/>
      <c r="C49" s="1217"/>
      <c r="D49" s="103"/>
      <c r="E49" s="1220" t="s">
        <v>40</v>
      </c>
      <c r="F49" s="1220"/>
      <c r="G49" s="1220"/>
      <c r="H49" s="1221"/>
      <c r="I49" s="349" t="s">
        <v>503</v>
      </c>
      <c r="J49" s="350" t="s">
        <v>503</v>
      </c>
      <c r="K49" s="350" t="s">
        <v>503</v>
      </c>
      <c r="L49" s="350" t="s">
        <v>503</v>
      </c>
      <c r="M49" s="351" t="s">
        <v>503</v>
      </c>
    </row>
    <row r="50" spans="2:13" ht="27.75" customHeight="1" x14ac:dyDescent="0.15">
      <c r="B50" s="1225" t="s">
        <v>41</v>
      </c>
      <c r="C50" s="1226"/>
      <c r="D50" s="106"/>
      <c r="E50" s="1220" t="s">
        <v>42</v>
      </c>
      <c r="F50" s="1220"/>
      <c r="G50" s="1220"/>
      <c r="H50" s="1221"/>
      <c r="I50" s="349">
        <v>7186</v>
      </c>
      <c r="J50" s="350">
        <v>6934</v>
      </c>
      <c r="K50" s="350">
        <v>6429</v>
      </c>
      <c r="L50" s="350">
        <v>6159</v>
      </c>
      <c r="M50" s="351">
        <v>7182</v>
      </c>
    </row>
    <row r="51" spans="2:13" ht="27.75" customHeight="1" x14ac:dyDescent="0.15">
      <c r="B51" s="1214"/>
      <c r="C51" s="1215"/>
      <c r="D51" s="103"/>
      <c r="E51" s="1220" t="s">
        <v>43</v>
      </c>
      <c r="F51" s="1220"/>
      <c r="G51" s="1220"/>
      <c r="H51" s="1221"/>
      <c r="I51" s="349">
        <v>8353</v>
      </c>
      <c r="J51" s="350">
        <v>8945</v>
      </c>
      <c r="K51" s="350">
        <v>7534</v>
      </c>
      <c r="L51" s="350">
        <v>7558</v>
      </c>
      <c r="M51" s="351">
        <v>8139</v>
      </c>
    </row>
    <row r="52" spans="2:13" ht="27.75" customHeight="1" x14ac:dyDescent="0.15">
      <c r="B52" s="1216"/>
      <c r="C52" s="1217"/>
      <c r="D52" s="103"/>
      <c r="E52" s="1220" t="s">
        <v>44</v>
      </c>
      <c r="F52" s="1220"/>
      <c r="G52" s="1220"/>
      <c r="H52" s="1221"/>
      <c r="I52" s="349">
        <v>35386</v>
      </c>
      <c r="J52" s="350">
        <v>34795</v>
      </c>
      <c r="K52" s="350">
        <v>33642</v>
      </c>
      <c r="L52" s="350">
        <v>32934</v>
      </c>
      <c r="M52" s="351">
        <v>31868</v>
      </c>
    </row>
    <row r="53" spans="2:13" ht="27.75" customHeight="1" thickBot="1" x14ac:dyDescent="0.2">
      <c r="B53" s="1227" t="s">
        <v>45</v>
      </c>
      <c r="C53" s="1228"/>
      <c r="D53" s="107"/>
      <c r="E53" s="1229" t="s">
        <v>46</v>
      </c>
      <c r="F53" s="1229"/>
      <c r="G53" s="1229"/>
      <c r="H53" s="1230"/>
      <c r="I53" s="352">
        <v>12892</v>
      </c>
      <c r="J53" s="353">
        <v>11361</v>
      </c>
      <c r="K53" s="353">
        <v>11720</v>
      </c>
      <c r="L53" s="353">
        <v>11252</v>
      </c>
      <c r="M53" s="354">
        <v>8587</v>
      </c>
    </row>
    <row r="54" spans="2:13" ht="27.75" customHeight="1" x14ac:dyDescent="0.15">
      <c r="B54" s="108" t="s">
        <v>47</v>
      </c>
      <c r="C54" s="109"/>
      <c r="D54" s="109"/>
      <c r="E54" s="110"/>
      <c r="F54" s="110"/>
      <c r="G54" s="110"/>
      <c r="H54" s="110"/>
      <c r="I54" s="111"/>
      <c r="J54" s="111"/>
      <c r="K54" s="111"/>
      <c r="L54" s="111"/>
      <c r="M54" s="111"/>
    </row>
    <row r="55" spans="2:13" x14ac:dyDescent="0.15"/>
  </sheetData>
  <sheetProtection algorithmName="SHA-512" hashValue="bb6L6a0/jDpZgddQEfKgjkAkKFLZ7tJ3ym07ZGEoH5A1ER7qcctHljR5GmeJlDF8JTptT/BKUtzDXjCKmjQwOQ==" saltValue="BDU/r7GRv54sWRoL09ps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547</v>
      </c>
      <c r="G54" s="116" t="s">
        <v>548</v>
      </c>
      <c r="H54" s="117" t="s">
        <v>549</v>
      </c>
    </row>
    <row r="55" spans="2:8" ht="52.5" customHeight="1" x14ac:dyDescent="0.15">
      <c r="B55" s="118"/>
      <c r="C55" s="1239" t="s">
        <v>49</v>
      </c>
      <c r="D55" s="1239"/>
      <c r="E55" s="1240"/>
      <c r="F55" s="119">
        <v>2044</v>
      </c>
      <c r="G55" s="119">
        <v>2044</v>
      </c>
      <c r="H55" s="120">
        <v>2655</v>
      </c>
    </row>
    <row r="56" spans="2:8" ht="52.5" customHeight="1" x14ac:dyDescent="0.15">
      <c r="B56" s="121"/>
      <c r="C56" s="1241" t="s">
        <v>50</v>
      </c>
      <c r="D56" s="1241"/>
      <c r="E56" s="1242"/>
      <c r="F56" s="122">
        <v>16</v>
      </c>
      <c r="G56" s="122">
        <v>25</v>
      </c>
      <c r="H56" s="123">
        <v>559</v>
      </c>
    </row>
    <row r="57" spans="2:8" ht="53.25" customHeight="1" x14ac:dyDescent="0.15">
      <c r="B57" s="121"/>
      <c r="C57" s="1243" t="s">
        <v>51</v>
      </c>
      <c r="D57" s="1243"/>
      <c r="E57" s="1244"/>
      <c r="F57" s="124">
        <v>4052</v>
      </c>
      <c r="G57" s="124">
        <v>4240</v>
      </c>
      <c r="H57" s="125">
        <v>3907</v>
      </c>
    </row>
    <row r="58" spans="2:8" ht="45.75" customHeight="1" x14ac:dyDescent="0.15">
      <c r="B58" s="126"/>
      <c r="C58" s="1231" t="s">
        <v>576</v>
      </c>
      <c r="D58" s="1232"/>
      <c r="E58" s="1233"/>
      <c r="F58" s="127">
        <v>3322</v>
      </c>
      <c r="G58" s="127">
        <v>3301</v>
      </c>
      <c r="H58" s="128">
        <v>3290</v>
      </c>
    </row>
    <row r="59" spans="2:8" ht="45.75" customHeight="1" x14ac:dyDescent="0.15">
      <c r="B59" s="126"/>
      <c r="C59" s="1231" t="s">
        <v>577</v>
      </c>
      <c r="D59" s="1232"/>
      <c r="E59" s="1233"/>
      <c r="F59" s="127">
        <v>664</v>
      </c>
      <c r="G59" s="127">
        <v>819</v>
      </c>
      <c r="H59" s="128">
        <v>516</v>
      </c>
    </row>
    <row r="60" spans="2:8" ht="45.75" customHeight="1" x14ac:dyDescent="0.15">
      <c r="B60" s="126"/>
      <c r="C60" s="1231" t="s">
        <v>578</v>
      </c>
      <c r="D60" s="1232"/>
      <c r="E60" s="1233"/>
      <c r="F60" s="127">
        <v>37</v>
      </c>
      <c r="G60" s="127">
        <v>37</v>
      </c>
      <c r="H60" s="128">
        <v>37</v>
      </c>
    </row>
    <row r="61" spans="2:8" ht="45.75" customHeight="1" x14ac:dyDescent="0.15">
      <c r="B61" s="126"/>
      <c r="C61" s="1231" t="s">
        <v>580</v>
      </c>
      <c r="D61" s="1232"/>
      <c r="E61" s="1233"/>
      <c r="F61" s="127" t="s">
        <v>581</v>
      </c>
      <c r="G61" s="127" t="s">
        <v>582</v>
      </c>
      <c r="H61" s="128">
        <v>30</v>
      </c>
    </row>
    <row r="62" spans="2:8" ht="45.75" customHeight="1" thickBot="1" x14ac:dyDescent="0.2">
      <c r="B62" s="129"/>
      <c r="C62" s="1234" t="s">
        <v>579</v>
      </c>
      <c r="D62" s="1235"/>
      <c r="E62" s="1236"/>
      <c r="F62" s="130">
        <v>27</v>
      </c>
      <c r="G62" s="130">
        <v>24</v>
      </c>
      <c r="H62" s="131">
        <v>22</v>
      </c>
    </row>
    <row r="63" spans="2:8" ht="52.5" customHeight="1" thickBot="1" x14ac:dyDescent="0.2">
      <c r="B63" s="132"/>
      <c r="C63" s="1237" t="s">
        <v>52</v>
      </c>
      <c r="D63" s="1237"/>
      <c r="E63" s="1238"/>
      <c r="F63" s="133">
        <v>6112</v>
      </c>
      <c r="G63" s="133">
        <v>6309</v>
      </c>
      <c r="H63" s="134">
        <v>7120</v>
      </c>
    </row>
    <row r="64" spans="2:8" x14ac:dyDescent="0.15"/>
  </sheetData>
  <sheetProtection algorithmName="SHA-512" hashValue="JsJ7OTGkI7uIG4VxUucxwY/a7WyldjK76IZYMNP7OphXFuxdXNNnbyVgOKDQFMLG63l0sNvyUMBVPzD3xMhhzg==" saltValue="/uQLaj2UnUpxBtlSDJSF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2B78-0A86-48B9-8C7B-E95F1B94867D}">
  <sheetPr>
    <pageSetUpPr fitToPage="1"/>
  </sheetPr>
  <dimension ref="A1:DE85"/>
  <sheetViews>
    <sheetView showGridLines="0" zoomScaleNormal="100" zoomScaleSheetLayoutView="55" workbookViewId="0">
      <selection activeCell="AX15" sqref="AX15"/>
    </sheetView>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589</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590</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45" t="s">
        <v>591</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x14ac:dyDescent="0.15">
      <c r="B44" s="370"/>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x14ac:dyDescent="0.15">
      <c r="B45" s="370"/>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x14ac:dyDescent="0.15">
      <c r="B46" s="370"/>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x14ac:dyDescent="0.15">
      <c r="B47" s="370"/>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592</v>
      </c>
    </row>
    <row r="50" spans="1:109" x14ac:dyDescent="0.15">
      <c r="B50" s="370"/>
      <c r="G50" s="1254"/>
      <c r="H50" s="1254"/>
      <c r="I50" s="1254"/>
      <c r="J50" s="1254"/>
      <c r="K50" s="380"/>
      <c r="L50" s="380"/>
      <c r="M50" s="381"/>
      <c r="N50" s="381"/>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545</v>
      </c>
      <c r="BQ50" s="1258"/>
      <c r="BR50" s="1258"/>
      <c r="BS50" s="1258"/>
      <c r="BT50" s="1258"/>
      <c r="BU50" s="1258"/>
      <c r="BV50" s="1258"/>
      <c r="BW50" s="1258"/>
      <c r="BX50" s="1258" t="s">
        <v>546</v>
      </c>
      <c r="BY50" s="1258"/>
      <c r="BZ50" s="1258"/>
      <c r="CA50" s="1258"/>
      <c r="CB50" s="1258"/>
      <c r="CC50" s="1258"/>
      <c r="CD50" s="1258"/>
      <c r="CE50" s="1258"/>
      <c r="CF50" s="1258" t="s">
        <v>547</v>
      </c>
      <c r="CG50" s="1258"/>
      <c r="CH50" s="1258"/>
      <c r="CI50" s="1258"/>
      <c r="CJ50" s="1258"/>
      <c r="CK50" s="1258"/>
      <c r="CL50" s="1258"/>
      <c r="CM50" s="1258"/>
      <c r="CN50" s="1258" t="s">
        <v>548</v>
      </c>
      <c r="CO50" s="1258"/>
      <c r="CP50" s="1258"/>
      <c r="CQ50" s="1258"/>
      <c r="CR50" s="1258"/>
      <c r="CS50" s="1258"/>
      <c r="CT50" s="1258"/>
      <c r="CU50" s="1258"/>
      <c r="CV50" s="1258" t="s">
        <v>549</v>
      </c>
      <c r="CW50" s="1258"/>
      <c r="CX50" s="1258"/>
      <c r="CY50" s="1258"/>
      <c r="CZ50" s="1258"/>
      <c r="DA50" s="1258"/>
      <c r="DB50" s="1258"/>
      <c r="DC50" s="1258"/>
    </row>
    <row r="51" spans="1:109" ht="13.5" customHeight="1" x14ac:dyDescent="0.15">
      <c r="B51" s="370"/>
      <c r="G51" s="1264"/>
      <c r="H51" s="1264"/>
      <c r="I51" s="1262"/>
      <c r="J51" s="1262"/>
      <c r="K51" s="1260"/>
      <c r="L51" s="1260"/>
      <c r="M51" s="1260"/>
      <c r="N51" s="1260"/>
      <c r="AM51" s="379"/>
      <c r="AN51" s="1261" t="s">
        <v>593</v>
      </c>
      <c r="AO51" s="1261"/>
      <c r="AP51" s="1261"/>
      <c r="AQ51" s="1261"/>
      <c r="AR51" s="1261"/>
      <c r="AS51" s="1261"/>
      <c r="AT51" s="1261"/>
      <c r="AU51" s="1261"/>
      <c r="AV51" s="1261"/>
      <c r="AW51" s="1261"/>
      <c r="AX51" s="1261"/>
      <c r="AY51" s="1261"/>
      <c r="AZ51" s="1261"/>
      <c r="BA51" s="1261"/>
      <c r="BB51" s="1261" t="s">
        <v>594</v>
      </c>
      <c r="BC51" s="1261"/>
      <c r="BD51" s="1261"/>
      <c r="BE51" s="1261"/>
      <c r="BF51" s="1261"/>
      <c r="BG51" s="1261"/>
      <c r="BH51" s="1261"/>
      <c r="BI51" s="1261"/>
      <c r="BJ51" s="1261"/>
      <c r="BK51" s="1261"/>
      <c r="BL51" s="1261"/>
      <c r="BM51" s="1261"/>
      <c r="BN51" s="1261"/>
      <c r="BO51" s="1261"/>
      <c r="BP51" s="1259">
        <v>62.8</v>
      </c>
      <c r="BQ51" s="1259"/>
      <c r="BR51" s="1259"/>
      <c r="BS51" s="1259"/>
      <c r="BT51" s="1259"/>
      <c r="BU51" s="1259"/>
      <c r="BV51" s="1259"/>
      <c r="BW51" s="1259"/>
      <c r="BX51" s="1259">
        <v>55</v>
      </c>
      <c r="BY51" s="1259"/>
      <c r="BZ51" s="1259"/>
      <c r="CA51" s="1259"/>
      <c r="CB51" s="1259"/>
      <c r="CC51" s="1259"/>
      <c r="CD51" s="1259"/>
      <c r="CE51" s="1259"/>
      <c r="CF51" s="1259">
        <v>56.6</v>
      </c>
      <c r="CG51" s="1259"/>
      <c r="CH51" s="1259"/>
      <c r="CI51" s="1259"/>
      <c r="CJ51" s="1259"/>
      <c r="CK51" s="1259"/>
      <c r="CL51" s="1259"/>
      <c r="CM51" s="1259"/>
      <c r="CN51" s="1259">
        <v>53.1</v>
      </c>
      <c r="CO51" s="1259"/>
      <c r="CP51" s="1259"/>
      <c r="CQ51" s="1259"/>
      <c r="CR51" s="1259"/>
      <c r="CS51" s="1259"/>
      <c r="CT51" s="1259"/>
      <c r="CU51" s="1259"/>
      <c r="CV51" s="1259">
        <v>38.299999999999997</v>
      </c>
      <c r="CW51" s="1259"/>
      <c r="CX51" s="1259"/>
      <c r="CY51" s="1259"/>
      <c r="CZ51" s="1259"/>
      <c r="DA51" s="1259"/>
      <c r="DB51" s="1259"/>
      <c r="DC51" s="1259"/>
    </row>
    <row r="52" spans="1:109" x14ac:dyDescent="0.15">
      <c r="B52" s="370"/>
      <c r="G52" s="1264"/>
      <c r="H52" s="1264"/>
      <c r="I52" s="1262"/>
      <c r="J52" s="1262"/>
      <c r="K52" s="1260"/>
      <c r="L52" s="1260"/>
      <c r="M52" s="1260"/>
      <c r="N52" s="1260"/>
      <c r="AM52" s="379"/>
      <c r="AN52" s="1261"/>
      <c r="AO52" s="1261"/>
      <c r="AP52" s="1261"/>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x14ac:dyDescent="0.15">
      <c r="A53" s="378"/>
      <c r="B53" s="370"/>
      <c r="G53" s="1264"/>
      <c r="H53" s="1264"/>
      <c r="I53" s="1254"/>
      <c r="J53" s="1254"/>
      <c r="K53" s="1260"/>
      <c r="L53" s="1260"/>
      <c r="M53" s="1260"/>
      <c r="N53" s="1260"/>
      <c r="AM53" s="379"/>
      <c r="AN53" s="1261"/>
      <c r="AO53" s="1261"/>
      <c r="AP53" s="1261"/>
      <c r="AQ53" s="1261"/>
      <c r="AR53" s="1261"/>
      <c r="AS53" s="1261"/>
      <c r="AT53" s="1261"/>
      <c r="AU53" s="1261"/>
      <c r="AV53" s="1261"/>
      <c r="AW53" s="1261"/>
      <c r="AX53" s="1261"/>
      <c r="AY53" s="1261"/>
      <c r="AZ53" s="1261"/>
      <c r="BA53" s="1261"/>
      <c r="BB53" s="1261" t="s">
        <v>595</v>
      </c>
      <c r="BC53" s="1261"/>
      <c r="BD53" s="1261"/>
      <c r="BE53" s="1261"/>
      <c r="BF53" s="1261"/>
      <c r="BG53" s="1261"/>
      <c r="BH53" s="1261"/>
      <c r="BI53" s="1261"/>
      <c r="BJ53" s="1261"/>
      <c r="BK53" s="1261"/>
      <c r="BL53" s="1261"/>
      <c r="BM53" s="1261"/>
      <c r="BN53" s="1261"/>
      <c r="BO53" s="1261"/>
      <c r="BP53" s="1259">
        <v>60.7</v>
      </c>
      <c r="BQ53" s="1259"/>
      <c r="BR53" s="1259"/>
      <c r="BS53" s="1259"/>
      <c r="BT53" s="1259"/>
      <c r="BU53" s="1259"/>
      <c r="BV53" s="1259"/>
      <c r="BW53" s="1259"/>
      <c r="BX53" s="1259">
        <v>62.3</v>
      </c>
      <c r="BY53" s="1259"/>
      <c r="BZ53" s="1259"/>
      <c r="CA53" s="1259"/>
      <c r="CB53" s="1259"/>
      <c r="CC53" s="1259"/>
      <c r="CD53" s="1259"/>
      <c r="CE53" s="1259"/>
      <c r="CF53" s="1259">
        <v>63.6</v>
      </c>
      <c r="CG53" s="1259"/>
      <c r="CH53" s="1259"/>
      <c r="CI53" s="1259"/>
      <c r="CJ53" s="1259"/>
      <c r="CK53" s="1259"/>
      <c r="CL53" s="1259"/>
      <c r="CM53" s="1259"/>
      <c r="CN53" s="1259">
        <v>64.599999999999994</v>
      </c>
      <c r="CO53" s="1259"/>
      <c r="CP53" s="1259"/>
      <c r="CQ53" s="1259"/>
      <c r="CR53" s="1259"/>
      <c r="CS53" s="1259"/>
      <c r="CT53" s="1259"/>
      <c r="CU53" s="1259"/>
      <c r="CV53" s="1259">
        <v>66.3</v>
      </c>
      <c r="CW53" s="1259"/>
      <c r="CX53" s="1259"/>
      <c r="CY53" s="1259"/>
      <c r="CZ53" s="1259"/>
      <c r="DA53" s="1259"/>
      <c r="DB53" s="1259"/>
      <c r="DC53" s="1259"/>
    </row>
    <row r="54" spans="1:109" x14ac:dyDescent="0.15">
      <c r="A54" s="378"/>
      <c r="B54" s="370"/>
      <c r="G54" s="1264"/>
      <c r="H54" s="1264"/>
      <c r="I54" s="1254"/>
      <c r="J54" s="1254"/>
      <c r="K54" s="1260"/>
      <c r="L54" s="1260"/>
      <c r="M54" s="1260"/>
      <c r="N54" s="1260"/>
      <c r="AM54" s="379"/>
      <c r="AN54" s="1261"/>
      <c r="AO54" s="1261"/>
      <c r="AP54" s="1261"/>
      <c r="AQ54" s="1261"/>
      <c r="AR54" s="1261"/>
      <c r="AS54" s="1261"/>
      <c r="AT54" s="1261"/>
      <c r="AU54" s="1261"/>
      <c r="AV54" s="1261"/>
      <c r="AW54" s="1261"/>
      <c r="AX54" s="1261"/>
      <c r="AY54" s="1261"/>
      <c r="AZ54" s="1261"/>
      <c r="BA54" s="1261"/>
      <c r="BB54" s="1261"/>
      <c r="BC54" s="1261"/>
      <c r="BD54" s="1261"/>
      <c r="BE54" s="1261"/>
      <c r="BF54" s="1261"/>
      <c r="BG54" s="1261"/>
      <c r="BH54" s="1261"/>
      <c r="BI54" s="1261"/>
      <c r="BJ54" s="1261"/>
      <c r="BK54" s="1261"/>
      <c r="BL54" s="1261"/>
      <c r="BM54" s="1261"/>
      <c r="BN54" s="1261"/>
      <c r="BO54" s="1261"/>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x14ac:dyDescent="0.15">
      <c r="A55" s="378"/>
      <c r="B55" s="370"/>
      <c r="G55" s="1254"/>
      <c r="H55" s="1254"/>
      <c r="I55" s="1254"/>
      <c r="J55" s="1254"/>
      <c r="K55" s="1260"/>
      <c r="L55" s="1260"/>
      <c r="M55" s="1260"/>
      <c r="N55" s="1260"/>
      <c r="AN55" s="1258" t="s">
        <v>596</v>
      </c>
      <c r="AO55" s="1258"/>
      <c r="AP55" s="1258"/>
      <c r="AQ55" s="1258"/>
      <c r="AR55" s="1258"/>
      <c r="AS55" s="1258"/>
      <c r="AT55" s="1258"/>
      <c r="AU55" s="1258"/>
      <c r="AV55" s="1258"/>
      <c r="AW55" s="1258"/>
      <c r="AX55" s="1258"/>
      <c r="AY55" s="1258"/>
      <c r="AZ55" s="1258"/>
      <c r="BA55" s="1258"/>
      <c r="BB55" s="1261" t="s">
        <v>594</v>
      </c>
      <c r="BC55" s="1261"/>
      <c r="BD55" s="1261"/>
      <c r="BE55" s="1261"/>
      <c r="BF55" s="1261"/>
      <c r="BG55" s="1261"/>
      <c r="BH55" s="1261"/>
      <c r="BI55" s="1261"/>
      <c r="BJ55" s="1261"/>
      <c r="BK55" s="1261"/>
      <c r="BL55" s="1261"/>
      <c r="BM55" s="1261"/>
      <c r="BN55" s="1261"/>
      <c r="BO55" s="1261"/>
      <c r="BP55" s="1259">
        <v>12.2</v>
      </c>
      <c r="BQ55" s="1259"/>
      <c r="BR55" s="1259"/>
      <c r="BS55" s="1259"/>
      <c r="BT55" s="1259"/>
      <c r="BU55" s="1259"/>
      <c r="BV55" s="1259"/>
      <c r="BW55" s="1259"/>
      <c r="BX55" s="1259">
        <v>5</v>
      </c>
      <c r="BY55" s="1259"/>
      <c r="BZ55" s="1259"/>
      <c r="CA55" s="1259"/>
      <c r="CB55" s="1259"/>
      <c r="CC55" s="1259"/>
      <c r="CD55" s="1259"/>
      <c r="CE55" s="1259"/>
      <c r="CF55" s="1259">
        <v>5.4</v>
      </c>
      <c r="CG55" s="1259"/>
      <c r="CH55" s="1259"/>
      <c r="CI55" s="1259"/>
      <c r="CJ55" s="1259"/>
      <c r="CK55" s="1259"/>
      <c r="CL55" s="1259"/>
      <c r="CM55" s="1259"/>
      <c r="CN55" s="1259">
        <v>3.9</v>
      </c>
      <c r="CO55" s="1259"/>
      <c r="CP55" s="1259"/>
      <c r="CQ55" s="1259"/>
      <c r="CR55" s="1259"/>
      <c r="CS55" s="1259"/>
      <c r="CT55" s="1259"/>
      <c r="CU55" s="1259"/>
      <c r="CV55" s="1259">
        <v>0</v>
      </c>
      <c r="CW55" s="1259"/>
      <c r="CX55" s="1259"/>
      <c r="CY55" s="1259"/>
      <c r="CZ55" s="1259"/>
      <c r="DA55" s="1259"/>
      <c r="DB55" s="1259"/>
      <c r="DC55" s="1259"/>
    </row>
    <row r="56" spans="1:109" x14ac:dyDescent="0.15">
      <c r="A56" s="378"/>
      <c r="B56" s="370"/>
      <c r="G56" s="1254"/>
      <c r="H56" s="1254"/>
      <c r="I56" s="1254"/>
      <c r="J56" s="1254"/>
      <c r="K56" s="1260"/>
      <c r="L56" s="1260"/>
      <c r="M56" s="1260"/>
      <c r="N56" s="1260"/>
      <c r="AN56" s="1258"/>
      <c r="AO56" s="1258"/>
      <c r="AP56" s="1258"/>
      <c r="AQ56" s="1258"/>
      <c r="AR56" s="1258"/>
      <c r="AS56" s="1258"/>
      <c r="AT56" s="1258"/>
      <c r="AU56" s="1258"/>
      <c r="AV56" s="1258"/>
      <c r="AW56" s="1258"/>
      <c r="AX56" s="1258"/>
      <c r="AY56" s="1258"/>
      <c r="AZ56" s="1258"/>
      <c r="BA56" s="1258"/>
      <c r="BB56" s="1261"/>
      <c r="BC56" s="1261"/>
      <c r="BD56" s="1261"/>
      <c r="BE56" s="1261"/>
      <c r="BF56" s="1261"/>
      <c r="BG56" s="1261"/>
      <c r="BH56" s="1261"/>
      <c r="BI56" s="1261"/>
      <c r="BJ56" s="1261"/>
      <c r="BK56" s="1261"/>
      <c r="BL56" s="1261"/>
      <c r="BM56" s="1261"/>
      <c r="BN56" s="1261"/>
      <c r="BO56" s="1261"/>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378" customFormat="1" x14ac:dyDescent="0.15">
      <c r="B57" s="382"/>
      <c r="G57" s="1254"/>
      <c r="H57" s="1254"/>
      <c r="I57" s="1263"/>
      <c r="J57" s="1263"/>
      <c r="K57" s="1260"/>
      <c r="L57" s="1260"/>
      <c r="M57" s="1260"/>
      <c r="N57" s="1260"/>
      <c r="AM57" s="364"/>
      <c r="AN57" s="1258"/>
      <c r="AO57" s="1258"/>
      <c r="AP57" s="1258"/>
      <c r="AQ57" s="1258"/>
      <c r="AR57" s="1258"/>
      <c r="AS57" s="1258"/>
      <c r="AT57" s="1258"/>
      <c r="AU57" s="1258"/>
      <c r="AV57" s="1258"/>
      <c r="AW57" s="1258"/>
      <c r="AX57" s="1258"/>
      <c r="AY57" s="1258"/>
      <c r="AZ57" s="1258"/>
      <c r="BA57" s="1258"/>
      <c r="BB57" s="1261" t="s">
        <v>595</v>
      </c>
      <c r="BC57" s="1261"/>
      <c r="BD57" s="1261"/>
      <c r="BE57" s="1261"/>
      <c r="BF57" s="1261"/>
      <c r="BG57" s="1261"/>
      <c r="BH57" s="1261"/>
      <c r="BI57" s="1261"/>
      <c r="BJ57" s="1261"/>
      <c r="BK57" s="1261"/>
      <c r="BL57" s="1261"/>
      <c r="BM57" s="1261"/>
      <c r="BN57" s="1261"/>
      <c r="BO57" s="1261"/>
      <c r="BP57" s="1259">
        <v>61.2</v>
      </c>
      <c r="BQ57" s="1259"/>
      <c r="BR57" s="1259"/>
      <c r="BS57" s="1259"/>
      <c r="BT57" s="1259"/>
      <c r="BU57" s="1259"/>
      <c r="BV57" s="1259"/>
      <c r="BW57" s="1259"/>
      <c r="BX57" s="1259">
        <v>61.6</v>
      </c>
      <c r="BY57" s="1259"/>
      <c r="BZ57" s="1259"/>
      <c r="CA57" s="1259"/>
      <c r="CB57" s="1259"/>
      <c r="CC57" s="1259"/>
      <c r="CD57" s="1259"/>
      <c r="CE57" s="1259"/>
      <c r="CF57" s="1259">
        <v>62.5</v>
      </c>
      <c r="CG57" s="1259"/>
      <c r="CH57" s="1259"/>
      <c r="CI57" s="1259"/>
      <c r="CJ57" s="1259"/>
      <c r="CK57" s="1259"/>
      <c r="CL57" s="1259"/>
      <c r="CM57" s="1259"/>
      <c r="CN57" s="1259">
        <v>63.1</v>
      </c>
      <c r="CO57" s="1259"/>
      <c r="CP57" s="1259"/>
      <c r="CQ57" s="1259"/>
      <c r="CR57" s="1259"/>
      <c r="CS57" s="1259"/>
      <c r="CT57" s="1259"/>
      <c r="CU57" s="1259"/>
      <c r="CV57" s="1259">
        <v>63</v>
      </c>
      <c r="CW57" s="1259"/>
      <c r="CX57" s="1259"/>
      <c r="CY57" s="1259"/>
      <c r="CZ57" s="1259"/>
      <c r="DA57" s="1259"/>
      <c r="DB57" s="1259"/>
      <c r="DC57" s="1259"/>
      <c r="DD57" s="383"/>
      <c r="DE57" s="382"/>
    </row>
    <row r="58" spans="1:109" s="378" customFormat="1" x14ac:dyDescent="0.15">
      <c r="A58" s="364"/>
      <c r="B58" s="382"/>
      <c r="G58" s="1254"/>
      <c r="H58" s="1254"/>
      <c r="I58" s="1263"/>
      <c r="J58" s="1263"/>
      <c r="K58" s="1260"/>
      <c r="L58" s="1260"/>
      <c r="M58" s="1260"/>
      <c r="N58" s="1260"/>
      <c r="AM58" s="364"/>
      <c r="AN58" s="1258"/>
      <c r="AO58" s="1258"/>
      <c r="AP58" s="1258"/>
      <c r="AQ58" s="1258"/>
      <c r="AR58" s="1258"/>
      <c r="AS58" s="1258"/>
      <c r="AT58" s="1258"/>
      <c r="AU58" s="1258"/>
      <c r="AV58" s="1258"/>
      <c r="AW58" s="1258"/>
      <c r="AX58" s="1258"/>
      <c r="AY58" s="1258"/>
      <c r="AZ58" s="1258"/>
      <c r="BA58" s="1258"/>
      <c r="BB58" s="1261"/>
      <c r="BC58" s="1261"/>
      <c r="BD58" s="1261"/>
      <c r="BE58" s="1261"/>
      <c r="BF58" s="1261"/>
      <c r="BG58" s="1261"/>
      <c r="BH58" s="1261"/>
      <c r="BI58" s="1261"/>
      <c r="BJ58" s="1261"/>
      <c r="BK58" s="1261"/>
      <c r="BL58" s="1261"/>
      <c r="BM58" s="1261"/>
      <c r="BN58" s="1261"/>
      <c r="BO58" s="1261"/>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597</v>
      </c>
    </row>
    <row r="64" spans="1:109" x14ac:dyDescent="0.15">
      <c r="B64" s="370"/>
      <c r="G64" s="377"/>
      <c r="I64" s="390"/>
      <c r="J64" s="390"/>
      <c r="K64" s="390"/>
      <c r="L64" s="390"/>
      <c r="M64" s="390"/>
      <c r="N64" s="391"/>
      <c r="AM64" s="377"/>
      <c r="AN64" s="377" t="s">
        <v>590</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45" t="s">
        <v>598</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x14ac:dyDescent="0.15">
      <c r="B66" s="370"/>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x14ac:dyDescent="0.15">
      <c r="B67" s="370"/>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x14ac:dyDescent="0.15">
      <c r="B68" s="370"/>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x14ac:dyDescent="0.15">
      <c r="B69" s="370"/>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592</v>
      </c>
    </row>
    <row r="72" spans="2:107" x14ac:dyDescent="0.15">
      <c r="B72" s="370"/>
      <c r="G72" s="1254"/>
      <c r="H72" s="1254"/>
      <c r="I72" s="1254"/>
      <c r="J72" s="1254"/>
      <c r="K72" s="380"/>
      <c r="L72" s="380"/>
      <c r="M72" s="381"/>
      <c r="N72" s="381"/>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545</v>
      </c>
      <c r="BQ72" s="1258"/>
      <c r="BR72" s="1258"/>
      <c r="BS72" s="1258"/>
      <c r="BT72" s="1258"/>
      <c r="BU72" s="1258"/>
      <c r="BV72" s="1258"/>
      <c r="BW72" s="1258"/>
      <c r="BX72" s="1258" t="s">
        <v>546</v>
      </c>
      <c r="BY72" s="1258"/>
      <c r="BZ72" s="1258"/>
      <c r="CA72" s="1258"/>
      <c r="CB72" s="1258"/>
      <c r="CC72" s="1258"/>
      <c r="CD72" s="1258"/>
      <c r="CE72" s="1258"/>
      <c r="CF72" s="1258" t="s">
        <v>547</v>
      </c>
      <c r="CG72" s="1258"/>
      <c r="CH72" s="1258"/>
      <c r="CI72" s="1258"/>
      <c r="CJ72" s="1258"/>
      <c r="CK72" s="1258"/>
      <c r="CL72" s="1258"/>
      <c r="CM72" s="1258"/>
      <c r="CN72" s="1258" t="s">
        <v>548</v>
      </c>
      <c r="CO72" s="1258"/>
      <c r="CP72" s="1258"/>
      <c r="CQ72" s="1258"/>
      <c r="CR72" s="1258"/>
      <c r="CS72" s="1258"/>
      <c r="CT72" s="1258"/>
      <c r="CU72" s="1258"/>
      <c r="CV72" s="1258" t="s">
        <v>549</v>
      </c>
      <c r="CW72" s="1258"/>
      <c r="CX72" s="1258"/>
      <c r="CY72" s="1258"/>
      <c r="CZ72" s="1258"/>
      <c r="DA72" s="1258"/>
      <c r="DB72" s="1258"/>
      <c r="DC72" s="1258"/>
    </row>
    <row r="73" spans="2:107" x14ac:dyDescent="0.15">
      <c r="B73" s="370"/>
      <c r="G73" s="1264"/>
      <c r="H73" s="1264"/>
      <c r="I73" s="1264"/>
      <c r="J73" s="1264"/>
      <c r="K73" s="1265"/>
      <c r="L73" s="1265"/>
      <c r="M73" s="1265"/>
      <c r="N73" s="1265"/>
      <c r="AM73" s="379"/>
      <c r="AN73" s="1261" t="s">
        <v>593</v>
      </c>
      <c r="AO73" s="1261"/>
      <c r="AP73" s="1261"/>
      <c r="AQ73" s="1261"/>
      <c r="AR73" s="1261"/>
      <c r="AS73" s="1261"/>
      <c r="AT73" s="1261"/>
      <c r="AU73" s="1261"/>
      <c r="AV73" s="1261"/>
      <c r="AW73" s="1261"/>
      <c r="AX73" s="1261"/>
      <c r="AY73" s="1261"/>
      <c r="AZ73" s="1261"/>
      <c r="BA73" s="1261"/>
      <c r="BB73" s="1261" t="s">
        <v>594</v>
      </c>
      <c r="BC73" s="1261"/>
      <c r="BD73" s="1261"/>
      <c r="BE73" s="1261"/>
      <c r="BF73" s="1261"/>
      <c r="BG73" s="1261"/>
      <c r="BH73" s="1261"/>
      <c r="BI73" s="1261"/>
      <c r="BJ73" s="1261"/>
      <c r="BK73" s="1261"/>
      <c r="BL73" s="1261"/>
      <c r="BM73" s="1261"/>
      <c r="BN73" s="1261"/>
      <c r="BO73" s="1261"/>
      <c r="BP73" s="1259">
        <v>62.8</v>
      </c>
      <c r="BQ73" s="1259"/>
      <c r="BR73" s="1259"/>
      <c r="BS73" s="1259"/>
      <c r="BT73" s="1259"/>
      <c r="BU73" s="1259"/>
      <c r="BV73" s="1259"/>
      <c r="BW73" s="1259"/>
      <c r="BX73" s="1259">
        <v>55</v>
      </c>
      <c r="BY73" s="1259"/>
      <c r="BZ73" s="1259"/>
      <c r="CA73" s="1259"/>
      <c r="CB73" s="1259"/>
      <c r="CC73" s="1259"/>
      <c r="CD73" s="1259"/>
      <c r="CE73" s="1259"/>
      <c r="CF73" s="1259">
        <v>56.6</v>
      </c>
      <c r="CG73" s="1259"/>
      <c r="CH73" s="1259"/>
      <c r="CI73" s="1259"/>
      <c r="CJ73" s="1259"/>
      <c r="CK73" s="1259"/>
      <c r="CL73" s="1259"/>
      <c r="CM73" s="1259"/>
      <c r="CN73" s="1259">
        <v>53.1</v>
      </c>
      <c r="CO73" s="1259"/>
      <c r="CP73" s="1259"/>
      <c r="CQ73" s="1259"/>
      <c r="CR73" s="1259"/>
      <c r="CS73" s="1259"/>
      <c r="CT73" s="1259"/>
      <c r="CU73" s="1259"/>
      <c r="CV73" s="1259">
        <v>38.299999999999997</v>
      </c>
      <c r="CW73" s="1259"/>
      <c r="CX73" s="1259"/>
      <c r="CY73" s="1259"/>
      <c r="CZ73" s="1259"/>
      <c r="DA73" s="1259"/>
      <c r="DB73" s="1259"/>
      <c r="DC73" s="1259"/>
    </row>
    <row r="74" spans="2:107" x14ac:dyDescent="0.15">
      <c r="B74" s="370"/>
      <c r="G74" s="1264"/>
      <c r="H74" s="1264"/>
      <c r="I74" s="1264"/>
      <c r="J74" s="1264"/>
      <c r="K74" s="1265"/>
      <c r="L74" s="1265"/>
      <c r="M74" s="1265"/>
      <c r="N74" s="1265"/>
      <c r="AM74" s="379"/>
      <c r="AN74" s="1261"/>
      <c r="AO74" s="1261"/>
      <c r="AP74" s="1261"/>
      <c r="AQ74" s="1261"/>
      <c r="AR74" s="1261"/>
      <c r="AS74" s="1261"/>
      <c r="AT74" s="1261"/>
      <c r="AU74" s="1261"/>
      <c r="AV74" s="1261"/>
      <c r="AW74" s="1261"/>
      <c r="AX74" s="1261"/>
      <c r="AY74" s="1261"/>
      <c r="AZ74" s="1261"/>
      <c r="BA74" s="1261"/>
      <c r="BB74" s="1261"/>
      <c r="BC74" s="1261"/>
      <c r="BD74" s="1261"/>
      <c r="BE74" s="1261"/>
      <c r="BF74" s="1261"/>
      <c r="BG74" s="1261"/>
      <c r="BH74" s="1261"/>
      <c r="BI74" s="1261"/>
      <c r="BJ74" s="1261"/>
      <c r="BK74" s="1261"/>
      <c r="BL74" s="1261"/>
      <c r="BM74" s="1261"/>
      <c r="BN74" s="1261"/>
      <c r="BO74" s="1261"/>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x14ac:dyDescent="0.15">
      <c r="B75" s="370"/>
      <c r="G75" s="1264"/>
      <c r="H75" s="1264"/>
      <c r="I75" s="1254"/>
      <c r="J75" s="1254"/>
      <c r="K75" s="1260"/>
      <c r="L75" s="1260"/>
      <c r="M75" s="1260"/>
      <c r="N75" s="1260"/>
      <c r="AM75" s="379"/>
      <c r="AN75" s="1261"/>
      <c r="AO75" s="1261"/>
      <c r="AP75" s="1261"/>
      <c r="AQ75" s="1261"/>
      <c r="AR75" s="1261"/>
      <c r="AS75" s="1261"/>
      <c r="AT75" s="1261"/>
      <c r="AU75" s="1261"/>
      <c r="AV75" s="1261"/>
      <c r="AW75" s="1261"/>
      <c r="AX75" s="1261"/>
      <c r="AY75" s="1261"/>
      <c r="AZ75" s="1261"/>
      <c r="BA75" s="1261"/>
      <c r="BB75" s="1261" t="s">
        <v>599</v>
      </c>
      <c r="BC75" s="1261"/>
      <c r="BD75" s="1261"/>
      <c r="BE75" s="1261"/>
      <c r="BF75" s="1261"/>
      <c r="BG75" s="1261"/>
      <c r="BH75" s="1261"/>
      <c r="BI75" s="1261"/>
      <c r="BJ75" s="1261"/>
      <c r="BK75" s="1261"/>
      <c r="BL75" s="1261"/>
      <c r="BM75" s="1261"/>
      <c r="BN75" s="1261"/>
      <c r="BO75" s="1261"/>
      <c r="BP75" s="1259">
        <v>7.6</v>
      </c>
      <c r="BQ75" s="1259"/>
      <c r="BR75" s="1259"/>
      <c r="BS75" s="1259"/>
      <c r="BT75" s="1259"/>
      <c r="BU75" s="1259"/>
      <c r="BV75" s="1259"/>
      <c r="BW75" s="1259"/>
      <c r="BX75" s="1259">
        <v>6.9</v>
      </c>
      <c r="BY75" s="1259"/>
      <c r="BZ75" s="1259"/>
      <c r="CA75" s="1259"/>
      <c r="CB75" s="1259"/>
      <c r="CC75" s="1259"/>
      <c r="CD75" s="1259"/>
      <c r="CE75" s="1259"/>
      <c r="CF75" s="1259">
        <v>5.3</v>
      </c>
      <c r="CG75" s="1259"/>
      <c r="CH75" s="1259"/>
      <c r="CI75" s="1259"/>
      <c r="CJ75" s="1259"/>
      <c r="CK75" s="1259"/>
      <c r="CL75" s="1259"/>
      <c r="CM75" s="1259"/>
      <c r="CN75" s="1259">
        <v>3.9</v>
      </c>
      <c r="CO75" s="1259"/>
      <c r="CP75" s="1259"/>
      <c r="CQ75" s="1259"/>
      <c r="CR75" s="1259"/>
      <c r="CS75" s="1259"/>
      <c r="CT75" s="1259"/>
      <c r="CU75" s="1259"/>
      <c r="CV75" s="1259">
        <v>3</v>
      </c>
      <c r="CW75" s="1259"/>
      <c r="CX75" s="1259"/>
      <c r="CY75" s="1259"/>
      <c r="CZ75" s="1259"/>
      <c r="DA75" s="1259"/>
      <c r="DB75" s="1259"/>
      <c r="DC75" s="1259"/>
    </row>
    <row r="76" spans="2:107" x14ac:dyDescent="0.15">
      <c r="B76" s="370"/>
      <c r="G76" s="1264"/>
      <c r="H76" s="1264"/>
      <c r="I76" s="1254"/>
      <c r="J76" s="1254"/>
      <c r="K76" s="1260"/>
      <c r="L76" s="1260"/>
      <c r="M76" s="1260"/>
      <c r="N76" s="1260"/>
      <c r="AM76" s="379"/>
      <c r="AN76" s="1261"/>
      <c r="AO76" s="1261"/>
      <c r="AP76" s="1261"/>
      <c r="AQ76" s="1261"/>
      <c r="AR76" s="1261"/>
      <c r="AS76" s="1261"/>
      <c r="AT76" s="1261"/>
      <c r="AU76" s="1261"/>
      <c r="AV76" s="1261"/>
      <c r="AW76" s="1261"/>
      <c r="AX76" s="1261"/>
      <c r="AY76" s="1261"/>
      <c r="AZ76" s="1261"/>
      <c r="BA76" s="1261"/>
      <c r="BB76" s="1261"/>
      <c r="BC76" s="1261"/>
      <c r="BD76" s="1261"/>
      <c r="BE76" s="1261"/>
      <c r="BF76" s="1261"/>
      <c r="BG76" s="1261"/>
      <c r="BH76" s="1261"/>
      <c r="BI76" s="1261"/>
      <c r="BJ76" s="1261"/>
      <c r="BK76" s="1261"/>
      <c r="BL76" s="1261"/>
      <c r="BM76" s="1261"/>
      <c r="BN76" s="1261"/>
      <c r="BO76" s="1261"/>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x14ac:dyDescent="0.15">
      <c r="B77" s="370"/>
      <c r="G77" s="1254"/>
      <c r="H77" s="1254"/>
      <c r="I77" s="1254"/>
      <c r="J77" s="1254"/>
      <c r="K77" s="1265"/>
      <c r="L77" s="1265"/>
      <c r="M77" s="1265"/>
      <c r="N77" s="1265"/>
      <c r="AN77" s="1258" t="s">
        <v>596</v>
      </c>
      <c r="AO77" s="1258"/>
      <c r="AP77" s="1258"/>
      <c r="AQ77" s="1258"/>
      <c r="AR77" s="1258"/>
      <c r="AS77" s="1258"/>
      <c r="AT77" s="1258"/>
      <c r="AU77" s="1258"/>
      <c r="AV77" s="1258"/>
      <c r="AW77" s="1258"/>
      <c r="AX77" s="1258"/>
      <c r="AY77" s="1258"/>
      <c r="AZ77" s="1258"/>
      <c r="BA77" s="1258"/>
      <c r="BB77" s="1261" t="s">
        <v>594</v>
      </c>
      <c r="BC77" s="1261"/>
      <c r="BD77" s="1261"/>
      <c r="BE77" s="1261"/>
      <c r="BF77" s="1261"/>
      <c r="BG77" s="1261"/>
      <c r="BH77" s="1261"/>
      <c r="BI77" s="1261"/>
      <c r="BJ77" s="1261"/>
      <c r="BK77" s="1261"/>
      <c r="BL77" s="1261"/>
      <c r="BM77" s="1261"/>
      <c r="BN77" s="1261"/>
      <c r="BO77" s="1261"/>
      <c r="BP77" s="1259">
        <v>12.2</v>
      </c>
      <c r="BQ77" s="1259"/>
      <c r="BR77" s="1259"/>
      <c r="BS77" s="1259"/>
      <c r="BT77" s="1259"/>
      <c r="BU77" s="1259"/>
      <c r="BV77" s="1259"/>
      <c r="BW77" s="1259"/>
      <c r="BX77" s="1259">
        <v>5</v>
      </c>
      <c r="BY77" s="1259"/>
      <c r="BZ77" s="1259"/>
      <c r="CA77" s="1259"/>
      <c r="CB77" s="1259"/>
      <c r="CC77" s="1259"/>
      <c r="CD77" s="1259"/>
      <c r="CE77" s="1259"/>
      <c r="CF77" s="1259">
        <v>5.4</v>
      </c>
      <c r="CG77" s="1259"/>
      <c r="CH77" s="1259"/>
      <c r="CI77" s="1259"/>
      <c r="CJ77" s="1259"/>
      <c r="CK77" s="1259"/>
      <c r="CL77" s="1259"/>
      <c r="CM77" s="1259"/>
      <c r="CN77" s="1259">
        <v>3.9</v>
      </c>
      <c r="CO77" s="1259"/>
      <c r="CP77" s="1259"/>
      <c r="CQ77" s="1259"/>
      <c r="CR77" s="1259"/>
      <c r="CS77" s="1259"/>
      <c r="CT77" s="1259"/>
      <c r="CU77" s="1259"/>
      <c r="CV77" s="1259">
        <v>0</v>
      </c>
      <c r="CW77" s="1259"/>
      <c r="CX77" s="1259"/>
      <c r="CY77" s="1259"/>
      <c r="CZ77" s="1259"/>
      <c r="DA77" s="1259"/>
      <c r="DB77" s="1259"/>
      <c r="DC77" s="1259"/>
    </row>
    <row r="78" spans="2:107" x14ac:dyDescent="0.15">
      <c r="B78" s="370"/>
      <c r="G78" s="1254"/>
      <c r="H78" s="1254"/>
      <c r="I78" s="1254"/>
      <c r="J78" s="1254"/>
      <c r="K78" s="1265"/>
      <c r="L78" s="1265"/>
      <c r="M78" s="1265"/>
      <c r="N78" s="1265"/>
      <c r="AN78" s="1258"/>
      <c r="AO78" s="1258"/>
      <c r="AP78" s="1258"/>
      <c r="AQ78" s="1258"/>
      <c r="AR78" s="1258"/>
      <c r="AS78" s="1258"/>
      <c r="AT78" s="1258"/>
      <c r="AU78" s="1258"/>
      <c r="AV78" s="1258"/>
      <c r="AW78" s="1258"/>
      <c r="AX78" s="1258"/>
      <c r="AY78" s="1258"/>
      <c r="AZ78" s="1258"/>
      <c r="BA78" s="1258"/>
      <c r="BB78" s="1261"/>
      <c r="BC78" s="1261"/>
      <c r="BD78" s="1261"/>
      <c r="BE78" s="1261"/>
      <c r="BF78" s="1261"/>
      <c r="BG78" s="1261"/>
      <c r="BH78" s="1261"/>
      <c r="BI78" s="1261"/>
      <c r="BJ78" s="1261"/>
      <c r="BK78" s="1261"/>
      <c r="BL78" s="1261"/>
      <c r="BM78" s="1261"/>
      <c r="BN78" s="1261"/>
      <c r="BO78" s="1261"/>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x14ac:dyDescent="0.15">
      <c r="B79" s="370"/>
      <c r="G79" s="1254"/>
      <c r="H79" s="1254"/>
      <c r="I79" s="1263"/>
      <c r="J79" s="1263"/>
      <c r="K79" s="1266"/>
      <c r="L79" s="1266"/>
      <c r="M79" s="1266"/>
      <c r="N79" s="1266"/>
      <c r="AN79" s="1258"/>
      <c r="AO79" s="1258"/>
      <c r="AP79" s="1258"/>
      <c r="AQ79" s="1258"/>
      <c r="AR79" s="1258"/>
      <c r="AS79" s="1258"/>
      <c r="AT79" s="1258"/>
      <c r="AU79" s="1258"/>
      <c r="AV79" s="1258"/>
      <c r="AW79" s="1258"/>
      <c r="AX79" s="1258"/>
      <c r="AY79" s="1258"/>
      <c r="AZ79" s="1258"/>
      <c r="BA79" s="1258"/>
      <c r="BB79" s="1261" t="s">
        <v>599</v>
      </c>
      <c r="BC79" s="1261"/>
      <c r="BD79" s="1261"/>
      <c r="BE79" s="1261"/>
      <c r="BF79" s="1261"/>
      <c r="BG79" s="1261"/>
      <c r="BH79" s="1261"/>
      <c r="BI79" s="1261"/>
      <c r="BJ79" s="1261"/>
      <c r="BK79" s="1261"/>
      <c r="BL79" s="1261"/>
      <c r="BM79" s="1261"/>
      <c r="BN79" s="1261"/>
      <c r="BO79" s="1261"/>
      <c r="BP79" s="1259">
        <v>4.8</v>
      </c>
      <c r="BQ79" s="1259"/>
      <c r="BR79" s="1259"/>
      <c r="BS79" s="1259"/>
      <c r="BT79" s="1259"/>
      <c r="BU79" s="1259"/>
      <c r="BV79" s="1259"/>
      <c r="BW79" s="1259"/>
      <c r="BX79" s="1259">
        <v>4.5</v>
      </c>
      <c r="BY79" s="1259"/>
      <c r="BZ79" s="1259"/>
      <c r="CA79" s="1259"/>
      <c r="CB79" s="1259"/>
      <c r="CC79" s="1259"/>
      <c r="CD79" s="1259"/>
      <c r="CE79" s="1259"/>
      <c r="CF79" s="1259">
        <v>4.2</v>
      </c>
      <c r="CG79" s="1259"/>
      <c r="CH79" s="1259"/>
      <c r="CI79" s="1259"/>
      <c r="CJ79" s="1259"/>
      <c r="CK79" s="1259"/>
      <c r="CL79" s="1259"/>
      <c r="CM79" s="1259"/>
      <c r="CN79" s="1259">
        <v>4.2</v>
      </c>
      <c r="CO79" s="1259"/>
      <c r="CP79" s="1259"/>
      <c r="CQ79" s="1259"/>
      <c r="CR79" s="1259"/>
      <c r="CS79" s="1259"/>
      <c r="CT79" s="1259"/>
      <c r="CU79" s="1259"/>
      <c r="CV79" s="1259">
        <v>4.5</v>
      </c>
      <c r="CW79" s="1259"/>
      <c r="CX79" s="1259"/>
      <c r="CY79" s="1259"/>
      <c r="CZ79" s="1259"/>
      <c r="DA79" s="1259"/>
      <c r="DB79" s="1259"/>
      <c r="DC79" s="1259"/>
    </row>
    <row r="80" spans="2:107" x14ac:dyDescent="0.15">
      <c r="B80" s="370"/>
      <c r="G80" s="1254"/>
      <c r="H80" s="1254"/>
      <c r="I80" s="1263"/>
      <c r="J80" s="1263"/>
      <c r="K80" s="1266"/>
      <c r="L80" s="1266"/>
      <c r="M80" s="1266"/>
      <c r="N80" s="1266"/>
      <c r="AN80" s="1258"/>
      <c r="AO80" s="1258"/>
      <c r="AP80" s="1258"/>
      <c r="AQ80" s="1258"/>
      <c r="AR80" s="1258"/>
      <c r="AS80" s="1258"/>
      <c r="AT80" s="1258"/>
      <c r="AU80" s="1258"/>
      <c r="AV80" s="1258"/>
      <c r="AW80" s="1258"/>
      <c r="AX80" s="1258"/>
      <c r="AY80" s="1258"/>
      <c r="AZ80" s="1258"/>
      <c r="BA80" s="1258"/>
      <c r="BB80" s="1261"/>
      <c r="BC80" s="1261"/>
      <c r="BD80" s="1261"/>
      <c r="BE80" s="1261"/>
      <c r="BF80" s="1261"/>
      <c r="BG80" s="1261"/>
      <c r="BH80" s="1261"/>
      <c r="BI80" s="1261"/>
      <c r="BJ80" s="1261"/>
      <c r="BK80" s="1261"/>
      <c r="BL80" s="1261"/>
      <c r="BM80" s="1261"/>
      <c r="BN80" s="1261"/>
      <c r="BO80" s="1261"/>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BCpUDTeVIXelvpd87JNzvMiXph5QfkXRfl2XcqJxRWvZA696Oa17BacYgo+a0W+HI1eIUu1vMgW5bCL2Gqxcbg==" saltValue="XCZEw/+UJLXztigmd7S10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CBA77-F9A4-4711-9B66-9B1F551E6E6A}">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492</v>
      </c>
    </row>
  </sheetData>
  <sheetProtection algorithmName="SHA-512" hashValue="4uRnSwAQNONGvbkdVAYjy4woLOl2dgUf9Gu3YdQnlmkpwIfM7fQ5PaLIzviFp9Z9AKczofggcWFQcRHDVGjUbw==" saltValue="BkNzRJsDeK5DVqgpBvJbj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26276-F6F0-4756-B5B3-03C9A4F05EF6}">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492</v>
      </c>
    </row>
  </sheetData>
  <sheetProtection algorithmName="SHA-512" hashValue="ekVAZxWDi4vHFPp4agzL7IgYtOd/bvzKqIfB51+0BcQbWSDLEE+oNL/pTvyTglRmShCpAqL6ALDsdw8kpODphQ==" saltValue="Huz4nF0jKJLJgNWY+1vPt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542</v>
      </c>
      <c r="G2" s="148"/>
      <c r="H2" s="149"/>
    </row>
    <row r="3" spans="1:8" x14ac:dyDescent="0.15">
      <c r="A3" s="145" t="s">
        <v>535</v>
      </c>
      <c r="B3" s="150"/>
      <c r="C3" s="151"/>
      <c r="D3" s="152">
        <v>47862</v>
      </c>
      <c r="E3" s="153"/>
      <c r="F3" s="154">
        <v>42651</v>
      </c>
      <c r="G3" s="155"/>
      <c r="H3" s="156"/>
    </row>
    <row r="4" spans="1:8" x14ac:dyDescent="0.15">
      <c r="A4" s="157"/>
      <c r="B4" s="158"/>
      <c r="C4" s="159"/>
      <c r="D4" s="160">
        <v>36944</v>
      </c>
      <c r="E4" s="161"/>
      <c r="F4" s="162">
        <v>22675</v>
      </c>
      <c r="G4" s="163"/>
      <c r="H4" s="164"/>
    </row>
    <row r="5" spans="1:8" x14ac:dyDescent="0.15">
      <c r="A5" s="145" t="s">
        <v>537</v>
      </c>
      <c r="B5" s="150"/>
      <c r="C5" s="151"/>
      <c r="D5" s="152">
        <v>31123</v>
      </c>
      <c r="E5" s="153"/>
      <c r="F5" s="154">
        <v>43226</v>
      </c>
      <c r="G5" s="155"/>
      <c r="H5" s="156"/>
    </row>
    <row r="6" spans="1:8" x14ac:dyDescent="0.15">
      <c r="A6" s="157"/>
      <c r="B6" s="158"/>
      <c r="C6" s="159"/>
      <c r="D6" s="160">
        <v>23842</v>
      </c>
      <c r="E6" s="161"/>
      <c r="F6" s="162">
        <v>22622</v>
      </c>
      <c r="G6" s="163"/>
      <c r="H6" s="164"/>
    </row>
    <row r="7" spans="1:8" x14ac:dyDescent="0.15">
      <c r="A7" s="145" t="s">
        <v>538</v>
      </c>
      <c r="B7" s="150"/>
      <c r="C7" s="151"/>
      <c r="D7" s="152">
        <v>27866</v>
      </c>
      <c r="E7" s="153"/>
      <c r="F7" s="154">
        <v>42836</v>
      </c>
      <c r="G7" s="155"/>
      <c r="H7" s="156"/>
    </row>
    <row r="8" spans="1:8" x14ac:dyDescent="0.15">
      <c r="A8" s="157"/>
      <c r="B8" s="158"/>
      <c r="C8" s="159"/>
      <c r="D8" s="160">
        <v>15142</v>
      </c>
      <c r="E8" s="161"/>
      <c r="F8" s="162">
        <v>22936</v>
      </c>
      <c r="G8" s="163"/>
      <c r="H8" s="164"/>
    </row>
    <row r="9" spans="1:8" x14ac:dyDescent="0.15">
      <c r="A9" s="145" t="s">
        <v>539</v>
      </c>
      <c r="B9" s="150"/>
      <c r="C9" s="151"/>
      <c r="D9" s="152">
        <v>31437</v>
      </c>
      <c r="E9" s="153"/>
      <c r="F9" s="154">
        <v>44161</v>
      </c>
      <c r="G9" s="155"/>
      <c r="H9" s="156"/>
    </row>
    <row r="10" spans="1:8" x14ac:dyDescent="0.15">
      <c r="A10" s="157"/>
      <c r="B10" s="158"/>
      <c r="C10" s="159"/>
      <c r="D10" s="160">
        <v>18582</v>
      </c>
      <c r="E10" s="161"/>
      <c r="F10" s="162">
        <v>23644</v>
      </c>
      <c r="G10" s="163"/>
      <c r="H10" s="164"/>
    </row>
    <row r="11" spans="1:8" x14ac:dyDescent="0.15">
      <c r="A11" s="145" t="s">
        <v>540</v>
      </c>
      <c r="B11" s="150"/>
      <c r="C11" s="151"/>
      <c r="D11" s="152">
        <v>19231</v>
      </c>
      <c r="E11" s="153"/>
      <c r="F11" s="154">
        <v>43955</v>
      </c>
      <c r="G11" s="155"/>
      <c r="H11" s="156"/>
    </row>
    <row r="12" spans="1:8" x14ac:dyDescent="0.15">
      <c r="A12" s="157"/>
      <c r="B12" s="158"/>
      <c r="C12" s="165"/>
      <c r="D12" s="160">
        <v>11636</v>
      </c>
      <c r="E12" s="161"/>
      <c r="F12" s="162">
        <v>21318</v>
      </c>
      <c r="G12" s="163"/>
      <c r="H12" s="164"/>
    </row>
    <row r="13" spans="1:8" x14ac:dyDescent="0.15">
      <c r="A13" s="145"/>
      <c r="B13" s="150"/>
      <c r="C13" s="166"/>
      <c r="D13" s="167">
        <v>31504</v>
      </c>
      <c r="E13" s="168"/>
      <c r="F13" s="169">
        <v>43366</v>
      </c>
      <c r="G13" s="170"/>
      <c r="H13" s="156"/>
    </row>
    <row r="14" spans="1:8" x14ac:dyDescent="0.15">
      <c r="A14" s="157"/>
      <c r="B14" s="158"/>
      <c r="C14" s="159"/>
      <c r="D14" s="160">
        <v>21229</v>
      </c>
      <c r="E14" s="161"/>
      <c r="F14" s="162">
        <v>22639</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0.56999999999999995</v>
      </c>
      <c r="C19" s="171">
        <f>ROUND(VALUE(SUBSTITUTE(実質収支比率等に係る経年分析!G$48,"▲","-")),2)</f>
        <v>1.08</v>
      </c>
      <c r="D19" s="171">
        <f>ROUND(VALUE(SUBSTITUTE(実質収支比率等に係る経年分析!H$48,"▲","-")),2)</f>
        <v>1.59</v>
      </c>
      <c r="E19" s="171">
        <f>ROUND(VALUE(SUBSTITUTE(実質収支比率等に係る経年分析!I$48,"▲","-")),2)</f>
        <v>5.0199999999999996</v>
      </c>
      <c r="F19" s="171">
        <f>ROUND(VALUE(SUBSTITUTE(実質収支比率等に係る経年分析!J$48,"▲","-")),2)</f>
        <v>9.98</v>
      </c>
    </row>
    <row r="20" spans="1:11" x14ac:dyDescent="0.15">
      <c r="A20" s="171" t="s">
        <v>56</v>
      </c>
      <c r="B20" s="171">
        <f>ROUND(VALUE(SUBSTITUTE(実質収支比率等に係る経年分析!F$47,"▲","-")),2)</f>
        <v>11.41</v>
      </c>
      <c r="C20" s="171">
        <f>ROUND(VALUE(SUBSTITUTE(実質収支比率等に係る経年分析!G$47,"▲","-")),2)</f>
        <v>10.130000000000001</v>
      </c>
      <c r="D20" s="171">
        <f>ROUND(VALUE(SUBSTITUTE(実質収支比率等に係る経年分析!H$47,"▲","-")),2)</f>
        <v>8.52</v>
      </c>
      <c r="E20" s="171">
        <f>ROUND(VALUE(SUBSTITUTE(実質収支比率等に係る経年分析!I$47,"▲","-")),2)</f>
        <v>8.41</v>
      </c>
      <c r="F20" s="171">
        <f>ROUND(VALUE(SUBSTITUTE(実質収支比率等に係る経年分析!J$47,"▲","-")),2)</f>
        <v>10.51</v>
      </c>
    </row>
    <row r="21" spans="1:11" x14ac:dyDescent="0.15">
      <c r="A21" s="171" t="s">
        <v>57</v>
      </c>
      <c r="B21" s="171">
        <f>IF(ISNUMBER(VALUE(SUBSTITUTE(実質収支比率等に係る経年分析!F$49,"▲","-"))),ROUND(VALUE(SUBSTITUTE(実質収支比率等に係る経年分析!F$49,"▲","-")),2),NA())</f>
        <v>-2.06</v>
      </c>
      <c r="C21" s="171">
        <f>IF(ISNUMBER(VALUE(SUBSTITUTE(実質収支比率等に係る経年分析!G$49,"▲","-"))),ROUND(VALUE(SUBSTITUTE(実質収支比率等に係る経年分析!G$49,"▲","-")),2),NA())</f>
        <v>-0.74</v>
      </c>
      <c r="D21" s="171">
        <f>IF(ISNUMBER(VALUE(SUBSTITUTE(実質収支比率等に係る経年分析!H$49,"▲","-"))),ROUND(VALUE(SUBSTITUTE(実質収支比率等に係る経年分析!H$49,"▲","-")),2),NA())</f>
        <v>-1.03</v>
      </c>
      <c r="E21" s="171">
        <f>IF(ISNUMBER(VALUE(SUBSTITUTE(実質収支比率等に係る経年分析!I$49,"▲","-"))),ROUND(VALUE(SUBSTITUTE(実質収支比率等に係る経年分析!I$49,"▲","-")),2),NA())</f>
        <v>3.45</v>
      </c>
      <c r="F21" s="171">
        <f>IF(ISNUMBER(VALUE(SUBSTITUTE(実質収支比率等に係る経年分析!J$49,"▲","-"))),ROUND(VALUE(SUBSTITUTE(実質収支比率等に係る経年分析!J$49,"▲","-")),2),NA())</f>
        <v>7.57</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介護保険</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1.1399999999999999</v>
      </c>
    </row>
    <row r="33" spans="1:16" x14ac:dyDescent="0.15">
      <c r="A33" s="172" t="str">
        <f>IF(連結実質赤字比率に係る赤字・黒字の構成分析!C$37="",NA(),連結実質赤字比率に係る赤字・黒字の構成分析!C$37)</f>
        <v>国民健康保険</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0.57999999999999996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1.07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2.16</v>
      </c>
    </row>
    <row r="34" spans="1:16" x14ac:dyDescent="0.15">
      <c r="A34" s="172" t="str">
        <f>IF(連結実質赤字比率に係る赤字・黒字の構成分析!C$36="",NA(),連結実質赤字比率に係る赤字・黒字の構成分析!C$36)</f>
        <v>下水道事業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3.28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5.0199999999999996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9.98</v>
      </c>
    </row>
    <row r="36" spans="1:16" x14ac:dyDescent="0.15">
      <c r="A36" s="172" t="str">
        <f>IF(連結実質赤字比率に係る赤字・黒字の構成分析!C$34="",NA(),連結実質赤字比率に係る赤字・黒字の構成分析!C$34)</f>
        <v>上水道事業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13.36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12.73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12.68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11.7</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4184</v>
      </c>
      <c r="E42" s="173"/>
      <c r="F42" s="173"/>
      <c r="G42" s="173">
        <f>'実質公債費比率（分子）の構造'!L$52</f>
        <v>4054</v>
      </c>
      <c r="H42" s="173"/>
      <c r="I42" s="173"/>
      <c r="J42" s="173">
        <f>'実質公債費比率（分子）の構造'!M$52</f>
        <v>4222</v>
      </c>
      <c r="K42" s="173"/>
      <c r="L42" s="173"/>
      <c r="M42" s="173">
        <f>'実質公債費比率（分子）の構造'!N$52</f>
        <v>4064</v>
      </c>
      <c r="N42" s="173"/>
      <c r="O42" s="173"/>
      <c r="P42" s="173">
        <f>'実質公債費比率（分子）の構造'!O$52</f>
        <v>3781</v>
      </c>
    </row>
    <row r="43" spans="1:16" x14ac:dyDescent="0.15">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f>'実質公債費比率（分子）の構造'!K$50</f>
        <v>400</v>
      </c>
      <c r="C44" s="173"/>
      <c r="D44" s="173"/>
      <c r="E44" s="173">
        <f>'実質公債費比率（分子）の構造'!L$50</f>
        <v>593</v>
      </c>
      <c r="F44" s="173"/>
      <c r="G44" s="173"/>
      <c r="H44" s="173">
        <f>'実質公債費比率（分子）の構造'!M$50</f>
        <v>233</v>
      </c>
      <c r="I44" s="173"/>
      <c r="J44" s="173"/>
      <c r="K44" s="173">
        <f>'実質公債費比率（分子）の構造'!N$50</f>
        <v>233</v>
      </c>
      <c r="L44" s="173"/>
      <c r="M44" s="173"/>
      <c r="N44" s="173">
        <f>'実質公債費比率（分子）の構造'!O$50</f>
        <v>234</v>
      </c>
      <c r="O44" s="173"/>
      <c r="P44" s="173"/>
    </row>
    <row r="45" spans="1:16" x14ac:dyDescent="0.15">
      <c r="A45" s="173" t="s">
        <v>67</v>
      </c>
      <c r="B45" s="173">
        <f>'実質公債費比率（分子）の構造'!K$49</f>
        <v>77</v>
      </c>
      <c r="C45" s="173"/>
      <c r="D45" s="173"/>
      <c r="E45" s="173">
        <f>'実質公債費比率（分子）の構造'!L$49</f>
        <v>91</v>
      </c>
      <c r="F45" s="173"/>
      <c r="G45" s="173"/>
      <c r="H45" s="173">
        <f>'実質公債費比率（分子）の構造'!M$49</f>
        <v>92</v>
      </c>
      <c r="I45" s="173"/>
      <c r="J45" s="173"/>
      <c r="K45" s="173">
        <f>'実質公債費比率（分子）の構造'!N$49</f>
        <v>100</v>
      </c>
      <c r="L45" s="173"/>
      <c r="M45" s="173"/>
      <c r="N45" s="173">
        <f>'実質公債費比率（分子）の構造'!O$49</f>
        <v>93</v>
      </c>
      <c r="O45" s="173"/>
      <c r="P45" s="173"/>
    </row>
    <row r="46" spans="1:16" x14ac:dyDescent="0.15">
      <c r="A46" s="173" t="s">
        <v>68</v>
      </c>
      <c r="B46" s="173">
        <f>'実質公債費比率（分子）の構造'!K$48</f>
        <v>777</v>
      </c>
      <c r="C46" s="173"/>
      <c r="D46" s="173"/>
      <c r="E46" s="173">
        <f>'実質公債費比率（分子）の構造'!L$48</f>
        <v>812</v>
      </c>
      <c r="F46" s="173"/>
      <c r="G46" s="173"/>
      <c r="H46" s="173">
        <f>'実質公債費比率（分子）の構造'!M$48</f>
        <v>793</v>
      </c>
      <c r="I46" s="173"/>
      <c r="J46" s="173"/>
      <c r="K46" s="173">
        <f>'実質公債費比率（分子）の構造'!N$48</f>
        <v>717</v>
      </c>
      <c r="L46" s="173"/>
      <c r="M46" s="173"/>
      <c r="N46" s="173">
        <f>'実質公債費比率（分子）の構造'!O$48</f>
        <v>703</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4308</v>
      </c>
      <c r="C49" s="173"/>
      <c r="D49" s="173"/>
      <c r="E49" s="173">
        <f>'実質公債費比率（分子）の構造'!L$45</f>
        <v>3892</v>
      </c>
      <c r="F49" s="173"/>
      <c r="G49" s="173"/>
      <c r="H49" s="173">
        <f>'実質公債費比率（分子）の構造'!M$45</f>
        <v>3709</v>
      </c>
      <c r="I49" s="173"/>
      <c r="J49" s="173"/>
      <c r="K49" s="173">
        <f>'実質公債費比率（分子）の構造'!N$45</f>
        <v>3508</v>
      </c>
      <c r="L49" s="173"/>
      <c r="M49" s="173"/>
      <c r="N49" s="173">
        <f>'実質公債費比率（分子）の構造'!O$45</f>
        <v>3607</v>
      </c>
      <c r="O49" s="173"/>
      <c r="P49" s="173"/>
    </row>
    <row r="50" spans="1:16" x14ac:dyDescent="0.15">
      <c r="A50" s="173" t="s">
        <v>71</v>
      </c>
      <c r="B50" s="173" t="e">
        <f>NA()</f>
        <v>#N/A</v>
      </c>
      <c r="C50" s="173">
        <f>IF(ISNUMBER('実質公債費比率（分子）の構造'!K$53),'実質公債費比率（分子）の構造'!K$53,NA())</f>
        <v>1378</v>
      </c>
      <c r="D50" s="173" t="e">
        <f>NA()</f>
        <v>#N/A</v>
      </c>
      <c r="E50" s="173" t="e">
        <f>NA()</f>
        <v>#N/A</v>
      </c>
      <c r="F50" s="173">
        <f>IF(ISNUMBER('実質公債費比率（分子）の構造'!L$53),'実質公債費比率（分子）の構造'!L$53,NA())</f>
        <v>1334</v>
      </c>
      <c r="G50" s="173" t="e">
        <f>NA()</f>
        <v>#N/A</v>
      </c>
      <c r="H50" s="173" t="e">
        <f>NA()</f>
        <v>#N/A</v>
      </c>
      <c r="I50" s="173">
        <f>IF(ISNUMBER('実質公債費比率（分子）の構造'!M$53),'実質公債費比率（分子）の構造'!M$53,NA())</f>
        <v>605</v>
      </c>
      <c r="J50" s="173" t="e">
        <f>NA()</f>
        <v>#N/A</v>
      </c>
      <c r="K50" s="173" t="e">
        <f>NA()</f>
        <v>#N/A</v>
      </c>
      <c r="L50" s="173">
        <f>IF(ISNUMBER('実質公債費比率（分子）の構造'!N$53),'実質公債費比率（分子）の構造'!N$53,NA())</f>
        <v>494</v>
      </c>
      <c r="M50" s="173" t="e">
        <f>NA()</f>
        <v>#N/A</v>
      </c>
      <c r="N50" s="173" t="e">
        <f>NA()</f>
        <v>#N/A</v>
      </c>
      <c r="O50" s="173">
        <f>IF(ISNUMBER('実質公債費比率（分子）の構造'!O$53),'実質公債費比率（分子）の構造'!O$53,NA())</f>
        <v>856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44</v>
      </c>
      <c r="B56" s="172"/>
      <c r="C56" s="172"/>
      <c r="D56" s="172">
        <f>'将来負担比率（分子）の構造'!I$52</f>
        <v>35386</v>
      </c>
      <c r="E56" s="172"/>
      <c r="F56" s="172"/>
      <c r="G56" s="172">
        <f>'将来負担比率（分子）の構造'!J$52</f>
        <v>34795</v>
      </c>
      <c r="H56" s="172"/>
      <c r="I56" s="172"/>
      <c r="J56" s="172">
        <f>'将来負担比率（分子）の構造'!K$52</f>
        <v>33642</v>
      </c>
      <c r="K56" s="172"/>
      <c r="L56" s="172"/>
      <c r="M56" s="172">
        <f>'将来負担比率（分子）の構造'!L$52</f>
        <v>32934</v>
      </c>
      <c r="N56" s="172"/>
      <c r="O56" s="172"/>
      <c r="P56" s="172">
        <f>'将来負担比率（分子）の構造'!M$52</f>
        <v>31868</v>
      </c>
    </row>
    <row r="57" spans="1:16" x14ac:dyDescent="0.15">
      <c r="A57" s="172" t="s">
        <v>43</v>
      </c>
      <c r="B57" s="172"/>
      <c r="C57" s="172"/>
      <c r="D57" s="172">
        <f>'将来負担比率（分子）の構造'!I$51</f>
        <v>8353</v>
      </c>
      <c r="E57" s="172"/>
      <c r="F57" s="172"/>
      <c r="G57" s="172">
        <f>'将来負担比率（分子）の構造'!J$51</f>
        <v>8945</v>
      </c>
      <c r="H57" s="172"/>
      <c r="I57" s="172"/>
      <c r="J57" s="172">
        <f>'将来負担比率（分子）の構造'!K$51</f>
        <v>7534</v>
      </c>
      <c r="K57" s="172"/>
      <c r="L57" s="172"/>
      <c r="M57" s="172">
        <f>'将来負担比率（分子）の構造'!L$51</f>
        <v>7558</v>
      </c>
      <c r="N57" s="172"/>
      <c r="O57" s="172"/>
      <c r="P57" s="172">
        <f>'将来負担比率（分子）の構造'!M$51</f>
        <v>8139</v>
      </c>
    </row>
    <row r="58" spans="1:16" x14ac:dyDescent="0.15">
      <c r="A58" s="172" t="s">
        <v>42</v>
      </c>
      <c r="B58" s="172"/>
      <c r="C58" s="172"/>
      <c r="D58" s="172">
        <f>'将来負担比率（分子）の構造'!I$50</f>
        <v>7186</v>
      </c>
      <c r="E58" s="172"/>
      <c r="F58" s="172"/>
      <c r="G58" s="172">
        <f>'将来負担比率（分子）の構造'!J$50</f>
        <v>6934</v>
      </c>
      <c r="H58" s="172"/>
      <c r="I58" s="172"/>
      <c r="J58" s="172">
        <f>'将来負担比率（分子）の構造'!K$50</f>
        <v>6429</v>
      </c>
      <c r="K58" s="172"/>
      <c r="L58" s="172"/>
      <c r="M58" s="172">
        <f>'将来負担比率（分子）の構造'!L$50</f>
        <v>6159</v>
      </c>
      <c r="N58" s="172"/>
      <c r="O58" s="172"/>
      <c r="P58" s="172">
        <f>'将来負担比率（分子）の構造'!M$50</f>
        <v>7182</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f>'将来負担比率（分子）の構造'!I$46</f>
        <v>3302</v>
      </c>
      <c r="C61" s="172"/>
      <c r="D61" s="172"/>
      <c r="E61" s="172">
        <f>'将来負担比率（分子）の構造'!J$46</f>
        <v>3477</v>
      </c>
      <c r="F61" s="172"/>
      <c r="G61" s="172"/>
      <c r="H61" s="172">
        <f>'将来負担比率（分子）の構造'!K$46</f>
        <v>3352</v>
      </c>
      <c r="I61" s="172"/>
      <c r="J61" s="172"/>
      <c r="K61" s="172">
        <f>'将来負担比率（分子）の構造'!L$46</f>
        <v>2920</v>
      </c>
      <c r="L61" s="172"/>
      <c r="M61" s="172"/>
      <c r="N61" s="172">
        <f>'将来負担比率（分子）の構造'!M$46</f>
        <v>2876</v>
      </c>
      <c r="O61" s="172"/>
      <c r="P61" s="172"/>
    </row>
    <row r="62" spans="1:16" x14ac:dyDescent="0.15">
      <c r="A62" s="172" t="s">
        <v>36</v>
      </c>
      <c r="B62" s="172">
        <f>'将来負担比率（分子）の構造'!I$45</f>
        <v>5008</v>
      </c>
      <c r="C62" s="172"/>
      <c r="D62" s="172"/>
      <c r="E62" s="172">
        <f>'将来負担比率（分子）の構造'!J$45</f>
        <v>5221</v>
      </c>
      <c r="F62" s="172"/>
      <c r="G62" s="172"/>
      <c r="H62" s="172">
        <f>'将来負担比率（分子）の構造'!K$45</f>
        <v>5104</v>
      </c>
      <c r="I62" s="172"/>
      <c r="J62" s="172"/>
      <c r="K62" s="172">
        <f>'将来負担比率（分子）の構造'!L$45</f>
        <v>5426</v>
      </c>
      <c r="L62" s="172"/>
      <c r="M62" s="172"/>
      <c r="N62" s="172">
        <f>'将来負担比率（分子）の構造'!M$45</f>
        <v>5470</v>
      </c>
      <c r="O62" s="172"/>
      <c r="P62" s="172"/>
    </row>
    <row r="63" spans="1:16" x14ac:dyDescent="0.15">
      <c r="A63" s="172" t="s">
        <v>35</v>
      </c>
      <c r="B63" s="172">
        <f>'将来負担比率（分子）の構造'!I$44</f>
        <v>492</v>
      </c>
      <c r="C63" s="172"/>
      <c r="D63" s="172"/>
      <c r="E63" s="172">
        <f>'将来負担比率（分子）の構造'!J$44</f>
        <v>438</v>
      </c>
      <c r="F63" s="172"/>
      <c r="G63" s="172"/>
      <c r="H63" s="172">
        <f>'将来負担比率（分子）の構造'!K$44</f>
        <v>388</v>
      </c>
      <c r="I63" s="172"/>
      <c r="J63" s="172"/>
      <c r="K63" s="172">
        <f>'将来負担比率（分子）の構造'!L$44</f>
        <v>398</v>
      </c>
      <c r="L63" s="172"/>
      <c r="M63" s="172"/>
      <c r="N63" s="172">
        <f>'将来負担比率（分子）の構造'!M$44</f>
        <v>427</v>
      </c>
      <c r="O63" s="172"/>
      <c r="P63" s="172"/>
    </row>
    <row r="64" spans="1:16" x14ac:dyDescent="0.15">
      <c r="A64" s="172" t="s">
        <v>34</v>
      </c>
      <c r="B64" s="172">
        <f>'将来負担比率（分子）の構造'!I$43</f>
        <v>11788</v>
      </c>
      <c r="C64" s="172"/>
      <c r="D64" s="172"/>
      <c r="E64" s="172">
        <f>'将来負担比率（分子）の構造'!J$43</f>
        <v>11141</v>
      </c>
      <c r="F64" s="172"/>
      <c r="G64" s="172"/>
      <c r="H64" s="172">
        <f>'将来負担比率（分子）の構造'!K$43</f>
        <v>9901</v>
      </c>
      <c r="I64" s="172"/>
      <c r="J64" s="172"/>
      <c r="K64" s="172">
        <f>'将来負担比率（分子）の構造'!L$43</f>
        <v>8875</v>
      </c>
      <c r="L64" s="172"/>
      <c r="M64" s="172"/>
      <c r="N64" s="172">
        <f>'将来負担比率（分子）の構造'!M$43</f>
        <v>8252</v>
      </c>
      <c r="O64" s="172"/>
      <c r="P64" s="172"/>
    </row>
    <row r="65" spans="1:16" x14ac:dyDescent="0.15">
      <c r="A65" s="172" t="s">
        <v>33</v>
      </c>
      <c r="B65" s="172">
        <f>'将来負担比率（分子）の構造'!I$42</f>
        <v>5297</v>
      </c>
      <c r="C65" s="172"/>
      <c r="D65" s="172"/>
      <c r="E65" s="172">
        <f>'将来負担比率（分子）の構造'!J$42</f>
        <v>4390</v>
      </c>
      <c r="F65" s="172"/>
      <c r="G65" s="172"/>
      <c r="H65" s="172">
        <f>'将来負担比率（分子）の構造'!K$42</f>
        <v>4044</v>
      </c>
      <c r="I65" s="172"/>
      <c r="J65" s="172"/>
      <c r="K65" s="172">
        <f>'将来負担比率（分子）の構造'!L$42</f>
        <v>3962</v>
      </c>
      <c r="L65" s="172"/>
      <c r="M65" s="172"/>
      <c r="N65" s="172">
        <f>'将来負担比率（分子）の構造'!M$42</f>
        <v>3559</v>
      </c>
      <c r="O65" s="172"/>
      <c r="P65" s="172"/>
    </row>
    <row r="66" spans="1:16" x14ac:dyDescent="0.15">
      <c r="A66" s="172" t="s">
        <v>32</v>
      </c>
      <c r="B66" s="172">
        <f>'将来負担比率（分子）の構造'!I$41</f>
        <v>37929</v>
      </c>
      <c r="C66" s="172"/>
      <c r="D66" s="172"/>
      <c r="E66" s="172">
        <f>'将来負担比率（分子）の構造'!J$41</f>
        <v>37368</v>
      </c>
      <c r="F66" s="172"/>
      <c r="G66" s="172"/>
      <c r="H66" s="172">
        <f>'将来負担比率（分子）の構造'!K$41</f>
        <v>36535</v>
      </c>
      <c r="I66" s="172"/>
      <c r="J66" s="172"/>
      <c r="K66" s="172">
        <f>'将来負担比率（分子）の構造'!L$41</f>
        <v>36323</v>
      </c>
      <c r="L66" s="172"/>
      <c r="M66" s="172"/>
      <c r="N66" s="172">
        <f>'将来負担比率（分子）の構造'!M$41</f>
        <v>35194</v>
      </c>
      <c r="O66" s="172"/>
      <c r="P66" s="172"/>
    </row>
    <row r="67" spans="1:16" x14ac:dyDescent="0.15">
      <c r="A67" s="172" t="s">
        <v>75</v>
      </c>
      <c r="B67" s="172" t="e">
        <f>NA()</f>
        <v>#N/A</v>
      </c>
      <c r="C67" s="172">
        <f>IF(ISNUMBER('将来負担比率（分子）の構造'!I$53), IF('将来負担比率（分子）の構造'!I$53 &lt; 0, 0, '将来負担比率（分子）の構造'!I$53), NA())</f>
        <v>12892</v>
      </c>
      <c r="D67" s="172" t="e">
        <f>NA()</f>
        <v>#N/A</v>
      </c>
      <c r="E67" s="172" t="e">
        <f>NA()</f>
        <v>#N/A</v>
      </c>
      <c r="F67" s="172">
        <f>IF(ISNUMBER('将来負担比率（分子）の構造'!J$53), IF('将来負担比率（分子）の構造'!J$53 &lt; 0, 0, '将来負担比率（分子）の構造'!J$53), NA())</f>
        <v>11361</v>
      </c>
      <c r="G67" s="172" t="e">
        <f>NA()</f>
        <v>#N/A</v>
      </c>
      <c r="H67" s="172" t="e">
        <f>NA()</f>
        <v>#N/A</v>
      </c>
      <c r="I67" s="172">
        <f>IF(ISNUMBER('将来負担比率（分子）の構造'!K$53), IF('将来負担比率（分子）の構造'!K$53 &lt; 0, 0, '将来負担比率（分子）の構造'!K$53), NA())</f>
        <v>11720</v>
      </c>
      <c r="J67" s="172" t="e">
        <f>NA()</f>
        <v>#N/A</v>
      </c>
      <c r="K67" s="172" t="e">
        <f>NA()</f>
        <v>#N/A</v>
      </c>
      <c r="L67" s="172">
        <f>IF(ISNUMBER('将来負担比率（分子）の構造'!L$53), IF('将来負担比率（分子）の構造'!L$53 &lt; 0, 0, '将来負担比率（分子）の構造'!L$53), NA())</f>
        <v>11252</v>
      </c>
      <c r="M67" s="172" t="e">
        <f>NA()</f>
        <v>#N/A</v>
      </c>
      <c r="N67" s="172" t="e">
        <f>NA()</f>
        <v>#N/A</v>
      </c>
      <c r="O67" s="172">
        <f>IF(ISNUMBER('将来負担比率（分子）の構造'!M$53), IF('将来負担比率（分子）の構造'!M$53 &lt; 0, 0, '将来負担比率（分子）の構造'!M$53), NA())</f>
        <v>8587</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2044</v>
      </c>
      <c r="C72" s="176">
        <f>基金残高に係る経年分析!G55</f>
        <v>2044</v>
      </c>
      <c r="D72" s="176">
        <f>基金残高に係る経年分析!H55</f>
        <v>2655</v>
      </c>
    </row>
    <row r="73" spans="1:16" x14ac:dyDescent="0.15">
      <c r="A73" s="175" t="s">
        <v>78</v>
      </c>
      <c r="B73" s="176">
        <f>基金残高に係る経年分析!F56</f>
        <v>16</v>
      </c>
      <c r="C73" s="176">
        <f>基金残高に係る経年分析!G56</f>
        <v>25</v>
      </c>
      <c r="D73" s="176">
        <f>基金残高に係る経年分析!H56</f>
        <v>559</v>
      </c>
    </row>
    <row r="74" spans="1:16" x14ac:dyDescent="0.15">
      <c r="A74" s="175" t="s">
        <v>79</v>
      </c>
      <c r="B74" s="176">
        <f>基金残高に係る経年分析!F57</f>
        <v>4052</v>
      </c>
      <c r="C74" s="176">
        <f>基金残高に係る経年分析!G57</f>
        <v>4240</v>
      </c>
      <c r="D74" s="176">
        <f>基金残高に係る経年分析!H57</f>
        <v>3907</v>
      </c>
    </row>
  </sheetData>
  <sheetProtection algorithmName="SHA-512" hashValue="sKYN1/kVtuVQEos1EQN8nlDCchPdZJbQldS65kFtOEPDMR0BBwDKDzfCB/HDtSYnqz+OXv4akvrL8aQdR9MvXQ==" saltValue="ALsoHEdZgo/OOHVYTmcj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027BC-D1C6-4BE0-88E1-B71CF18A3D62}">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40" t="s">
        <v>215</v>
      </c>
      <c r="DI1" s="641"/>
      <c r="DJ1" s="641"/>
      <c r="DK1" s="641"/>
      <c r="DL1" s="641"/>
      <c r="DM1" s="641"/>
      <c r="DN1" s="642"/>
      <c r="DO1" s="211"/>
      <c r="DP1" s="640" t="s">
        <v>216</v>
      </c>
      <c r="DQ1" s="641"/>
      <c r="DR1" s="641"/>
      <c r="DS1" s="641"/>
      <c r="DT1" s="641"/>
      <c r="DU1" s="641"/>
      <c r="DV1" s="641"/>
      <c r="DW1" s="641"/>
      <c r="DX1" s="641"/>
      <c r="DY1" s="641"/>
      <c r="DZ1" s="641"/>
      <c r="EA1" s="641"/>
      <c r="EB1" s="641"/>
      <c r="EC1" s="642"/>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61"/>
      <c r="AF2" s="361"/>
      <c r="AG2" s="361"/>
      <c r="AH2" s="361"/>
      <c r="AI2" s="361"/>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6" t="s">
        <v>218</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6" t="s">
        <v>219</v>
      </c>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7"/>
      <c r="BU3" s="637"/>
      <c r="BV3" s="637"/>
      <c r="BW3" s="637"/>
      <c r="BX3" s="637"/>
      <c r="BY3" s="637"/>
      <c r="BZ3" s="637"/>
      <c r="CA3" s="637"/>
      <c r="CB3" s="638"/>
      <c r="CD3" s="636" t="s">
        <v>220</v>
      </c>
      <c r="CE3" s="637"/>
      <c r="CF3" s="637"/>
      <c r="CG3" s="637"/>
      <c r="CH3" s="637"/>
      <c r="CI3" s="637"/>
      <c r="CJ3" s="637"/>
      <c r="CK3" s="637"/>
      <c r="CL3" s="637"/>
      <c r="CM3" s="637"/>
      <c r="CN3" s="637"/>
      <c r="CO3" s="637"/>
      <c r="CP3" s="637"/>
      <c r="CQ3" s="637"/>
      <c r="CR3" s="637"/>
      <c r="CS3" s="637"/>
      <c r="CT3" s="637"/>
      <c r="CU3" s="637"/>
      <c r="CV3" s="637"/>
      <c r="CW3" s="637"/>
      <c r="CX3" s="637"/>
      <c r="CY3" s="637"/>
      <c r="CZ3" s="637"/>
      <c r="DA3" s="637"/>
      <c r="DB3" s="637"/>
      <c r="DC3" s="637"/>
      <c r="DD3" s="637"/>
      <c r="DE3" s="637"/>
      <c r="DF3" s="637"/>
      <c r="DG3" s="637"/>
      <c r="DH3" s="637"/>
      <c r="DI3" s="637"/>
      <c r="DJ3" s="637"/>
      <c r="DK3" s="637"/>
      <c r="DL3" s="637"/>
      <c r="DM3" s="637"/>
      <c r="DN3" s="637"/>
      <c r="DO3" s="637"/>
      <c r="DP3" s="637"/>
      <c r="DQ3" s="637"/>
      <c r="DR3" s="637"/>
      <c r="DS3" s="637"/>
      <c r="DT3" s="637"/>
      <c r="DU3" s="637"/>
      <c r="DV3" s="637"/>
      <c r="DW3" s="637"/>
      <c r="DX3" s="637"/>
      <c r="DY3" s="637"/>
      <c r="DZ3" s="637"/>
      <c r="EA3" s="637"/>
      <c r="EB3" s="637"/>
      <c r="EC3" s="638"/>
    </row>
    <row r="4" spans="2:143" ht="11.25" customHeight="1" x14ac:dyDescent="0.15">
      <c r="B4" s="636" t="s">
        <v>1</v>
      </c>
      <c r="C4" s="637"/>
      <c r="D4" s="637"/>
      <c r="E4" s="637"/>
      <c r="F4" s="637"/>
      <c r="G4" s="637"/>
      <c r="H4" s="637"/>
      <c r="I4" s="637"/>
      <c r="J4" s="637"/>
      <c r="K4" s="637"/>
      <c r="L4" s="637"/>
      <c r="M4" s="637"/>
      <c r="N4" s="637"/>
      <c r="O4" s="637"/>
      <c r="P4" s="637"/>
      <c r="Q4" s="638"/>
      <c r="R4" s="636" t="s">
        <v>221</v>
      </c>
      <c r="S4" s="637"/>
      <c r="T4" s="637"/>
      <c r="U4" s="637"/>
      <c r="V4" s="637"/>
      <c r="W4" s="637"/>
      <c r="X4" s="637"/>
      <c r="Y4" s="638"/>
      <c r="Z4" s="636" t="s">
        <v>222</v>
      </c>
      <c r="AA4" s="637"/>
      <c r="AB4" s="637"/>
      <c r="AC4" s="638"/>
      <c r="AD4" s="636" t="s">
        <v>223</v>
      </c>
      <c r="AE4" s="637"/>
      <c r="AF4" s="637"/>
      <c r="AG4" s="637"/>
      <c r="AH4" s="637"/>
      <c r="AI4" s="637"/>
      <c r="AJ4" s="637"/>
      <c r="AK4" s="638"/>
      <c r="AL4" s="636" t="s">
        <v>222</v>
      </c>
      <c r="AM4" s="637"/>
      <c r="AN4" s="637"/>
      <c r="AO4" s="638"/>
      <c r="AP4" s="639" t="s">
        <v>224</v>
      </c>
      <c r="AQ4" s="639"/>
      <c r="AR4" s="639"/>
      <c r="AS4" s="639"/>
      <c r="AT4" s="639"/>
      <c r="AU4" s="639"/>
      <c r="AV4" s="639"/>
      <c r="AW4" s="639"/>
      <c r="AX4" s="639"/>
      <c r="AY4" s="639"/>
      <c r="AZ4" s="639"/>
      <c r="BA4" s="639"/>
      <c r="BB4" s="639"/>
      <c r="BC4" s="639"/>
      <c r="BD4" s="639"/>
      <c r="BE4" s="639"/>
      <c r="BF4" s="639"/>
      <c r="BG4" s="639" t="s">
        <v>225</v>
      </c>
      <c r="BH4" s="639"/>
      <c r="BI4" s="639"/>
      <c r="BJ4" s="639"/>
      <c r="BK4" s="639"/>
      <c r="BL4" s="639"/>
      <c r="BM4" s="639"/>
      <c r="BN4" s="639"/>
      <c r="BO4" s="639" t="s">
        <v>222</v>
      </c>
      <c r="BP4" s="639"/>
      <c r="BQ4" s="639"/>
      <c r="BR4" s="639"/>
      <c r="BS4" s="639" t="s">
        <v>226</v>
      </c>
      <c r="BT4" s="639"/>
      <c r="BU4" s="639"/>
      <c r="BV4" s="639"/>
      <c r="BW4" s="639"/>
      <c r="BX4" s="639"/>
      <c r="BY4" s="639"/>
      <c r="BZ4" s="639"/>
      <c r="CA4" s="639"/>
      <c r="CB4" s="639"/>
      <c r="CD4" s="636" t="s">
        <v>227</v>
      </c>
      <c r="CE4" s="637"/>
      <c r="CF4" s="637"/>
      <c r="CG4" s="637"/>
      <c r="CH4" s="637"/>
      <c r="CI4" s="637"/>
      <c r="CJ4" s="637"/>
      <c r="CK4" s="637"/>
      <c r="CL4" s="637"/>
      <c r="CM4" s="637"/>
      <c r="CN4" s="637"/>
      <c r="CO4" s="637"/>
      <c r="CP4" s="637"/>
      <c r="CQ4" s="637"/>
      <c r="CR4" s="637"/>
      <c r="CS4" s="637"/>
      <c r="CT4" s="637"/>
      <c r="CU4" s="637"/>
      <c r="CV4" s="637"/>
      <c r="CW4" s="637"/>
      <c r="CX4" s="637"/>
      <c r="CY4" s="637"/>
      <c r="CZ4" s="637"/>
      <c r="DA4" s="637"/>
      <c r="DB4" s="637"/>
      <c r="DC4" s="637"/>
      <c r="DD4" s="637"/>
      <c r="DE4" s="637"/>
      <c r="DF4" s="637"/>
      <c r="DG4" s="637"/>
      <c r="DH4" s="637"/>
      <c r="DI4" s="637"/>
      <c r="DJ4" s="637"/>
      <c r="DK4" s="637"/>
      <c r="DL4" s="637"/>
      <c r="DM4" s="637"/>
      <c r="DN4" s="637"/>
      <c r="DO4" s="637"/>
      <c r="DP4" s="637"/>
      <c r="DQ4" s="637"/>
      <c r="DR4" s="637"/>
      <c r="DS4" s="637"/>
      <c r="DT4" s="637"/>
      <c r="DU4" s="637"/>
      <c r="DV4" s="637"/>
      <c r="DW4" s="637"/>
      <c r="DX4" s="637"/>
      <c r="DY4" s="637"/>
      <c r="DZ4" s="637"/>
      <c r="EA4" s="637"/>
      <c r="EB4" s="637"/>
      <c r="EC4" s="638"/>
    </row>
    <row r="5" spans="2:143" ht="11.25" customHeight="1" x14ac:dyDescent="0.15">
      <c r="B5" s="655" t="s">
        <v>228</v>
      </c>
      <c r="C5" s="656"/>
      <c r="D5" s="656"/>
      <c r="E5" s="656"/>
      <c r="F5" s="656"/>
      <c r="G5" s="656"/>
      <c r="H5" s="656"/>
      <c r="I5" s="656"/>
      <c r="J5" s="656"/>
      <c r="K5" s="656"/>
      <c r="L5" s="656"/>
      <c r="M5" s="656"/>
      <c r="N5" s="656"/>
      <c r="O5" s="656"/>
      <c r="P5" s="656"/>
      <c r="Q5" s="657"/>
      <c r="R5" s="658">
        <v>15769035</v>
      </c>
      <c r="S5" s="659"/>
      <c r="T5" s="659"/>
      <c r="U5" s="659"/>
      <c r="V5" s="659"/>
      <c r="W5" s="659"/>
      <c r="X5" s="659"/>
      <c r="Y5" s="660"/>
      <c r="Z5" s="661">
        <v>31.9</v>
      </c>
      <c r="AA5" s="661"/>
      <c r="AB5" s="661"/>
      <c r="AC5" s="661"/>
      <c r="AD5" s="662">
        <v>14539502</v>
      </c>
      <c r="AE5" s="662"/>
      <c r="AF5" s="662"/>
      <c r="AG5" s="662"/>
      <c r="AH5" s="662"/>
      <c r="AI5" s="662"/>
      <c r="AJ5" s="662"/>
      <c r="AK5" s="662"/>
      <c r="AL5" s="663">
        <v>59.4</v>
      </c>
      <c r="AM5" s="664"/>
      <c r="AN5" s="664"/>
      <c r="AO5" s="665"/>
      <c r="AP5" s="655" t="s">
        <v>229</v>
      </c>
      <c r="AQ5" s="656"/>
      <c r="AR5" s="656"/>
      <c r="AS5" s="656"/>
      <c r="AT5" s="656"/>
      <c r="AU5" s="656"/>
      <c r="AV5" s="656"/>
      <c r="AW5" s="656"/>
      <c r="AX5" s="656"/>
      <c r="AY5" s="656"/>
      <c r="AZ5" s="656"/>
      <c r="BA5" s="656"/>
      <c r="BB5" s="656"/>
      <c r="BC5" s="656"/>
      <c r="BD5" s="656"/>
      <c r="BE5" s="656"/>
      <c r="BF5" s="657"/>
      <c r="BG5" s="647">
        <v>14533277</v>
      </c>
      <c r="BH5" s="648"/>
      <c r="BI5" s="648"/>
      <c r="BJ5" s="648"/>
      <c r="BK5" s="648"/>
      <c r="BL5" s="648"/>
      <c r="BM5" s="648"/>
      <c r="BN5" s="649"/>
      <c r="BO5" s="643">
        <v>92.2</v>
      </c>
      <c r="BP5" s="643"/>
      <c r="BQ5" s="643"/>
      <c r="BR5" s="643"/>
      <c r="BS5" s="650">
        <v>151185</v>
      </c>
      <c r="BT5" s="650"/>
      <c r="BU5" s="650"/>
      <c r="BV5" s="650"/>
      <c r="BW5" s="650"/>
      <c r="BX5" s="650"/>
      <c r="BY5" s="650"/>
      <c r="BZ5" s="650"/>
      <c r="CA5" s="650"/>
      <c r="CB5" s="654"/>
      <c r="CD5" s="636" t="s">
        <v>224</v>
      </c>
      <c r="CE5" s="637"/>
      <c r="CF5" s="637"/>
      <c r="CG5" s="637"/>
      <c r="CH5" s="637"/>
      <c r="CI5" s="637"/>
      <c r="CJ5" s="637"/>
      <c r="CK5" s="637"/>
      <c r="CL5" s="637"/>
      <c r="CM5" s="637"/>
      <c r="CN5" s="637"/>
      <c r="CO5" s="637"/>
      <c r="CP5" s="637"/>
      <c r="CQ5" s="638"/>
      <c r="CR5" s="636" t="s">
        <v>230</v>
      </c>
      <c r="CS5" s="637"/>
      <c r="CT5" s="637"/>
      <c r="CU5" s="637"/>
      <c r="CV5" s="637"/>
      <c r="CW5" s="637"/>
      <c r="CX5" s="637"/>
      <c r="CY5" s="638"/>
      <c r="CZ5" s="636" t="s">
        <v>222</v>
      </c>
      <c r="DA5" s="637"/>
      <c r="DB5" s="637"/>
      <c r="DC5" s="638"/>
      <c r="DD5" s="636" t="s">
        <v>231</v>
      </c>
      <c r="DE5" s="637"/>
      <c r="DF5" s="637"/>
      <c r="DG5" s="637"/>
      <c r="DH5" s="637"/>
      <c r="DI5" s="637"/>
      <c r="DJ5" s="637"/>
      <c r="DK5" s="637"/>
      <c r="DL5" s="637"/>
      <c r="DM5" s="637"/>
      <c r="DN5" s="637"/>
      <c r="DO5" s="637"/>
      <c r="DP5" s="638"/>
      <c r="DQ5" s="636" t="s">
        <v>232</v>
      </c>
      <c r="DR5" s="637"/>
      <c r="DS5" s="637"/>
      <c r="DT5" s="637"/>
      <c r="DU5" s="637"/>
      <c r="DV5" s="637"/>
      <c r="DW5" s="637"/>
      <c r="DX5" s="637"/>
      <c r="DY5" s="637"/>
      <c r="DZ5" s="637"/>
      <c r="EA5" s="637"/>
      <c r="EB5" s="637"/>
      <c r="EC5" s="638"/>
    </row>
    <row r="6" spans="2:143" ht="11.25" customHeight="1" x14ac:dyDescent="0.15">
      <c r="B6" s="644" t="s">
        <v>233</v>
      </c>
      <c r="C6" s="645"/>
      <c r="D6" s="645"/>
      <c r="E6" s="645"/>
      <c r="F6" s="645"/>
      <c r="G6" s="645"/>
      <c r="H6" s="645"/>
      <c r="I6" s="645"/>
      <c r="J6" s="645"/>
      <c r="K6" s="645"/>
      <c r="L6" s="645"/>
      <c r="M6" s="645"/>
      <c r="N6" s="645"/>
      <c r="O6" s="645"/>
      <c r="P6" s="645"/>
      <c r="Q6" s="646"/>
      <c r="R6" s="647">
        <v>264569</v>
      </c>
      <c r="S6" s="648"/>
      <c r="T6" s="648"/>
      <c r="U6" s="648"/>
      <c r="V6" s="648"/>
      <c r="W6" s="648"/>
      <c r="X6" s="648"/>
      <c r="Y6" s="649"/>
      <c r="Z6" s="643">
        <v>0.5</v>
      </c>
      <c r="AA6" s="643"/>
      <c r="AB6" s="643"/>
      <c r="AC6" s="643"/>
      <c r="AD6" s="650">
        <v>264569</v>
      </c>
      <c r="AE6" s="650"/>
      <c r="AF6" s="650"/>
      <c r="AG6" s="650"/>
      <c r="AH6" s="650"/>
      <c r="AI6" s="650"/>
      <c r="AJ6" s="650"/>
      <c r="AK6" s="650"/>
      <c r="AL6" s="651">
        <v>1.1000000000000001</v>
      </c>
      <c r="AM6" s="652"/>
      <c r="AN6" s="652"/>
      <c r="AO6" s="653"/>
      <c r="AP6" s="644" t="s">
        <v>234</v>
      </c>
      <c r="AQ6" s="645"/>
      <c r="AR6" s="645"/>
      <c r="AS6" s="645"/>
      <c r="AT6" s="645"/>
      <c r="AU6" s="645"/>
      <c r="AV6" s="645"/>
      <c r="AW6" s="645"/>
      <c r="AX6" s="645"/>
      <c r="AY6" s="645"/>
      <c r="AZ6" s="645"/>
      <c r="BA6" s="645"/>
      <c r="BB6" s="645"/>
      <c r="BC6" s="645"/>
      <c r="BD6" s="645"/>
      <c r="BE6" s="645"/>
      <c r="BF6" s="646"/>
      <c r="BG6" s="647">
        <v>14533277</v>
      </c>
      <c r="BH6" s="648"/>
      <c r="BI6" s="648"/>
      <c r="BJ6" s="648"/>
      <c r="BK6" s="648"/>
      <c r="BL6" s="648"/>
      <c r="BM6" s="648"/>
      <c r="BN6" s="649"/>
      <c r="BO6" s="643">
        <v>92.2</v>
      </c>
      <c r="BP6" s="643"/>
      <c r="BQ6" s="643"/>
      <c r="BR6" s="643"/>
      <c r="BS6" s="650">
        <v>151185</v>
      </c>
      <c r="BT6" s="650"/>
      <c r="BU6" s="650"/>
      <c r="BV6" s="650"/>
      <c r="BW6" s="650"/>
      <c r="BX6" s="650"/>
      <c r="BY6" s="650"/>
      <c r="BZ6" s="650"/>
      <c r="CA6" s="650"/>
      <c r="CB6" s="654"/>
      <c r="CD6" s="655" t="s">
        <v>235</v>
      </c>
      <c r="CE6" s="656"/>
      <c r="CF6" s="656"/>
      <c r="CG6" s="656"/>
      <c r="CH6" s="656"/>
      <c r="CI6" s="656"/>
      <c r="CJ6" s="656"/>
      <c r="CK6" s="656"/>
      <c r="CL6" s="656"/>
      <c r="CM6" s="656"/>
      <c r="CN6" s="656"/>
      <c r="CO6" s="656"/>
      <c r="CP6" s="656"/>
      <c r="CQ6" s="657"/>
      <c r="CR6" s="647">
        <v>300408</v>
      </c>
      <c r="CS6" s="648"/>
      <c r="CT6" s="648"/>
      <c r="CU6" s="648"/>
      <c r="CV6" s="648"/>
      <c r="CW6" s="648"/>
      <c r="CX6" s="648"/>
      <c r="CY6" s="649"/>
      <c r="CZ6" s="663">
        <v>0.6</v>
      </c>
      <c r="DA6" s="664"/>
      <c r="DB6" s="664"/>
      <c r="DC6" s="668"/>
      <c r="DD6" s="666" t="s">
        <v>130</v>
      </c>
      <c r="DE6" s="648"/>
      <c r="DF6" s="648"/>
      <c r="DG6" s="648"/>
      <c r="DH6" s="648"/>
      <c r="DI6" s="648"/>
      <c r="DJ6" s="648"/>
      <c r="DK6" s="648"/>
      <c r="DL6" s="648"/>
      <c r="DM6" s="648"/>
      <c r="DN6" s="648"/>
      <c r="DO6" s="648"/>
      <c r="DP6" s="649"/>
      <c r="DQ6" s="666">
        <v>300408</v>
      </c>
      <c r="DR6" s="648"/>
      <c r="DS6" s="648"/>
      <c r="DT6" s="648"/>
      <c r="DU6" s="648"/>
      <c r="DV6" s="648"/>
      <c r="DW6" s="648"/>
      <c r="DX6" s="648"/>
      <c r="DY6" s="648"/>
      <c r="DZ6" s="648"/>
      <c r="EA6" s="648"/>
      <c r="EB6" s="648"/>
      <c r="EC6" s="667"/>
    </row>
    <row r="7" spans="2:143" ht="11.25" customHeight="1" x14ac:dyDescent="0.15">
      <c r="B7" s="644" t="s">
        <v>236</v>
      </c>
      <c r="C7" s="645"/>
      <c r="D7" s="645"/>
      <c r="E7" s="645"/>
      <c r="F7" s="645"/>
      <c r="G7" s="645"/>
      <c r="H7" s="645"/>
      <c r="I7" s="645"/>
      <c r="J7" s="645"/>
      <c r="K7" s="645"/>
      <c r="L7" s="645"/>
      <c r="M7" s="645"/>
      <c r="N7" s="645"/>
      <c r="O7" s="645"/>
      <c r="P7" s="645"/>
      <c r="Q7" s="646"/>
      <c r="R7" s="647">
        <v>14023</v>
      </c>
      <c r="S7" s="648"/>
      <c r="T7" s="648"/>
      <c r="U7" s="648"/>
      <c r="V7" s="648"/>
      <c r="W7" s="648"/>
      <c r="X7" s="648"/>
      <c r="Y7" s="649"/>
      <c r="Z7" s="643">
        <v>0</v>
      </c>
      <c r="AA7" s="643"/>
      <c r="AB7" s="643"/>
      <c r="AC7" s="643"/>
      <c r="AD7" s="650">
        <v>14023</v>
      </c>
      <c r="AE7" s="650"/>
      <c r="AF7" s="650"/>
      <c r="AG7" s="650"/>
      <c r="AH7" s="650"/>
      <c r="AI7" s="650"/>
      <c r="AJ7" s="650"/>
      <c r="AK7" s="650"/>
      <c r="AL7" s="651">
        <v>0.1</v>
      </c>
      <c r="AM7" s="652"/>
      <c r="AN7" s="652"/>
      <c r="AO7" s="653"/>
      <c r="AP7" s="644" t="s">
        <v>237</v>
      </c>
      <c r="AQ7" s="645"/>
      <c r="AR7" s="645"/>
      <c r="AS7" s="645"/>
      <c r="AT7" s="645"/>
      <c r="AU7" s="645"/>
      <c r="AV7" s="645"/>
      <c r="AW7" s="645"/>
      <c r="AX7" s="645"/>
      <c r="AY7" s="645"/>
      <c r="AZ7" s="645"/>
      <c r="BA7" s="645"/>
      <c r="BB7" s="645"/>
      <c r="BC7" s="645"/>
      <c r="BD7" s="645"/>
      <c r="BE7" s="645"/>
      <c r="BF7" s="646"/>
      <c r="BG7" s="647">
        <v>7188070</v>
      </c>
      <c r="BH7" s="648"/>
      <c r="BI7" s="648"/>
      <c r="BJ7" s="648"/>
      <c r="BK7" s="648"/>
      <c r="BL7" s="648"/>
      <c r="BM7" s="648"/>
      <c r="BN7" s="649"/>
      <c r="BO7" s="643">
        <v>45.6</v>
      </c>
      <c r="BP7" s="643"/>
      <c r="BQ7" s="643"/>
      <c r="BR7" s="643"/>
      <c r="BS7" s="650">
        <v>151185</v>
      </c>
      <c r="BT7" s="650"/>
      <c r="BU7" s="650"/>
      <c r="BV7" s="650"/>
      <c r="BW7" s="650"/>
      <c r="BX7" s="650"/>
      <c r="BY7" s="650"/>
      <c r="BZ7" s="650"/>
      <c r="CA7" s="650"/>
      <c r="CB7" s="654"/>
      <c r="CD7" s="644" t="s">
        <v>238</v>
      </c>
      <c r="CE7" s="645"/>
      <c r="CF7" s="645"/>
      <c r="CG7" s="645"/>
      <c r="CH7" s="645"/>
      <c r="CI7" s="645"/>
      <c r="CJ7" s="645"/>
      <c r="CK7" s="645"/>
      <c r="CL7" s="645"/>
      <c r="CM7" s="645"/>
      <c r="CN7" s="645"/>
      <c r="CO7" s="645"/>
      <c r="CP7" s="645"/>
      <c r="CQ7" s="646"/>
      <c r="CR7" s="647">
        <v>6128546</v>
      </c>
      <c r="CS7" s="648"/>
      <c r="CT7" s="648"/>
      <c r="CU7" s="648"/>
      <c r="CV7" s="648"/>
      <c r="CW7" s="648"/>
      <c r="CX7" s="648"/>
      <c r="CY7" s="649"/>
      <c r="CZ7" s="643">
        <v>13.2</v>
      </c>
      <c r="DA7" s="643"/>
      <c r="DB7" s="643"/>
      <c r="DC7" s="643"/>
      <c r="DD7" s="666">
        <v>416961</v>
      </c>
      <c r="DE7" s="648"/>
      <c r="DF7" s="648"/>
      <c r="DG7" s="648"/>
      <c r="DH7" s="648"/>
      <c r="DI7" s="648"/>
      <c r="DJ7" s="648"/>
      <c r="DK7" s="648"/>
      <c r="DL7" s="648"/>
      <c r="DM7" s="648"/>
      <c r="DN7" s="648"/>
      <c r="DO7" s="648"/>
      <c r="DP7" s="649"/>
      <c r="DQ7" s="666">
        <v>5166561</v>
      </c>
      <c r="DR7" s="648"/>
      <c r="DS7" s="648"/>
      <c r="DT7" s="648"/>
      <c r="DU7" s="648"/>
      <c r="DV7" s="648"/>
      <c r="DW7" s="648"/>
      <c r="DX7" s="648"/>
      <c r="DY7" s="648"/>
      <c r="DZ7" s="648"/>
      <c r="EA7" s="648"/>
      <c r="EB7" s="648"/>
      <c r="EC7" s="667"/>
    </row>
    <row r="8" spans="2:143" ht="11.25" customHeight="1" x14ac:dyDescent="0.15">
      <c r="B8" s="644" t="s">
        <v>239</v>
      </c>
      <c r="C8" s="645"/>
      <c r="D8" s="645"/>
      <c r="E8" s="645"/>
      <c r="F8" s="645"/>
      <c r="G8" s="645"/>
      <c r="H8" s="645"/>
      <c r="I8" s="645"/>
      <c r="J8" s="645"/>
      <c r="K8" s="645"/>
      <c r="L8" s="645"/>
      <c r="M8" s="645"/>
      <c r="N8" s="645"/>
      <c r="O8" s="645"/>
      <c r="P8" s="645"/>
      <c r="Q8" s="646"/>
      <c r="R8" s="647">
        <v>190449</v>
      </c>
      <c r="S8" s="648"/>
      <c r="T8" s="648"/>
      <c r="U8" s="648"/>
      <c r="V8" s="648"/>
      <c r="W8" s="648"/>
      <c r="X8" s="648"/>
      <c r="Y8" s="649"/>
      <c r="Z8" s="643">
        <v>0.4</v>
      </c>
      <c r="AA8" s="643"/>
      <c r="AB8" s="643"/>
      <c r="AC8" s="643"/>
      <c r="AD8" s="650">
        <v>190449</v>
      </c>
      <c r="AE8" s="650"/>
      <c r="AF8" s="650"/>
      <c r="AG8" s="650"/>
      <c r="AH8" s="650"/>
      <c r="AI8" s="650"/>
      <c r="AJ8" s="650"/>
      <c r="AK8" s="650"/>
      <c r="AL8" s="651">
        <v>0.8</v>
      </c>
      <c r="AM8" s="652"/>
      <c r="AN8" s="652"/>
      <c r="AO8" s="653"/>
      <c r="AP8" s="644" t="s">
        <v>240</v>
      </c>
      <c r="AQ8" s="645"/>
      <c r="AR8" s="645"/>
      <c r="AS8" s="645"/>
      <c r="AT8" s="645"/>
      <c r="AU8" s="645"/>
      <c r="AV8" s="645"/>
      <c r="AW8" s="645"/>
      <c r="AX8" s="645"/>
      <c r="AY8" s="645"/>
      <c r="AZ8" s="645"/>
      <c r="BA8" s="645"/>
      <c r="BB8" s="645"/>
      <c r="BC8" s="645"/>
      <c r="BD8" s="645"/>
      <c r="BE8" s="645"/>
      <c r="BF8" s="646"/>
      <c r="BG8" s="647">
        <v>201841</v>
      </c>
      <c r="BH8" s="648"/>
      <c r="BI8" s="648"/>
      <c r="BJ8" s="648"/>
      <c r="BK8" s="648"/>
      <c r="BL8" s="648"/>
      <c r="BM8" s="648"/>
      <c r="BN8" s="649"/>
      <c r="BO8" s="643">
        <v>1.3</v>
      </c>
      <c r="BP8" s="643"/>
      <c r="BQ8" s="643"/>
      <c r="BR8" s="643"/>
      <c r="BS8" s="650" t="s">
        <v>130</v>
      </c>
      <c r="BT8" s="650"/>
      <c r="BU8" s="650"/>
      <c r="BV8" s="650"/>
      <c r="BW8" s="650"/>
      <c r="BX8" s="650"/>
      <c r="BY8" s="650"/>
      <c r="BZ8" s="650"/>
      <c r="CA8" s="650"/>
      <c r="CB8" s="654"/>
      <c r="CD8" s="644" t="s">
        <v>241</v>
      </c>
      <c r="CE8" s="645"/>
      <c r="CF8" s="645"/>
      <c r="CG8" s="645"/>
      <c r="CH8" s="645"/>
      <c r="CI8" s="645"/>
      <c r="CJ8" s="645"/>
      <c r="CK8" s="645"/>
      <c r="CL8" s="645"/>
      <c r="CM8" s="645"/>
      <c r="CN8" s="645"/>
      <c r="CO8" s="645"/>
      <c r="CP8" s="645"/>
      <c r="CQ8" s="646"/>
      <c r="CR8" s="647">
        <v>20422215</v>
      </c>
      <c r="CS8" s="648"/>
      <c r="CT8" s="648"/>
      <c r="CU8" s="648"/>
      <c r="CV8" s="648"/>
      <c r="CW8" s="648"/>
      <c r="CX8" s="648"/>
      <c r="CY8" s="649"/>
      <c r="CZ8" s="643">
        <v>43.9</v>
      </c>
      <c r="DA8" s="643"/>
      <c r="DB8" s="643"/>
      <c r="DC8" s="643"/>
      <c r="DD8" s="666">
        <v>148262</v>
      </c>
      <c r="DE8" s="648"/>
      <c r="DF8" s="648"/>
      <c r="DG8" s="648"/>
      <c r="DH8" s="648"/>
      <c r="DI8" s="648"/>
      <c r="DJ8" s="648"/>
      <c r="DK8" s="648"/>
      <c r="DL8" s="648"/>
      <c r="DM8" s="648"/>
      <c r="DN8" s="648"/>
      <c r="DO8" s="648"/>
      <c r="DP8" s="649"/>
      <c r="DQ8" s="666">
        <v>8719062</v>
      </c>
      <c r="DR8" s="648"/>
      <c r="DS8" s="648"/>
      <c r="DT8" s="648"/>
      <c r="DU8" s="648"/>
      <c r="DV8" s="648"/>
      <c r="DW8" s="648"/>
      <c r="DX8" s="648"/>
      <c r="DY8" s="648"/>
      <c r="DZ8" s="648"/>
      <c r="EA8" s="648"/>
      <c r="EB8" s="648"/>
      <c r="EC8" s="667"/>
    </row>
    <row r="9" spans="2:143" ht="11.25" customHeight="1" x14ac:dyDescent="0.15">
      <c r="B9" s="644" t="s">
        <v>242</v>
      </c>
      <c r="C9" s="645"/>
      <c r="D9" s="645"/>
      <c r="E9" s="645"/>
      <c r="F9" s="645"/>
      <c r="G9" s="645"/>
      <c r="H9" s="645"/>
      <c r="I9" s="645"/>
      <c r="J9" s="645"/>
      <c r="K9" s="645"/>
      <c r="L9" s="645"/>
      <c r="M9" s="645"/>
      <c r="N9" s="645"/>
      <c r="O9" s="645"/>
      <c r="P9" s="645"/>
      <c r="Q9" s="646"/>
      <c r="R9" s="647">
        <v>217979</v>
      </c>
      <c r="S9" s="648"/>
      <c r="T9" s="648"/>
      <c r="U9" s="648"/>
      <c r="V9" s="648"/>
      <c r="W9" s="648"/>
      <c r="X9" s="648"/>
      <c r="Y9" s="649"/>
      <c r="Z9" s="643">
        <v>0.4</v>
      </c>
      <c r="AA9" s="643"/>
      <c r="AB9" s="643"/>
      <c r="AC9" s="643"/>
      <c r="AD9" s="650">
        <v>217979</v>
      </c>
      <c r="AE9" s="650"/>
      <c r="AF9" s="650"/>
      <c r="AG9" s="650"/>
      <c r="AH9" s="650"/>
      <c r="AI9" s="650"/>
      <c r="AJ9" s="650"/>
      <c r="AK9" s="650"/>
      <c r="AL9" s="651">
        <v>0.9</v>
      </c>
      <c r="AM9" s="652"/>
      <c r="AN9" s="652"/>
      <c r="AO9" s="653"/>
      <c r="AP9" s="644" t="s">
        <v>243</v>
      </c>
      <c r="AQ9" s="645"/>
      <c r="AR9" s="645"/>
      <c r="AS9" s="645"/>
      <c r="AT9" s="645"/>
      <c r="AU9" s="645"/>
      <c r="AV9" s="645"/>
      <c r="AW9" s="645"/>
      <c r="AX9" s="645"/>
      <c r="AY9" s="645"/>
      <c r="AZ9" s="645"/>
      <c r="BA9" s="645"/>
      <c r="BB9" s="645"/>
      <c r="BC9" s="645"/>
      <c r="BD9" s="645"/>
      <c r="BE9" s="645"/>
      <c r="BF9" s="646"/>
      <c r="BG9" s="647">
        <v>6131906</v>
      </c>
      <c r="BH9" s="648"/>
      <c r="BI9" s="648"/>
      <c r="BJ9" s="648"/>
      <c r="BK9" s="648"/>
      <c r="BL9" s="648"/>
      <c r="BM9" s="648"/>
      <c r="BN9" s="649"/>
      <c r="BO9" s="643">
        <v>38.9</v>
      </c>
      <c r="BP9" s="643"/>
      <c r="BQ9" s="643"/>
      <c r="BR9" s="643"/>
      <c r="BS9" s="650" t="s">
        <v>130</v>
      </c>
      <c r="BT9" s="650"/>
      <c r="BU9" s="650"/>
      <c r="BV9" s="650"/>
      <c r="BW9" s="650"/>
      <c r="BX9" s="650"/>
      <c r="BY9" s="650"/>
      <c r="BZ9" s="650"/>
      <c r="CA9" s="650"/>
      <c r="CB9" s="654"/>
      <c r="CD9" s="644" t="s">
        <v>244</v>
      </c>
      <c r="CE9" s="645"/>
      <c r="CF9" s="645"/>
      <c r="CG9" s="645"/>
      <c r="CH9" s="645"/>
      <c r="CI9" s="645"/>
      <c r="CJ9" s="645"/>
      <c r="CK9" s="645"/>
      <c r="CL9" s="645"/>
      <c r="CM9" s="645"/>
      <c r="CN9" s="645"/>
      <c r="CO9" s="645"/>
      <c r="CP9" s="645"/>
      <c r="CQ9" s="646"/>
      <c r="CR9" s="647">
        <v>4737507</v>
      </c>
      <c r="CS9" s="648"/>
      <c r="CT9" s="648"/>
      <c r="CU9" s="648"/>
      <c r="CV9" s="648"/>
      <c r="CW9" s="648"/>
      <c r="CX9" s="648"/>
      <c r="CY9" s="649"/>
      <c r="CZ9" s="643">
        <v>10.199999999999999</v>
      </c>
      <c r="DA9" s="643"/>
      <c r="DB9" s="643"/>
      <c r="DC9" s="643"/>
      <c r="DD9" s="666">
        <v>21988</v>
      </c>
      <c r="DE9" s="648"/>
      <c r="DF9" s="648"/>
      <c r="DG9" s="648"/>
      <c r="DH9" s="648"/>
      <c r="DI9" s="648"/>
      <c r="DJ9" s="648"/>
      <c r="DK9" s="648"/>
      <c r="DL9" s="648"/>
      <c r="DM9" s="648"/>
      <c r="DN9" s="648"/>
      <c r="DO9" s="648"/>
      <c r="DP9" s="649"/>
      <c r="DQ9" s="666">
        <v>2511621</v>
      </c>
      <c r="DR9" s="648"/>
      <c r="DS9" s="648"/>
      <c r="DT9" s="648"/>
      <c r="DU9" s="648"/>
      <c r="DV9" s="648"/>
      <c r="DW9" s="648"/>
      <c r="DX9" s="648"/>
      <c r="DY9" s="648"/>
      <c r="DZ9" s="648"/>
      <c r="EA9" s="648"/>
      <c r="EB9" s="648"/>
      <c r="EC9" s="66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130</v>
      </c>
      <c r="S10" s="648"/>
      <c r="T10" s="648"/>
      <c r="U10" s="648"/>
      <c r="V10" s="648"/>
      <c r="W10" s="648"/>
      <c r="X10" s="648"/>
      <c r="Y10" s="649"/>
      <c r="Z10" s="643" t="s">
        <v>130</v>
      </c>
      <c r="AA10" s="643"/>
      <c r="AB10" s="643"/>
      <c r="AC10" s="643"/>
      <c r="AD10" s="650" t="s">
        <v>130</v>
      </c>
      <c r="AE10" s="650"/>
      <c r="AF10" s="650"/>
      <c r="AG10" s="650"/>
      <c r="AH10" s="650"/>
      <c r="AI10" s="650"/>
      <c r="AJ10" s="650"/>
      <c r="AK10" s="650"/>
      <c r="AL10" s="651" t="s">
        <v>130</v>
      </c>
      <c r="AM10" s="652"/>
      <c r="AN10" s="652"/>
      <c r="AO10" s="653"/>
      <c r="AP10" s="644" t="s">
        <v>246</v>
      </c>
      <c r="AQ10" s="645"/>
      <c r="AR10" s="645"/>
      <c r="AS10" s="645"/>
      <c r="AT10" s="645"/>
      <c r="AU10" s="645"/>
      <c r="AV10" s="645"/>
      <c r="AW10" s="645"/>
      <c r="AX10" s="645"/>
      <c r="AY10" s="645"/>
      <c r="AZ10" s="645"/>
      <c r="BA10" s="645"/>
      <c r="BB10" s="645"/>
      <c r="BC10" s="645"/>
      <c r="BD10" s="645"/>
      <c r="BE10" s="645"/>
      <c r="BF10" s="646"/>
      <c r="BG10" s="647">
        <v>317190</v>
      </c>
      <c r="BH10" s="648"/>
      <c r="BI10" s="648"/>
      <c r="BJ10" s="648"/>
      <c r="BK10" s="648"/>
      <c r="BL10" s="648"/>
      <c r="BM10" s="648"/>
      <c r="BN10" s="649"/>
      <c r="BO10" s="643">
        <v>2</v>
      </c>
      <c r="BP10" s="643"/>
      <c r="BQ10" s="643"/>
      <c r="BR10" s="643"/>
      <c r="BS10" s="650" t="s">
        <v>130</v>
      </c>
      <c r="BT10" s="650"/>
      <c r="BU10" s="650"/>
      <c r="BV10" s="650"/>
      <c r="BW10" s="650"/>
      <c r="BX10" s="650"/>
      <c r="BY10" s="650"/>
      <c r="BZ10" s="650"/>
      <c r="CA10" s="650"/>
      <c r="CB10" s="654"/>
      <c r="CD10" s="644" t="s">
        <v>247</v>
      </c>
      <c r="CE10" s="645"/>
      <c r="CF10" s="645"/>
      <c r="CG10" s="645"/>
      <c r="CH10" s="645"/>
      <c r="CI10" s="645"/>
      <c r="CJ10" s="645"/>
      <c r="CK10" s="645"/>
      <c r="CL10" s="645"/>
      <c r="CM10" s="645"/>
      <c r="CN10" s="645"/>
      <c r="CO10" s="645"/>
      <c r="CP10" s="645"/>
      <c r="CQ10" s="646"/>
      <c r="CR10" s="647">
        <v>65131</v>
      </c>
      <c r="CS10" s="648"/>
      <c r="CT10" s="648"/>
      <c r="CU10" s="648"/>
      <c r="CV10" s="648"/>
      <c r="CW10" s="648"/>
      <c r="CX10" s="648"/>
      <c r="CY10" s="649"/>
      <c r="CZ10" s="643">
        <v>0.1</v>
      </c>
      <c r="DA10" s="643"/>
      <c r="DB10" s="643"/>
      <c r="DC10" s="643"/>
      <c r="DD10" s="666">
        <v>30773</v>
      </c>
      <c r="DE10" s="648"/>
      <c r="DF10" s="648"/>
      <c r="DG10" s="648"/>
      <c r="DH10" s="648"/>
      <c r="DI10" s="648"/>
      <c r="DJ10" s="648"/>
      <c r="DK10" s="648"/>
      <c r="DL10" s="648"/>
      <c r="DM10" s="648"/>
      <c r="DN10" s="648"/>
      <c r="DO10" s="648"/>
      <c r="DP10" s="649"/>
      <c r="DQ10" s="666">
        <v>65131</v>
      </c>
      <c r="DR10" s="648"/>
      <c r="DS10" s="648"/>
      <c r="DT10" s="648"/>
      <c r="DU10" s="648"/>
      <c r="DV10" s="648"/>
      <c r="DW10" s="648"/>
      <c r="DX10" s="648"/>
      <c r="DY10" s="648"/>
      <c r="DZ10" s="648"/>
      <c r="EA10" s="648"/>
      <c r="EB10" s="648"/>
      <c r="EC10" s="667"/>
    </row>
    <row r="11" spans="2:143" ht="11.25" customHeight="1" x14ac:dyDescent="0.15">
      <c r="B11" s="644" t="s">
        <v>248</v>
      </c>
      <c r="C11" s="645"/>
      <c r="D11" s="645"/>
      <c r="E11" s="645"/>
      <c r="F11" s="645"/>
      <c r="G11" s="645"/>
      <c r="H11" s="645"/>
      <c r="I11" s="645"/>
      <c r="J11" s="645"/>
      <c r="K11" s="645"/>
      <c r="L11" s="645"/>
      <c r="M11" s="645"/>
      <c r="N11" s="645"/>
      <c r="O11" s="645"/>
      <c r="P11" s="645"/>
      <c r="Q11" s="646"/>
      <c r="R11" s="647">
        <v>2639825</v>
      </c>
      <c r="S11" s="648"/>
      <c r="T11" s="648"/>
      <c r="U11" s="648"/>
      <c r="V11" s="648"/>
      <c r="W11" s="648"/>
      <c r="X11" s="648"/>
      <c r="Y11" s="649"/>
      <c r="Z11" s="651">
        <v>5.3</v>
      </c>
      <c r="AA11" s="652"/>
      <c r="AB11" s="652"/>
      <c r="AC11" s="669"/>
      <c r="AD11" s="666">
        <v>2639825</v>
      </c>
      <c r="AE11" s="648"/>
      <c r="AF11" s="648"/>
      <c r="AG11" s="648"/>
      <c r="AH11" s="648"/>
      <c r="AI11" s="648"/>
      <c r="AJ11" s="648"/>
      <c r="AK11" s="649"/>
      <c r="AL11" s="651">
        <v>10.8</v>
      </c>
      <c r="AM11" s="652"/>
      <c r="AN11" s="652"/>
      <c r="AO11" s="653"/>
      <c r="AP11" s="644" t="s">
        <v>249</v>
      </c>
      <c r="AQ11" s="645"/>
      <c r="AR11" s="645"/>
      <c r="AS11" s="645"/>
      <c r="AT11" s="645"/>
      <c r="AU11" s="645"/>
      <c r="AV11" s="645"/>
      <c r="AW11" s="645"/>
      <c r="AX11" s="645"/>
      <c r="AY11" s="645"/>
      <c r="AZ11" s="645"/>
      <c r="BA11" s="645"/>
      <c r="BB11" s="645"/>
      <c r="BC11" s="645"/>
      <c r="BD11" s="645"/>
      <c r="BE11" s="645"/>
      <c r="BF11" s="646"/>
      <c r="BG11" s="647">
        <v>537133</v>
      </c>
      <c r="BH11" s="648"/>
      <c r="BI11" s="648"/>
      <c r="BJ11" s="648"/>
      <c r="BK11" s="648"/>
      <c r="BL11" s="648"/>
      <c r="BM11" s="648"/>
      <c r="BN11" s="649"/>
      <c r="BO11" s="643">
        <v>3.4</v>
      </c>
      <c r="BP11" s="643"/>
      <c r="BQ11" s="643"/>
      <c r="BR11" s="643"/>
      <c r="BS11" s="650">
        <v>151185</v>
      </c>
      <c r="BT11" s="650"/>
      <c r="BU11" s="650"/>
      <c r="BV11" s="650"/>
      <c r="BW11" s="650"/>
      <c r="BX11" s="650"/>
      <c r="BY11" s="650"/>
      <c r="BZ11" s="650"/>
      <c r="CA11" s="650"/>
      <c r="CB11" s="654"/>
      <c r="CD11" s="644" t="s">
        <v>250</v>
      </c>
      <c r="CE11" s="645"/>
      <c r="CF11" s="645"/>
      <c r="CG11" s="645"/>
      <c r="CH11" s="645"/>
      <c r="CI11" s="645"/>
      <c r="CJ11" s="645"/>
      <c r="CK11" s="645"/>
      <c r="CL11" s="645"/>
      <c r="CM11" s="645"/>
      <c r="CN11" s="645"/>
      <c r="CO11" s="645"/>
      <c r="CP11" s="645"/>
      <c r="CQ11" s="646"/>
      <c r="CR11" s="647">
        <v>173761</v>
      </c>
      <c r="CS11" s="648"/>
      <c r="CT11" s="648"/>
      <c r="CU11" s="648"/>
      <c r="CV11" s="648"/>
      <c r="CW11" s="648"/>
      <c r="CX11" s="648"/>
      <c r="CY11" s="649"/>
      <c r="CZ11" s="643">
        <v>0.4</v>
      </c>
      <c r="DA11" s="643"/>
      <c r="DB11" s="643"/>
      <c r="DC11" s="643"/>
      <c r="DD11" s="666">
        <v>21743</v>
      </c>
      <c r="DE11" s="648"/>
      <c r="DF11" s="648"/>
      <c r="DG11" s="648"/>
      <c r="DH11" s="648"/>
      <c r="DI11" s="648"/>
      <c r="DJ11" s="648"/>
      <c r="DK11" s="648"/>
      <c r="DL11" s="648"/>
      <c r="DM11" s="648"/>
      <c r="DN11" s="648"/>
      <c r="DO11" s="648"/>
      <c r="DP11" s="649"/>
      <c r="DQ11" s="666">
        <v>150912</v>
      </c>
      <c r="DR11" s="648"/>
      <c r="DS11" s="648"/>
      <c r="DT11" s="648"/>
      <c r="DU11" s="648"/>
      <c r="DV11" s="648"/>
      <c r="DW11" s="648"/>
      <c r="DX11" s="648"/>
      <c r="DY11" s="648"/>
      <c r="DZ11" s="648"/>
      <c r="EA11" s="648"/>
      <c r="EB11" s="648"/>
      <c r="EC11" s="667"/>
    </row>
    <row r="12" spans="2:143" ht="11.25" customHeight="1" x14ac:dyDescent="0.15">
      <c r="B12" s="644" t="s">
        <v>251</v>
      </c>
      <c r="C12" s="645"/>
      <c r="D12" s="645"/>
      <c r="E12" s="645"/>
      <c r="F12" s="645"/>
      <c r="G12" s="645"/>
      <c r="H12" s="645"/>
      <c r="I12" s="645"/>
      <c r="J12" s="645"/>
      <c r="K12" s="645"/>
      <c r="L12" s="645"/>
      <c r="M12" s="645"/>
      <c r="N12" s="645"/>
      <c r="O12" s="645"/>
      <c r="P12" s="645"/>
      <c r="Q12" s="646"/>
      <c r="R12" s="647" t="s">
        <v>130</v>
      </c>
      <c r="S12" s="648"/>
      <c r="T12" s="648"/>
      <c r="U12" s="648"/>
      <c r="V12" s="648"/>
      <c r="W12" s="648"/>
      <c r="X12" s="648"/>
      <c r="Y12" s="649"/>
      <c r="Z12" s="643" t="s">
        <v>130</v>
      </c>
      <c r="AA12" s="643"/>
      <c r="AB12" s="643"/>
      <c r="AC12" s="643"/>
      <c r="AD12" s="650" t="s">
        <v>130</v>
      </c>
      <c r="AE12" s="650"/>
      <c r="AF12" s="650"/>
      <c r="AG12" s="650"/>
      <c r="AH12" s="650"/>
      <c r="AI12" s="650"/>
      <c r="AJ12" s="650"/>
      <c r="AK12" s="650"/>
      <c r="AL12" s="651" t="s">
        <v>130</v>
      </c>
      <c r="AM12" s="652"/>
      <c r="AN12" s="652"/>
      <c r="AO12" s="653"/>
      <c r="AP12" s="644" t="s">
        <v>252</v>
      </c>
      <c r="AQ12" s="645"/>
      <c r="AR12" s="645"/>
      <c r="AS12" s="645"/>
      <c r="AT12" s="645"/>
      <c r="AU12" s="645"/>
      <c r="AV12" s="645"/>
      <c r="AW12" s="645"/>
      <c r="AX12" s="645"/>
      <c r="AY12" s="645"/>
      <c r="AZ12" s="645"/>
      <c r="BA12" s="645"/>
      <c r="BB12" s="645"/>
      <c r="BC12" s="645"/>
      <c r="BD12" s="645"/>
      <c r="BE12" s="645"/>
      <c r="BF12" s="646"/>
      <c r="BG12" s="647">
        <v>6250099</v>
      </c>
      <c r="BH12" s="648"/>
      <c r="BI12" s="648"/>
      <c r="BJ12" s="648"/>
      <c r="BK12" s="648"/>
      <c r="BL12" s="648"/>
      <c r="BM12" s="648"/>
      <c r="BN12" s="649"/>
      <c r="BO12" s="643">
        <v>39.6</v>
      </c>
      <c r="BP12" s="643"/>
      <c r="BQ12" s="643"/>
      <c r="BR12" s="643"/>
      <c r="BS12" s="650" t="s">
        <v>130</v>
      </c>
      <c r="BT12" s="650"/>
      <c r="BU12" s="650"/>
      <c r="BV12" s="650"/>
      <c r="BW12" s="650"/>
      <c r="BX12" s="650"/>
      <c r="BY12" s="650"/>
      <c r="BZ12" s="650"/>
      <c r="CA12" s="650"/>
      <c r="CB12" s="654"/>
      <c r="CD12" s="644" t="s">
        <v>253</v>
      </c>
      <c r="CE12" s="645"/>
      <c r="CF12" s="645"/>
      <c r="CG12" s="645"/>
      <c r="CH12" s="645"/>
      <c r="CI12" s="645"/>
      <c r="CJ12" s="645"/>
      <c r="CK12" s="645"/>
      <c r="CL12" s="645"/>
      <c r="CM12" s="645"/>
      <c r="CN12" s="645"/>
      <c r="CO12" s="645"/>
      <c r="CP12" s="645"/>
      <c r="CQ12" s="646"/>
      <c r="CR12" s="647">
        <v>1914620</v>
      </c>
      <c r="CS12" s="648"/>
      <c r="CT12" s="648"/>
      <c r="CU12" s="648"/>
      <c r="CV12" s="648"/>
      <c r="CW12" s="648"/>
      <c r="CX12" s="648"/>
      <c r="CY12" s="649"/>
      <c r="CZ12" s="643">
        <v>4.0999999999999996</v>
      </c>
      <c r="DA12" s="643"/>
      <c r="DB12" s="643"/>
      <c r="DC12" s="643"/>
      <c r="DD12" s="666">
        <v>1220</v>
      </c>
      <c r="DE12" s="648"/>
      <c r="DF12" s="648"/>
      <c r="DG12" s="648"/>
      <c r="DH12" s="648"/>
      <c r="DI12" s="648"/>
      <c r="DJ12" s="648"/>
      <c r="DK12" s="648"/>
      <c r="DL12" s="648"/>
      <c r="DM12" s="648"/>
      <c r="DN12" s="648"/>
      <c r="DO12" s="648"/>
      <c r="DP12" s="649"/>
      <c r="DQ12" s="666">
        <v>539486</v>
      </c>
      <c r="DR12" s="648"/>
      <c r="DS12" s="648"/>
      <c r="DT12" s="648"/>
      <c r="DU12" s="648"/>
      <c r="DV12" s="648"/>
      <c r="DW12" s="648"/>
      <c r="DX12" s="648"/>
      <c r="DY12" s="648"/>
      <c r="DZ12" s="648"/>
      <c r="EA12" s="648"/>
      <c r="EB12" s="648"/>
      <c r="EC12" s="66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130</v>
      </c>
      <c r="S13" s="648"/>
      <c r="T13" s="648"/>
      <c r="U13" s="648"/>
      <c r="V13" s="648"/>
      <c r="W13" s="648"/>
      <c r="X13" s="648"/>
      <c r="Y13" s="649"/>
      <c r="Z13" s="643" t="s">
        <v>130</v>
      </c>
      <c r="AA13" s="643"/>
      <c r="AB13" s="643"/>
      <c r="AC13" s="643"/>
      <c r="AD13" s="650" t="s">
        <v>130</v>
      </c>
      <c r="AE13" s="650"/>
      <c r="AF13" s="650"/>
      <c r="AG13" s="650"/>
      <c r="AH13" s="650"/>
      <c r="AI13" s="650"/>
      <c r="AJ13" s="650"/>
      <c r="AK13" s="650"/>
      <c r="AL13" s="651" t="s">
        <v>130</v>
      </c>
      <c r="AM13" s="652"/>
      <c r="AN13" s="652"/>
      <c r="AO13" s="653"/>
      <c r="AP13" s="644" t="s">
        <v>255</v>
      </c>
      <c r="AQ13" s="645"/>
      <c r="AR13" s="645"/>
      <c r="AS13" s="645"/>
      <c r="AT13" s="645"/>
      <c r="AU13" s="645"/>
      <c r="AV13" s="645"/>
      <c r="AW13" s="645"/>
      <c r="AX13" s="645"/>
      <c r="AY13" s="645"/>
      <c r="AZ13" s="645"/>
      <c r="BA13" s="645"/>
      <c r="BB13" s="645"/>
      <c r="BC13" s="645"/>
      <c r="BD13" s="645"/>
      <c r="BE13" s="645"/>
      <c r="BF13" s="646"/>
      <c r="BG13" s="647">
        <v>6201284</v>
      </c>
      <c r="BH13" s="648"/>
      <c r="BI13" s="648"/>
      <c r="BJ13" s="648"/>
      <c r="BK13" s="648"/>
      <c r="BL13" s="648"/>
      <c r="BM13" s="648"/>
      <c r="BN13" s="649"/>
      <c r="BO13" s="643">
        <v>39.299999999999997</v>
      </c>
      <c r="BP13" s="643"/>
      <c r="BQ13" s="643"/>
      <c r="BR13" s="643"/>
      <c r="BS13" s="650" t="s">
        <v>130</v>
      </c>
      <c r="BT13" s="650"/>
      <c r="BU13" s="650"/>
      <c r="BV13" s="650"/>
      <c r="BW13" s="650"/>
      <c r="BX13" s="650"/>
      <c r="BY13" s="650"/>
      <c r="BZ13" s="650"/>
      <c r="CA13" s="650"/>
      <c r="CB13" s="654"/>
      <c r="CD13" s="644" t="s">
        <v>256</v>
      </c>
      <c r="CE13" s="645"/>
      <c r="CF13" s="645"/>
      <c r="CG13" s="645"/>
      <c r="CH13" s="645"/>
      <c r="CI13" s="645"/>
      <c r="CJ13" s="645"/>
      <c r="CK13" s="645"/>
      <c r="CL13" s="645"/>
      <c r="CM13" s="645"/>
      <c r="CN13" s="645"/>
      <c r="CO13" s="645"/>
      <c r="CP13" s="645"/>
      <c r="CQ13" s="646"/>
      <c r="CR13" s="647">
        <v>3995642</v>
      </c>
      <c r="CS13" s="648"/>
      <c r="CT13" s="648"/>
      <c r="CU13" s="648"/>
      <c r="CV13" s="648"/>
      <c r="CW13" s="648"/>
      <c r="CX13" s="648"/>
      <c r="CY13" s="649"/>
      <c r="CZ13" s="643">
        <v>8.6</v>
      </c>
      <c r="DA13" s="643"/>
      <c r="DB13" s="643"/>
      <c r="DC13" s="643"/>
      <c r="DD13" s="666">
        <v>1300855</v>
      </c>
      <c r="DE13" s="648"/>
      <c r="DF13" s="648"/>
      <c r="DG13" s="648"/>
      <c r="DH13" s="648"/>
      <c r="DI13" s="648"/>
      <c r="DJ13" s="648"/>
      <c r="DK13" s="648"/>
      <c r="DL13" s="648"/>
      <c r="DM13" s="648"/>
      <c r="DN13" s="648"/>
      <c r="DO13" s="648"/>
      <c r="DP13" s="649"/>
      <c r="DQ13" s="666">
        <v>2773815</v>
      </c>
      <c r="DR13" s="648"/>
      <c r="DS13" s="648"/>
      <c r="DT13" s="648"/>
      <c r="DU13" s="648"/>
      <c r="DV13" s="648"/>
      <c r="DW13" s="648"/>
      <c r="DX13" s="648"/>
      <c r="DY13" s="648"/>
      <c r="DZ13" s="648"/>
      <c r="EA13" s="648"/>
      <c r="EB13" s="648"/>
      <c r="EC13" s="66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130</v>
      </c>
      <c r="S14" s="648"/>
      <c r="T14" s="648"/>
      <c r="U14" s="648"/>
      <c r="V14" s="648"/>
      <c r="W14" s="648"/>
      <c r="X14" s="648"/>
      <c r="Y14" s="649"/>
      <c r="Z14" s="643" t="s">
        <v>130</v>
      </c>
      <c r="AA14" s="643"/>
      <c r="AB14" s="643"/>
      <c r="AC14" s="643"/>
      <c r="AD14" s="650" t="s">
        <v>130</v>
      </c>
      <c r="AE14" s="650"/>
      <c r="AF14" s="650"/>
      <c r="AG14" s="650"/>
      <c r="AH14" s="650"/>
      <c r="AI14" s="650"/>
      <c r="AJ14" s="650"/>
      <c r="AK14" s="650"/>
      <c r="AL14" s="651" t="s">
        <v>130</v>
      </c>
      <c r="AM14" s="652"/>
      <c r="AN14" s="652"/>
      <c r="AO14" s="653"/>
      <c r="AP14" s="644" t="s">
        <v>258</v>
      </c>
      <c r="AQ14" s="645"/>
      <c r="AR14" s="645"/>
      <c r="AS14" s="645"/>
      <c r="AT14" s="645"/>
      <c r="AU14" s="645"/>
      <c r="AV14" s="645"/>
      <c r="AW14" s="645"/>
      <c r="AX14" s="645"/>
      <c r="AY14" s="645"/>
      <c r="AZ14" s="645"/>
      <c r="BA14" s="645"/>
      <c r="BB14" s="645"/>
      <c r="BC14" s="645"/>
      <c r="BD14" s="645"/>
      <c r="BE14" s="645"/>
      <c r="BF14" s="646"/>
      <c r="BG14" s="647">
        <v>308214</v>
      </c>
      <c r="BH14" s="648"/>
      <c r="BI14" s="648"/>
      <c r="BJ14" s="648"/>
      <c r="BK14" s="648"/>
      <c r="BL14" s="648"/>
      <c r="BM14" s="648"/>
      <c r="BN14" s="649"/>
      <c r="BO14" s="643">
        <v>2</v>
      </c>
      <c r="BP14" s="643"/>
      <c r="BQ14" s="643"/>
      <c r="BR14" s="643"/>
      <c r="BS14" s="650" t="s">
        <v>130</v>
      </c>
      <c r="BT14" s="650"/>
      <c r="BU14" s="650"/>
      <c r="BV14" s="650"/>
      <c r="BW14" s="650"/>
      <c r="BX14" s="650"/>
      <c r="BY14" s="650"/>
      <c r="BZ14" s="650"/>
      <c r="CA14" s="650"/>
      <c r="CB14" s="654"/>
      <c r="CD14" s="644" t="s">
        <v>259</v>
      </c>
      <c r="CE14" s="645"/>
      <c r="CF14" s="645"/>
      <c r="CG14" s="645"/>
      <c r="CH14" s="645"/>
      <c r="CI14" s="645"/>
      <c r="CJ14" s="645"/>
      <c r="CK14" s="645"/>
      <c r="CL14" s="645"/>
      <c r="CM14" s="645"/>
      <c r="CN14" s="645"/>
      <c r="CO14" s="645"/>
      <c r="CP14" s="645"/>
      <c r="CQ14" s="646"/>
      <c r="CR14" s="647">
        <v>1458082</v>
      </c>
      <c r="CS14" s="648"/>
      <c r="CT14" s="648"/>
      <c r="CU14" s="648"/>
      <c r="CV14" s="648"/>
      <c r="CW14" s="648"/>
      <c r="CX14" s="648"/>
      <c r="CY14" s="649"/>
      <c r="CZ14" s="643">
        <v>3.1</v>
      </c>
      <c r="DA14" s="643"/>
      <c r="DB14" s="643"/>
      <c r="DC14" s="643"/>
      <c r="DD14" s="666">
        <v>8089</v>
      </c>
      <c r="DE14" s="648"/>
      <c r="DF14" s="648"/>
      <c r="DG14" s="648"/>
      <c r="DH14" s="648"/>
      <c r="DI14" s="648"/>
      <c r="DJ14" s="648"/>
      <c r="DK14" s="648"/>
      <c r="DL14" s="648"/>
      <c r="DM14" s="648"/>
      <c r="DN14" s="648"/>
      <c r="DO14" s="648"/>
      <c r="DP14" s="649"/>
      <c r="DQ14" s="666">
        <v>1437099</v>
      </c>
      <c r="DR14" s="648"/>
      <c r="DS14" s="648"/>
      <c r="DT14" s="648"/>
      <c r="DU14" s="648"/>
      <c r="DV14" s="648"/>
      <c r="DW14" s="648"/>
      <c r="DX14" s="648"/>
      <c r="DY14" s="648"/>
      <c r="DZ14" s="648"/>
      <c r="EA14" s="648"/>
      <c r="EB14" s="648"/>
      <c r="EC14" s="66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130</v>
      </c>
      <c r="S15" s="648"/>
      <c r="T15" s="648"/>
      <c r="U15" s="648"/>
      <c r="V15" s="648"/>
      <c r="W15" s="648"/>
      <c r="X15" s="648"/>
      <c r="Y15" s="649"/>
      <c r="Z15" s="643" t="s">
        <v>130</v>
      </c>
      <c r="AA15" s="643"/>
      <c r="AB15" s="643"/>
      <c r="AC15" s="643"/>
      <c r="AD15" s="650" t="s">
        <v>130</v>
      </c>
      <c r="AE15" s="650"/>
      <c r="AF15" s="650"/>
      <c r="AG15" s="650"/>
      <c r="AH15" s="650"/>
      <c r="AI15" s="650"/>
      <c r="AJ15" s="650"/>
      <c r="AK15" s="650"/>
      <c r="AL15" s="651" t="s">
        <v>130</v>
      </c>
      <c r="AM15" s="652"/>
      <c r="AN15" s="652"/>
      <c r="AO15" s="653"/>
      <c r="AP15" s="644" t="s">
        <v>261</v>
      </c>
      <c r="AQ15" s="645"/>
      <c r="AR15" s="645"/>
      <c r="AS15" s="645"/>
      <c r="AT15" s="645"/>
      <c r="AU15" s="645"/>
      <c r="AV15" s="645"/>
      <c r="AW15" s="645"/>
      <c r="AX15" s="645"/>
      <c r="AY15" s="645"/>
      <c r="AZ15" s="645"/>
      <c r="BA15" s="645"/>
      <c r="BB15" s="645"/>
      <c r="BC15" s="645"/>
      <c r="BD15" s="645"/>
      <c r="BE15" s="645"/>
      <c r="BF15" s="646"/>
      <c r="BG15" s="647">
        <v>786894</v>
      </c>
      <c r="BH15" s="648"/>
      <c r="BI15" s="648"/>
      <c r="BJ15" s="648"/>
      <c r="BK15" s="648"/>
      <c r="BL15" s="648"/>
      <c r="BM15" s="648"/>
      <c r="BN15" s="649"/>
      <c r="BO15" s="643">
        <v>5</v>
      </c>
      <c r="BP15" s="643"/>
      <c r="BQ15" s="643"/>
      <c r="BR15" s="643"/>
      <c r="BS15" s="650" t="s">
        <v>130</v>
      </c>
      <c r="BT15" s="650"/>
      <c r="BU15" s="650"/>
      <c r="BV15" s="650"/>
      <c r="BW15" s="650"/>
      <c r="BX15" s="650"/>
      <c r="BY15" s="650"/>
      <c r="BZ15" s="650"/>
      <c r="CA15" s="650"/>
      <c r="CB15" s="654"/>
      <c r="CD15" s="644" t="s">
        <v>262</v>
      </c>
      <c r="CE15" s="645"/>
      <c r="CF15" s="645"/>
      <c r="CG15" s="645"/>
      <c r="CH15" s="645"/>
      <c r="CI15" s="645"/>
      <c r="CJ15" s="645"/>
      <c r="CK15" s="645"/>
      <c r="CL15" s="645"/>
      <c r="CM15" s="645"/>
      <c r="CN15" s="645"/>
      <c r="CO15" s="645"/>
      <c r="CP15" s="645"/>
      <c r="CQ15" s="646"/>
      <c r="CR15" s="647">
        <v>3671175</v>
      </c>
      <c r="CS15" s="648"/>
      <c r="CT15" s="648"/>
      <c r="CU15" s="648"/>
      <c r="CV15" s="648"/>
      <c r="CW15" s="648"/>
      <c r="CX15" s="648"/>
      <c r="CY15" s="649"/>
      <c r="CZ15" s="643">
        <v>7.9</v>
      </c>
      <c r="DA15" s="643"/>
      <c r="DB15" s="643"/>
      <c r="DC15" s="643"/>
      <c r="DD15" s="666">
        <v>366858</v>
      </c>
      <c r="DE15" s="648"/>
      <c r="DF15" s="648"/>
      <c r="DG15" s="648"/>
      <c r="DH15" s="648"/>
      <c r="DI15" s="648"/>
      <c r="DJ15" s="648"/>
      <c r="DK15" s="648"/>
      <c r="DL15" s="648"/>
      <c r="DM15" s="648"/>
      <c r="DN15" s="648"/>
      <c r="DO15" s="648"/>
      <c r="DP15" s="649"/>
      <c r="DQ15" s="666">
        <v>3107855</v>
      </c>
      <c r="DR15" s="648"/>
      <c r="DS15" s="648"/>
      <c r="DT15" s="648"/>
      <c r="DU15" s="648"/>
      <c r="DV15" s="648"/>
      <c r="DW15" s="648"/>
      <c r="DX15" s="648"/>
      <c r="DY15" s="648"/>
      <c r="DZ15" s="648"/>
      <c r="EA15" s="648"/>
      <c r="EB15" s="648"/>
      <c r="EC15" s="667"/>
    </row>
    <row r="16" spans="2:143" ht="11.25" customHeight="1" x14ac:dyDescent="0.15">
      <c r="B16" s="644" t="s">
        <v>263</v>
      </c>
      <c r="C16" s="645"/>
      <c r="D16" s="645"/>
      <c r="E16" s="645"/>
      <c r="F16" s="645"/>
      <c r="G16" s="645"/>
      <c r="H16" s="645"/>
      <c r="I16" s="645"/>
      <c r="J16" s="645"/>
      <c r="K16" s="645"/>
      <c r="L16" s="645"/>
      <c r="M16" s="645"/>
      <c r="N16" s="645"/>
      <c r="O16" s="645"/>
      <c r="P16" s="645"/>
      <c r="Q16" s="646"/>
      <c r="R16" s="647">
        <v>26579</v>
      </c>
      <c r="S16" s="648"/>
      <c r="T16" s="648"/>
      <c r="U16" s="648"/>
      <c r="V16" s="648"/>
      <c r="W16" s="648"/>
      <c r="X16" s="648"/>
      <c r="Y16" s="649"/>
      <c r="Z16" s="643">
        <v>0.1</v>
      </c>
      <c r="AA16" s="643"/>
      <c r="AB16" s="643"/>
      <c r="AC16" s="643"/>
      <c r="AD16" s="650">
        <v>26579</v>
      </c>
      <c r="AE16" s="650"/>
      <c r="AF16" s="650"/>
      <c r="AG16" s="650"/>
      <c r="AH16" s="650"/>
      <c r="AI16" s="650"/>
      <c r="AJ16" s="650"/>
      <c r="AK16" s="650"/>
      <c r="AL16" s="651">
        <v>0.1</v>
      </c>
      <c r="AM16" s="652"/>
      <c r="AN16" s="652"/>
      <c r="AO16" s="653"/>
      <c r="AP16" s="644" t="s">
        <v>264</v>
      </c>
      <c r="AQ16" s="645"/>
      <c r="AR16" s="645"/>
      <c r="AS16" s="645"/>
      <c r="AT16" s="645"/>
      <c r="AU16" s="645"/>
      <c r="AV16" s="645"/>
      <c r="AW16" s="645"/>
      <c r="AX16" s="645"/>
      <c r="AY16" s="645"/>
      <c r="AZ16" s="645"/>
      <c r="BA16" s="645"/>
      <c r="BB16" s="645"/>
      <c r="BC16" s="645"/>
      <c r="BD16" s="645"/>
      <c r="BE16" s="645"/>
      <c r="BF16" s="646"/>
      <c r="BG16" s="647" t="s">
        <v>130</v>
      </c>
      <c r="BH16" s="648"/>
      <c r="BI16" s="648"/>
      <c r="BJ16" s="648"/>
      <c r="BK16" s="648"/>
      <c r="BL16" s="648"/>
      <c r="BM16" s="648"/>
      <c r="BN16" s="649"/>
      <c r="BO16" s="643" t="s">
        <v>130</v>
      </c>
      <c r="BP16" s="643"/>
      <c r="BQ16" s="643"/>
      <c r="BR16" s="643"/>
      <c r="BS16" s="650" t="s">
        <v>130</v>
      </c>
      <c r="BT16" s="650"/>
      <c r="BU16" s="650"/>
      <c r="BV16" s="650"/>
      <c r="BW16" s="650"/>
      <c r="BX16" s="650"/>
      <c r="BY16" s="650"/>
      <c r="BZ16" s="650"/>
      <c r="CA16" s="650"/>
      <c r="CB16" s="654"/>
      <c r="CD16" s="644" t="s">
        <v>265</v>
      </c>
      <c r="CE16" s="645"/>
      <c r="CF16" s="645"/>
      <c r="CG16" s="645"/>
      <c r="CH16" s="645"/>
      <c r="CI16" s="645"/>
      <c r="CJ16" s="645"/>
      <c r="CK16" s="645"/>
      <c r="CL16" s="645"/>
      <c r="CM16" s="645"/>
      <c r="CN16" s="645"/>
      <c r="CO16" s="645"/>
      <c r="CP16" s="645"/>
      <c r="CQ16" s="646"/>
      <c r="CR16" s="647" t="s">
        <v>130</v>
      </c>
      <c r="CS16" s="648"/>
      <c r="CT16" s="648"/>
      <c r="CU16" s="648"/>
      <c r="CV16" s="648"/>
      <c r="CW16" s="648"/>
      <c r="CX16" s="648"/>
      <c r="CY16" s="649"/>
      <c r="CZ16" s="643" t="s">
        <v>130</v>
      </c>
      <c r="DA16" s="643"/>
      <c r="DB16" s="643"/>
      <c r="DC16" s="643"/>
      <c r="DD16" s="666" t="s">
        <v>130</v>
      </c>
      <c r="DE16" s="648"/>
      <c r="DF16" s="648"/>
      <c r="DG16" s="648"/>
      <c r="DH16" s="648"/>
      <c r="DI16" s="648"/>
      <c r="DJ16" s="648"/>
      <c r="DK16" s="648"/>
      <c r="DL16" s="648"/>
      <c r="DM16" s="648"/>
      <c r="DN16" s="648"/>
      <c r="DO16" s="648"/>
      <c r="DP16" s="649"/>
      <c r="DQ16" s="666" t="s">
        <v>130</v>
      </c>
      <c r="DR16" s="648"/>
      <c r="DS16" s="648"/>
      <c r="DT16" s="648"/>
      <c r="DU16" s="648"/>
      <c r="DV16" s="648"/>
      <c r="DW16" s="648"/>
      <c r="DX16" s="648"/>
      <c r="DY16" s="648"/>
      <c r="DZ16" s="648"/>
      <c r="EA16" s="648"/>
      <c r="EB16" s="648"/>
      <c r="EC16" s="667"/>
    </row>
    <row r="17" spans="2:133" ht="11.25" customHeight="1" x14ac:dyDescent="0.15">
      <c r="B17" s="644" t="s">
        <v>266</v>
      </c>
      <c r="C17" s="645"/>
      <c r="D17" s="645"/>
      <c r="E17" s="645"/>
      <c r="F17" s="645"/>
      <c r="G17" s="645"/>
      <c r="H17" s="645"/>
      <c r="I17" s="645"/>
      <c r="J17" s="645"/>
      <c r="K17" s="645"/>
      <c r="L17" s="645"/>
      <c r="M17" s="645"/>
      <c r="N17" s="645"/>
      <c r="O17" s="645"/>
      <c r="P17" s="645"/>
      <c r="Q17" s="646"/>
      <c r="R17" s="647">
        <v>153053</v>
      </c>
      <c r="S17" s="648"/>
      <c r="T17" s="648"/>
      <c r="U17" s="648"/>
      <c r="V17" s="648"/>
      <c r="W17" s="648"/>
      <c r="X17" s="648"/>
      <c r="Y17" s="649"/>
      <c r="Z17" s="643">
        <v>0.3</v>
      </c>
      <c r="AA17" s="643"/>
      <c r="AB17" s="643"/>
      <c r="AC17" s="643"/>
      <c r="AD17" s="650">
        <v>153053</v>
      </c>
      <c r="AE17" s="650"/>
      <c r="AF17" s="650"/>
      <c r="AG17" s="650"/>
      <c r="AH17" s="650"/>
      <c r="AI17" s="650"/>
      <c r="AJ17" s="650"/>
      <c r="AK17" s="650"/>
      <c r="AL17" s="651">
        <v>0.6</v>
      </c>
      <c r="AM17" s="652"/>
      <c r="AN17" s="652"/>
      <c r="AO17" s="653"/>
      <c r="AP17" s="644" t="s">
        <v>267</v>
      </c>
      <c r="AQ17" s="645"/>
      <c r="AR17" s="645"/>
      <c r="AS17" s="645"/>
      <c r="AT17" s="645"/>
      <c r="AU17" s="645"/>
      <c r="AV17" s="645"/>
      <c r="AW17" s="645"/>
      <c r="AX17" s="645"/>
      <c r="AY17" s="645"/>
      <c r="AZ17" s="645"/>
      <c r="BA17" s="645"/>
      <c r="BB17" s="645"/>
      <c r="BC17" s="645"/>
      <c r="BD17" s="645"/>
      <c r="BE17" s="645"/>
      <c r="BF17" s="646"/>
      <c r="BG17" s="647" t="s">
        <v>130</v>
      </c>
      <c r="BH17" s="648"/>
      <c r="BI17" s="648"/>
      <c r="BJ17" s="648"/>
      <c r="BK17" s="648"/>
      <c r="BL17" s="648"/>
      <c r="BM17" s="648"/>
      <c r="BN17" s="649"/>
      <c r="BO17" s="643" t="s">
        <v>130</v>
      </c>
      <c r="BP17" s="643"/>
      <c r="BQ17" s="643"/>
      <c r="BR17" s="643"/>
      <c r="BS17" s="650" t="s">
        <v>130</v>
      </c>
      <c r="BT17" s="650"/>
      <c r="BU17" s="650"/>
      <c r="BV17" s="650"/>
      <c r="BW17" s="650"/>
      <c r="BX17" s="650"/>
      <c r="BY17" s="650"/>
      <c r="BZ17" s="650"/>
      <c r="CA17" s="650"/>
      <c r="CB17" s="654"/>
      <c r="CD17" s="644" t="s">
        <v>268</v>
      </c>
      <c r="CE17" s="645"/>
      <c r="CF17" s="645"/>
      <c r="CG17" s="645"/>
      <c r="CH17" s="645"/>
      <c r="CI17" s="645"/>
      <c r="CJ17" s="645"/>
      <c r="CK17" s="645"/>
      <c r="CL17" s="645"/>
      <c r="CM17" s="645"/>
      <c r="CN17" s="645"/>
      <c r="CO17" s="645"/>
      <c r="CP17" s="645"/>
      <c r="CQ17" s="646"/>
      <c r="CR17" s="647">
        <v>3606554</v>
      </c>
      <c r="CS17" s="648"/>
      <c r="CT17" s="648"/>
      <c r="CU17" s="648"/>
      <c r="CV17" s="648"/>
      <c r="CW17" s="648"/>
      <c r="CX17" s="648"/>
      <c r="CY17" s="649"/>
      <c r="CZ17" s="643">
        <v>7.8</v>
      </c>
      <c r="DA17" s="643"/>
      <c r="DB17" s="643"/>
      <c r="DC17" s="643"/>
      <c r="DD17" s="666" t="s">
        <v>130</v>
      </c>
      <c r="DE17" s="648"/>
      <c r="DF17" s="648"/>
      <c r="DG17" s="648"/>
      <c r="DH17" s="648"/>
      <c r="DI17" s="648"/>
      <c r="DJ17" s="648"/>
      <c r="DK17" s="648"/>
      <c r="DL17" s="648"/>
      <c r="DM17" s="648"/>
      <c r="DN17" s="648"/>
      <c r="DO17" s="648"/>
      <c r="DP17" s="649"/>
      <c r="DQ17" s="666">
        <v>3549423</v>
      </c>
      <c r="DR17" s="648"/>
      <c r="DS17" s="648"/>
      <c r="DT17" s="648"/>
      <c r="DU17" s="648"/>
      <c r="DV17" s="648"/>
      <c r="DW17" s="648"/>
      <c r="DX17" s="648"/>
      <c r="DY17" s="648"/>
      <c r="DZ17" s="648"/>
      <c r="EA17" s="648"/>
      <c r="EB17" s="648"/>
      <c r="EC17" s="667"/>
    </row>
    <row r="18" spans="2:133" ht="11.25" customHeight="1" x14ac:dyDescent="0.15">
      <c r="B18" s="644" t="s">
        <v>269</v>
      </c>
      <c r="C18" s="645"/>
      <c r="D18" s="645"/>
      <c r="E18" s="645"/>
      <c r="F18" s="645"/>
      <c r="G18" s="645"/>
      <c r="H18" s="645"/>
      <c r="I18" s="645"/>
      <c r="J18" s="645"/>
      <c r="K18" s="645"/>
      <c r="L18" s="645"/>
      <c r="M18" s="645"/>
      <c r="N18" s="645"/>
      <c r="O18" s="645"/>
      <c r="P18" s="645"/>
      <c r="Q18" s="646"/>
      <c r="R18" s="647">
        <v>199290</v>
      </c>
      <c r="S18" s="648"/>
      <c r="T18" s="648"/>
      <c r="U18" s="648"/>
      <c r="V18" s="648"/>
      <c r="W18" s="648"/>
      <c r="X18" s="648"/>
      <c r="Y18" s="649"/>
      <c r="Z18" s="643">
        <v>0.4</v>
      </c>
      <c r="AA18" s="643"/>
      <c r="AB18" s="643"/>
      <c r="AC18" s="643"/>
      <c r="AD18" s="650">
        <v>189838</v>
      </c>
      <c r="AE18" s="650"/>
      <c r="AF18" s="650"/>
      <c r="AG18" s="650"/>
      <c r="AH18" s="650"/>
      <c r="AI18" s="650"/>
      <c r="AJ18" s="650"/>
      <c r="AK18" s="650"/>
      <c r="AL18" s="651">
        <v>0.80000001192092896</v>
      </c>
      <c r="AM18" s="652"/>
      <c r="AN18" s="652"/>
      <c r="AO18" s="653"/>
      <c r="AP18" s="644" t="s">
        <v>270</v>
      </c>
      <c r="AQ18" s="645"/>
      <c r="AR18" s="645"/>
      <c r="AS18" s="645"/>
      <c r="AT18" s="645"/>
      <c r="AU18" s="645"/>
      <c r="AV18" s="645"/>
      <c r="AW18" s="645"/>
      <c r="AX18" s="645"/>
      <c r="AY18" s="645"/>
      <c r="AZ18" s="645"/>
      <c r="BA18" s="645"/>
      <c r="BB18" s="645"/>
      <c r="BC18" s="645"/>
      <c r="BD18" s="645"/>
      <c r="BE18" s="645"/>
      <c r="BF18" s="646"/>
      <c r="BG18" s="647" t="s">
        <v>130</v>
      </c>
      <c r="BH18" s="648"/>
      <c r="BI18" s="648"/>
      <c r="BJ18" s="648"/>
      <c r="BK18" s="648"/>
      <c r="BL18" s="648"/>
      <c r="BM18" s="648"/>
      <c r="BN18" s="649"/>
      <c r="BO18" s="643" t="s">
        <v>130</v>
      </c>
      <c r="BP18" s="643"/>
      <c r="BQ18" s="643"/>
      <c r="BR18" s="643"/>
      <c r="BS18" s="650" t="s">
        <v>130</v>
      </c>
      <c r="BT18" s="650"/>
      <c r="BU18" s="650"/>
      <c r="BV18" s="650"/>
      <c r="BW18" s="650"/>
      <c r="BX18" s="650"/>
      <c r="BY18" s="650"/>
      <c r="BZ18" s="650"/>
      <c r="CA18" s="650"/>
      <c r="CB18" s="654"/>
      <c r="CD18" s="644" t="s">
        <v>271</v>
      </c>
      <c r="CE18" s="645"/>
      <c r="CF18" s="645"/>
      <c r="CG18" s="645"/>
      <c r="CH18" s="645"/>
      <c r="CI18" s="645"/>
      <c r="CJ18" s="645"/>
      <c r="CK18" s="645"/>
      <c r="CL18" s="645"/>
      <c r="CM18" s="645"/>
      <c r="CN18" s="645"/>
      <c r="CO18" s="645"/>
      <c r="CP18" s="645"/>
      <c r="CQ18" s="646"/>
      <c r="CR18" s="647" t="s">
        <v>130</v>
      </c>
      <c r="CS18" s="648"/>
      <c r="CT18" s="648"/>
      <c r="CU18" s="648"/>
      <c r="CV18" s="648"/>
      <c r="CW18" s="648"/>
      <c r="CX18" s="648"/>
      <c r="CY18" s="649"/>
      <c r="CZ18" s="643" t="s">
        <v>130</v>
      </c>
      <c r="DA18" s="643"/>
      <c r="DB18" s="643"/>
      <c r="DC18" s="643"/>
      <c r="DD18" s="666" t="s">
        <v>130</v>
      </c>
      <c r="DE18" s="648"/>
      <c r="DF18" s="648"/>
      <c r="DG18" s="648"/>
      <c r="DH18" s="648"/>
      <c r="DI18" s="648"/>
      <c r="DJ18" s="648"/>
      <c r="DK18" s="648"/>
      <c r="DL18" s="648"/>
      <c r="DM18" s="648"/>
      <c r="DN18" s="648"/>
      <c r="DO18" s="648"/>
      <c r="DP18" s="649"/>
      <c r="DQ18" s="666" t="s">
        <v>130</v>
      </c>
      <c r="DR18" s="648"/>
      <c r="DS18" s="648"/>
      <c r="DT18" s="648"/>
      <c r="DU18" s="648"/>
      <c r="DV18" s="648"/>
      <c r="DW18" s="648"/>
      <c r="DX18" s="648"/>
      <c r="DY18" s="648"/>
      <c r="DZ18" s="648"/>
      <c r="EA18" s="648"/>
      <c r="EB18" s="648"/>
      <c r="EC18" s="667"/>
    </row>
    <row r="19" spans="2:133" ht="11.25" customHeight="1" x14ac:dyDescent="0.15">
      <c r="B19" s="644" t="s">
        <v>272</v>
      </c>
      <c r="C19" s="645"/>
      <c r="D19" s="645"/>
      <c r="E19" s="645"/>
      <c r="F19" s="645"/>
      <c r="G19" s="645"/>
      <c r="H19" s="645"/>
      <c r="I19" s="645"/>
      <c r="J19" s="645"/>
      <c r="K19" s="645"/>
      <c r="L19" s="645"/>
      <c r="M19" s="645"/>
      <c r="N19" s="645"/>
      <c r="O19" s="645"/>
      <c r="P19" s="645"/>
      <c r="Q19" s="646"/>
      <c r="R19" s="647">
        <v>104525</v>
      </c>
      <c r="S19" s="648"/>
      <c r="T19" s="648"/>
      <c r="U19" s="648"/>
      <c r="V19" s="648"/>
      <c r="W19" s="648"/>
      <c r="X19" s="648"/>
      <c r="Y19" s="649"/>
      <c r="Z19" s="643">
        <v>0.2</v>
      </c>
      <c r="AA19" s="643"/>
      <c r="AB19" s="643"/>
      <c r="AC19" s="643"/>
      <c r="AD19" s="650">
        <v>104525</v>
      </c>
      <c r="AE19" s="650"/>
      <c r="AF19" s="650"/>
      <c r="AG19" s="650"/>
      <c r="AH19" s="650"/>
      <c r="AI19" s="650"/>
      <c r="AJ19" s="650"/>
      <c r="AK19" s="650"/>
      <c r="AL19" s="651">
        <v>0.4</v>
      </c>
      <c r="AM19" s="652"/>
      <c r="AN19" s="652"/>
      <c r="AO19" s="653"/>
      <c r="AP19" s="644" t="s">
        <v>273</v>
      </c>
      <c r="AQ19" s="645"/>
      <c r="AR19" s="645"/>
      <c r="AS19" s="645"/>
      <c r="AT19" s="645"/>
      <c r="AU19" s="645"/>
      <c r="AV19" s="645"/>
      <c r="AW19" s="645"/>
      <c r="AX19" s="645"/>
      <c r="AY19" s="645"/>
      <c r="AZ19" s="645"/>
      <c r="BA19" s="645"/>
      <c r="BB19" s="645"/>
      <c r="BC19" s="645"/>
      <c r="BD19" s="645"/>
      <c r="BE19" s="645"/>
      <c r="BF19" s="646"/>
      <c r="BG19" s="647">
        <v>1235758</v>
      </c>
      <c r="BH19" s="648"/>
      <c r="BI19" s="648"/>
      <c r="BJ19" s="648"/>
      <c r="BK19" s="648"/>
      <c r="BL19" s="648"/>
      <c r="BM19" s="648"/>
      <c r="BN19" s="649"/>
      <c r="BO19" s="643">
        <v>7.8</v>
      </c>
      <c r="BP19" s="643"/>
      <c r="BQ19" s="643"/>
      <c r="BR19" s="643"/>
      <c r="BS19" s="650" t="s">
        <v>130</v>
      </c>
      <c r="BT19" s="650"/>
      <c r="BU19" s="650"/>
      <c r="BV19" s="650"/>
      <c r="BW19" s="650"/>
      <c r="BX19" s="650"/>
      <c r="BY19" s="650"/>
      <c r="BZ19" s="650"/>
      <c r="CA19" s="650"/>
      <c r="CB19" s="654"/>
      <c r="CD19" s="644" t="s">
        <v>274</v>
      </c>
      <c r="CE19" s="645"/>
      <c r="CF19" s="645"/>
      <c r="CG19" s="645"/>
      <c r="CH19" s="645"/>
      <c r="CI19" s="645"/>
      <c r="CJ19" s="645"/>
      <c r="CK19" s="645"/>
      <c r="CL19" s="645"/>
      <c r="CM19" s="645"/>
      <c r="CN19" s="645"/>
      <c r="CO19" s="645"/>
      <c r="CP19" s="645"/>
      <c r="CQ19" s="646"/>
      <c r="CR19" s="647" t="s">
        <v>130</v>
      </c>
      <c r="CS19" s="648"/>
      <c r="CT19" s="648"/>
      <c r="CU19" s="648"/>
      <c r="CV19" s="648"/>
      <c r="CW19" s="648"/>
      <c r="CX19" s="648"/>
      <c r="CY19" s="649"/>
      <c r="CZ19" s="643" t="s">
        <v>130</v>
      </c>
      <c r="DA19" s="643"/>
      <c r="DB19" s="643"/>
      <c r="DC19" s="643"/>
      <c r="DD19" s="666" t="s">
        <v>130</v>
      </c>
      <c r="DE19" s="648"/>
      <c r="DF19" s="648"/>
      <c r="DG19" s="648"/>
      <c r="DH19" s="648"/>
      <c r="DI19" s="648"/>
      <c r="DJ19" s="648"/>
      <c r="DK19" s="648"/>
      <c r="DL19" s="648"/>
      <c r="DM19" s="648"/>
      <c r="DN19" s="648"/>
      <c r="DO19" s="648"/>
      <c r="DP19" s="649"/>
      <c r="DQ19" s="666" t="s">
        <v>130</v>
      </c>
      <c r="DR19" s="648"/>
      <c r="DS19" s="648"/>
      <c r="DT19" s="648"/>
      <c r="DU19" s="648"/>
      <c r="DV19" s="648"/>
      <c r="DW19" s="648"/>
      <c r="DX19" s="648"/>
      <c r="DY19" s="648"/>
      <c r="DZ19" s="648"/>
      <c r="EA19" s="648"/>
      <c r="EB19" s="648"/>
      <c r="EC19" s="667"/>
    </row>
    <row r="20" spans="2:133" ht="11.25" customHeight="1" x14ac:dyDescent="0.15">
      <c r="B20" s="644" t="s">
        <v>275</v>
      </c>
      <c r="C20" s="645"/>
      <c r="D20" s="645"/>
      <c r="E20" s="645"/>
      <c r="F20" s="645"/>
      <c r="G20" s="645"/>
      <c r="H20" s="645"/>
      <c r="I20" s="645"/>
      <c r="J20" s="645"/>
      <c r="K20" s="645"/>
      <c r="L20" s="645"/>
      <c r="M20" s="645"/>
      <c r="N20" s="645"/>
      <c r="O20" s="645"/>
      <c r="P20" s="645"/>
      <c r="Q20" s="646"/>
      <c r="R20" s="647">
        <v>8955</v>
      </c>
      <c r="S20" s="648"/>
      <c r="T20" s="648"/>
      <c r="U20" s="648"/>
      <c r="V20" s="648"/>
      <c r="W20" s="648"/>
      <c r="X20" s="648"/>
      <c r="Y20" s="649"/>
      <c r="Z20" s="643">
        <v>0</v>
      </c>
      <c r="AA20" s="643"/>
      <c r="AB20" s="643"/>
      <c r="AC20" s="643"/>
      <c r="AD20" s="650">
        <v>8955</v>
      </c>
      <c r="AE20" s="650"/>
      <c r="AF20" s="650"/>
      <c r="AG20" s="650"/>
      <c r="AH20" s="650"/>
      <c r="AI20" s="650"/>
      <c r="AJ20" s="650"/>
      <c r="AK20" s="650"/>
      <c r="AL20" s="651">
        <v>0</v>
      </c>
      <c r="AM20" s="652"/>
      <c r="AN20" s="652"/>
      <c r="AO20" s="653"/>
      <c r="AP20" s="644" t="s">
        <v>276</v>
      </c>
      <c r="AQ20" s="645"/>
      <c r="AR20" s="645"/>
      <c r="AS20" s="645"/>
      <c r="AT20" s="645"/>
      <c r="AU20" s="645"/>
      <c r="AV20" s="645"/>
      <c r="AW20" s="645"/>
      <c r="AX20" s="645"/>
      <c r="AY20" s="645"/>
      <c r="AZ20" s="645"/>
      <c r="BA20" s="645"/>
      <c r="BB20" s="645"/>
      <c r="BC20" s="645"/>
      <c r="BD20" s="645"/>
      <c r="BE20" s="645"/>
      <c r="BF20" s="646"/>
      <c r="BG20" s="647">
        <v>1235758</v>
      </c>
      <c r="BH20" s="648"/>
      <c r="BI20" s="648"/>
      <c r="BJ20" s="648"/>
      <c r="BK20" s="648"/>
      <c r="BL20" s="648"/>
      <c r="BM20" s="648"/>
      <c r="BN20" s="649"/>
      <c r="BO20" s="643">
        <v>7.8</v>
      </c>
      <c r="BP20" s="643"/>
      <c r="BQ20" s="643"/>
      <c r="BR20" s="643"/>
      <c r="BS20" s="650" t="s">
        <v>130</v>
      </c>
      <c r="BT20" s="650"/>
      <c r="BU20" s="650"/>
      <c r="BV20" s="650"/>
      <c r="BW20" s="650"/>
      <c r="BX20" s="650"/>
      <c r="BY20" s="650"/>
      <c r="BZ20" s="650"/>
      <c r="CA20" s="650"/>
      <c r="CB20" s="654"/>
      <c r="CD20" s="644" t="s">
        <v>277</v>
      </c>
      <c r="CE20" s="645"/>
      <c r="CF20" s="645"/>
      <c r="CG20" s="645"/>
      <c r="CH20" s="645"/>
      <c r="CI20" s="645"/>
      <c r="CJ20" s="645"/>
      <c r="CK20" s="645"/>
      <c r="CL20" s="645"/>
      <c r="CM20" s="645"/>
      <c r="CN20" s="645"/>
      <c r="CO20" s="645"/>
      <c r="CP20" s="645"/>
      <c r="CQ20" s="646"/>
      <c r="CR20" s="647">
        <v>46473641</v>
      </c>
      <c r="CS20" s="648"/>
      <c r="CT20" s="648"/>
      <c r="CU20" s="648"/>
      <c r="CV20" s="648"/>
      <c r="CW20" s="648"/>
      <c r="CX20" s="648"/>
      <c r="CY20" s="649"/>
      <c r="CZ20" s="643">
        <v>100</v>
      </c>
      <c r="DA20" s="643"/>
      <c r="DB20" s="643"/>
      <c r="DC20" s="643"/>
      <c r="DD20" s="666">
        <v>2316749</v>
      </c>
      <c r="DE20" s="648"/>
      <c r="DF20" s="648"/>
      <c r="DG20" s="648"/>
      <c r="DH20" s="648"/>
      <c r="DI20" s="648"/>
      <c r="DJ20" s="648"/>
      <c r="DK20" s="648"/>
      <c r="DL20" s="648"/>
      <c r="DM20" s="648"/>
      <c r="DN20" s="648"/>
      <c r="DO20" s="648"/>
      <c r="DP20" s="649"/>
      <c r="DQ20" s="666">
        <v>28321373</v>
      </c>
      <c r="DR20" s="648"/>
      <c r="DS20" s="648"/>
      <c r="DT20" s="648"/>
      <c r="DU20" s="648"/>
      <c r="DV20" s="648"/>
      <c r="DW20" s="648"/>
      <c r="DX20" s="648"/>
      <c r="DY20" s="648"/>
      <c r="DZ20" s="648"/>
      <c r="EA20" s="648"/>
      <c r="EB20" s="648"/>
      <c r="EC20" s="667"/>
    </row>
    <row r="21" spans="2:133" ht="11.25" customHeight="1" x14ac:dyDescent="0.15">
      <c r="B21" s="644" t="s">
        <v>278</v>
      </c>
      <c r="C21" s="645"/>
      <c r="D21" s="645"/>
      <c r="E21" s="645"/>
      <c r="F21" s="645"/>
      <c r="G21" s="645"/>
      <c r="H21" s="645"/>
      <c r="I21" s="645"/>
      <c r="J21" s="645"/>
      <c r="K21" s="645"/>
      <c r="L21" s="645"/>
      <c r="M21" s="645"/>
      <c r="N21" s="645"/>
      <c r="O21" s="645"/>
      <c r="P21" s="645"/>
      <c r="Q21" s="646"/>
      <c r="R21" s="647">
        <v>5829</v>
      </c>
      <c r="S21" s="648"/>
      <c r="T21" s="648"/>
      <c r="U21" s="648"/>
      <c r="V21" s="648"/>
      <c r="W21" s="648"/>
      <c r="X21" s="648"/>
      <c r="Y21" s="649"/>
      <c r="Z21" s="643">
        <v>0</v>
      </c>
      <c r="AA21" s="643"/>
      <c r="AB21" s="643"/>
      <c r="AC21" s="643"/>
      <c r="AD21" s="650">
        <v>5829</v>
      </c>
      <c r="AE21" s="650"/>
      <c r="AF21" s="650"/>
      <c r="AG21" s="650"/>
      <c r="AH21" s="650"/>
      <c r="AI21" s="650"/>
      <c r="AJ21" s="650"/>
      <c r="AK21" s="650"/>
      <c r="AL21" s="651">
        <v>0</v>
      </c>
      <c r="AM21" s="652"/>
      <c r="AN21" s="652"/>
      <c r="AO21" s="653"/>
      <c r="AP21" s="644" t="s">
        <v>279</v>
      </c>
      <c r="AQ21" s="679"/>
      <c r="AR21" s="679"/>
      <c r="AS21" s="679"/>
      <c r="AT21" s="679"/>
      <c r="AU21" s="679"/>
      <c r="AV21" s="679"/>
      <c r="AW21" s="679"/>
      <c r="AX21" s="679"/>
      <c r="AY21" s="679"/>
      <c r="AZ21" s="679"/>
      <c r="BA21" s="679"/>
      <c r="BB21" s="679"/>
      <c r="BC21" s="679"/>
      <c r="BD21" s="679"/>
      <c r="BE21" s="679"/>
      <c r="BF21" s="680"/>
      <c r="BG21" s="647">
        <v>6225</v>
      </c>
      <c r="BH21" s="648"/>
      <c r="BI21" s="648"/>
      <c r="BJ21" s="648"/>
      <c r="BK21" s="648"/>
      <c r="BL21" s="648"/>
      <c r="BM21" s="648"/>
      <c r="BN21" s="649"/>
      <c r="BO21" s="643">
        <v>0</v>
      </c>
      <c r="BP21" s="643"/>
      <c r="BQ21" s="643"/>
      <c r="BR21" s="643"/>
      <c r="BS21" s="650" t="s">
        <v>130</v>
      </c>
      <c r="BT21" s="650"/>
      <c r="BU21" s="650"/>
      <c r="BV21" s="650"/>
      <c r="BW21" s="650"/>
      <c r="BX21" s="650"/>
      <c r="BY21" s="650"/>
      <c r="BZ21" s="650"/>
      <c r="CA21" s="650"/>
      <c r="CB21" s="654"/>
      <c r="CD21" s="673"/>
      <c r="CE21" s="674"/>
      <c r="CF21" s="674"/>
      <c r="CG21" s="674"/>
      <c r="CH21" s="674"/>
      <c r="CI21" s="674"/>
      <c r="CJ21" s="674"/>
      <c r="CK21" s="674"/>
      <c r="CL21" s="674"/>
      <c r="CM21" s="674"/>
      <c r="CN21" s="674"/>
      <c r="CO21" s="674"/>
      <c r="CP21" s="674"/>
      <c r="CQ21" s="675"/>
      <c r="CR21" s="676"/>
      <c r="CS21" s="671"/>
      <c r="CT21" s="671"/>
      <c r="CU21" s="671"/>
      <c r="CV21" s="671"/>
      <c r="CW21" s="671"/>
      <c r="CX21" s="671"/>
      <c r="CY21" s="677"/>
      <c r="CZ21" s="678"/>
      <c r="DA21" s="678"/>
      <c r="DB21" s="678"/>
      <c r="DC21" s="678"/>
      <c r="DD21" s="670"/>
      <c r="DE21" s="671"/>
      <c r="DF21" s="671"/>
      <c r="DG21" s="671"/>
      <c r="DH21" s="671"/>
      <c r="DI21" s="671"/>
      <c r="DJ21" s="671"/>
      <c r="DK21" s="671"/>
      <c r="DL21" s="671"/>
      <c r="DM21" s="671"/>
      <c r="DN21" s="671"/>
      <c r="DO21" s="671"/>
      <c r="DP21" s="677"/>
      <c r="DQ21" s="670"/>
      <c r="DR21" s="671"/>
      <c r="DS21" s="671"/>
      <c r="DT21" s="671"/>
      <c r="DU21" s="671"/>
      <c r="DV21" s="671"/>
      <c r="DW21" s="671"/>
      <c r="DX21" s="671"/>
      <c r="DY21" s="671"/>
      <c r="DZ21" s="671"/>
      <c r="EA21" s="671"/>
      <c r="EB21" s="671"/>
      <c r="EC21" s="672"/>
    </row>
    <row r="22" spans="2:133" ht="11.25" customHeight="1" x14ac:dyDescent="0.15">
      <c r="B22" s="684" t="s">
        <v>280</v>
      </c>
      <c r="C22" s="685"/>
      <c r="D22" s="685"/>
      <c r="E22" s="685"/>
      <c r="F22" s="685"/>
      <c r="G22" s="685"/>
      <c r="H22" s="685"/>
      <c r="I22" s="685"/>
      <c r="J22" s="685"/>
      <c r="K22" s="685"/>
      <c r="L22" s="685"/>
      <c r="M22" s="685"/>
      <c r="N22" s="685"/>
      <c r="O22" s="685"/>
      <c r="P22" s="685"/>
      <c r="Q22" s="686"/>
      <c r="R22" s="647">
        <v>79981</v>
      </c>
      <c r="S22" s="648"/>
      <c r="T22" s="648"/>
      <c r="U22" s="648"/>
      <c r="V22" s="648"/>
      <c r="W22" s="648"/>
      <c r="X22" s="648"/>
      <c r="Y22" s="649"/>
      <c r="Z22" s="643">
        <v>0.2</v>
      </c>
      <c r="AA22" s="643"/>
      <c r="AB22" s="643"/>
      <c r="AC22" s="643"/>
      <c r="AD22" s="650">
        <v>70529</v>
      </c>
      <c r="AE22" s="650"/>
      <c r="AF22" s="650"/>
      <c r="AG22" s="650"/>
      <c r="AH22" s="650"/>
      <c r="AI22" s="650"/>
      <c r="AJ22" s="650"/>
      <c r="AK22" s="650"/>
      <c r="AL22" s="651">
        <v>0.30000001192092896</v>
      </c>
      <c r="AM22" s="652"/>
      <c r="AN22" s="652"/>
      <c r="AO22" s="653"/>
      <c r="AP22" s="644" t="s">
        <v>281</v>
      </c>
      <c r="AQ22" s="679"/>
      <c r="AR22" s="679"/>
      <c r="AS22" s="679"/>
      <c r="AT22" s="679"/>
      <c r="AU22" s="679"/>
      <c r="AV22" s="679"/>
      <c r="AW22" s="679"/>
      <c r="AX22" s="679"/>
      <c r="AY22" s="679"/>
      <c r="AZ22" s="679"/>
      <c r="BA22" s="679"/>
      <c r="BB22" s="679"/>
      <c r="BC22" s="679"/>
      <c r="BD22" s="679"/>
      <c r="BE22" s="679"/>
      <c r="BF22" s="680"/>
      <c r="BG22" s="647" t="s">
        <v>130</v>
      </c>
      <c r="BH22" s="648"/>
      <c r="BI22" s="648"/>
      <c r="BJ22" s="648"/>
      <c r="BK22" s="648"/>
      <c r="BL22" s="648"/>
      <c r="BM22" s="648"/>
      <c r="BN22" s="649"/>
      <c r="BO22" s="643" t="s">
        <v>130</v>
      </c>
      <c r="BP22" s="643"/>
      <c r="BQ22" s="643"/>
      <c r="BR22" s="643"/>
      <c r="BS22" s="650" t="s">
        <v>130</v>
      </c>
      <c r="BT22" s="650"/>
      <c r="BU22" s="650"/>
      <c r="BV22" s="650"/>
      <c r="BW22" s="650"/>
      <c r="BX22" s="650"/>
      <c r="BY22" s="650"/>
      <c r="BZ22" s="650"/>
      <c r="CA22" s="650"/>
      <c r="CB22" s="654"/>
      <c r="CD22" s="636" t="s">
        <v>282</v>
      </c>
      <c r="CE22" s="637"/>
      <c r="CF22" s="637"/>
      <c r="CG22" s="637"/>
      <c r="CH22" s="637"/>
      <c r="CI22" s="637"/>
      <c r="CJ22" s="637"/>
      <c r="CK22" s="637"/>
      <c r="CL22" s="637"/>
      <c r="CM22" s="637"/>
      <c r="CN22" s="637"/>
      <c r="CO22" s="637"/>
      <c r="CP22" s="637"/>
      <c r="CQ22" s="637"/>
      <c r="CR22" s="637"/>
      <c r="CS22" s="637"/>
      <c r="CT22" s="637"/>
      <c r="CU22" s="637"/>
      <c r="CV22" s="637"/>
      <c r="CW22" s="637"/>
      <c r="CX22" s="637"/>
      <c r="CY22" s="637"/>
      <c r="CZ22" s="637"/>
      <c r="DA22" s="637"/>
      <c r="DB22" s="637"/>
      <c r="DC22" s="637"/>
      <c r="DD22" s="637"/>
      <c r="DE22" s="637"/>
      <c r="DF22" s="637"/>
      <c r="DG22" s="637"/>
      <c r="DH22" s="637"/>
      <c r="DI22" s="637"/>
      <c r="DJ22" s="637"/>
      <c r="DK22" s="637"/>
      <c r="DL22" s="637"/>
      <c r="DM22" s="637"/>
      <c r="DN22" s="637"/>
      <c r="DO22" s="637"/>
      <c r="DP22" s="637"/>
      <c r="DQ22" s="637"/>
      <c r="DR22" s="637"/>
      <c r="DS22" s="637"/>
      <c r="DT22" s="637"/>
      <c r="DU22" s="637"/>
      <c r="DV22" s="637"/>
      <c r="DW22" s="637"/>
      <c r="DX22" s="637"/>
      <c r="DY22" s="637"/>
      <c r="DZ22" s="637"/>
      <c r="EA22" s="637"/>
      <c r="EB22" s="637"/>
      <c r="EC22" s="638"/>
    </row>
    <row r="23" spans="2:133" ht="11.25" customHeight="1" x14ac:dyDescent="0.15">
      <c r="B23" s="644" t="s">
        <v>283</v>
      </c>
      <c r="C23" s="645"/>
      <c r="D23" s="645"/>
      <c r="E23" s="645"/>
      <c r="F23" s="645"/>
      <c r="G23" s="645"/>
      <c r="H23" s="645"/>
      <c r="I23" s="645"/>
      <c r="J23" s="645"/>
      <c r="K23" s="645"/>
      <c r="L23" s="645"/>
      <c r="M23" s="645"/>
      <c r="N23" s="645"/>
      <c r="O23" s="645"/>
      <c r="P23" s="645"/>
      <c r="Q23" s="646"/>
      <c r="R23" s="647">
        <v>6950324</v>
      </c>
      <c r="S23" s="648"/>
      <c r="T23" s="648"/>
      <c r="U23" s="648"/>
      <c r="V23" s="648"/>
      <c r="W23" s="648"/>
      <c r="X23" s="648"/>
      <c r="Y23" s="649"/>
      <c r="Z23" s="643">
        <v>14.1</v>
      </c>
      <c r="AA23" s="643"/>
      <c r="AB23" s="643"/>
      <c r="AC23" s="643"/>
      <c r="AD23" s="650">
        <v>6067821</v>
      </c>
      <c r="AE23" s="650"/>
      <c r="AF23" s="650"/>
      <c r="AG23" s="650"/>
      <c r="AH23" s="650"/>
      <c r="AI23" s="650"/>
      <c r="AJ23" s="650"/>
      <c r="AK23" s="650"/>
      <c r="AL23" s="651">
        <v>24.8</v>
      </c>
      <c r="AM23" s="652"/>
      <c r="AN23" s="652"/>
      <c r="AO23" s="653"/>
      <c r="AP23" s="644" t="s">
        <v>284</v>
      </c>
      <c r="AQ23" s="679"/>
      <c r="AR23" s="679"/>
      <c r="AS23" s="679"/>
      <c r="AT23" s="679"/>
      <c r="AU23" s="679"/>
      <c r="AV23" s="679"/>
      <c r="AW23" s="679"/>
      <c r="AX23" s="679"/>
      <c r="AY23" s="679"/>
      <c r="AZ23" s="679"/>
      <c r="BA23" s="679"/>
      <c r="BB23" s="679"/>
      <c r="BC23" s="679"/>
      <c r="BD23" s="679"/>
      <c r="BE23" s="679"/>
      <c r="BF23" s="680"/>
      <c r="BG23" s="647">
        <v>1229533</v>
      </c>
      <c r="BH23" s="648"/>
      <c r="BI23" s="648"/>
      <c r="BJ23" s="648"/>
      <c r="BK23" s="648"/>
      <c r="BL23" s="648"/>
      <c r="BM23" s="648"/>
      <c r="BN23" s="649"/>
      <c r="BO23" s="643">
        <v>7.8</v>
      </c>
      <c r="BP23" s="643"/>
      <c r="BQ23" s="643"/>
      <c r="BR23" s="643"/>
      <c r="BS23" s="650" t="s">
        <v>130</v>
      </c>
      <c r="BT23" s="650"/>
      <c r="BU23" s="650"/>
      <c r="BV23" s="650"/>
      <c r="BW23" s="650"/>
      <c r="BX23" s="650"/>
      <c r="BY23" s="650"/>
      <c r="BZ23" s="650"/>
      <c r="CA23" s="650"/>
      <c r="CB23" s="654"/>
      <c r="CD23" s="636" t="s">
        <v>224</v>
      </c>
      <c r="CE23" s="637"/>
      <c r="CF23" s="637"/>
      <c r="CG23" s="637"/>
      <c r="CH23" s="637"/>
      <c r="CI23" s="637"/>
      <c r="CJ23" s="637"/>
      <c r="CK23" s="637"/>
      <c r="CL23" s="637"/>
      <c r="CM23" s="637"/>
      <c r="CN23" s="637"/>
      <c r="CO23" s="637"/>
      <c r="CP23" s="637"/>
      <c r="CQ23" s="638"/>
      <c r="CR23" s="636" t="s">
        <v>285</v>
      </c>
      <c r="CS23" s="637"/>
      <c r="CT23" s="637"/>
      <c r="CU23" s="637"/>
      <c r="CV23" s="637"/>
      <c r="CW23" s="637"/>
      <c r="CX23" s="637"/>
      <c r="CY23" s="638"/>
      <c r="CZ23" s="636" t="s">
        <v>286</v>
      </c>
      <c r="DA23" s="637"/>
      <c r="DB23" s="637"/>
      <c r="DC23" s="638"/>
      <c r="DD23" s="636" t="s">
        <v>287</v>
      </c>
      <c r="DE23" s="637"/>
      <c r="DF23" s="637"/>
      <c r="DG23" s="637"/>
      <c r="DH23" s="637"/>
      <c r="DI23" s="637"/>
      <c r="DJ23" s="637"/>
      <c r="DK23" s="638"/>
      <c r="DL23" s="681" t="s">
        <v>288</v>
      </c>
      <c r="DM23" s="682"/>
      <c r="DN23" s="682"/>
      <c r="DO23" s="682"/>
      <c r="DP23" s="682"/>
      <c r="DQ23" s="682"/>
      <c r="DR23" s="682"/>
      <c r="DS23" s="682"/>
      <c r="DT23" s="682"/>
      <c r="DU23" s="682"/>
      <c r="DV23" s="683"/>
      <c r="DW23" s="636" t="s">
        <v>289</v>
      </c>
      <c r="DX23" s="637"/>
      <c r="DY23" s="637"/>
      <c r="DZ23" s="637"/>
      <c r="EA23" s="637"/>
      <c r="EB23" s="637"/>
      <c r="EC23" s="638"/>
    </row>
    <row r="24" spans="2:133" ht="11.25" customHeight="1" x14ac:dyDescent="0.15">
      <c r="B24" s="644" t="s">
        <v>290</v>
      </c>
      <c r="C24" s="645"/>
      <c r="D24" s="645"/>
      <c r="E24" s="645"/>
      <c r="F24" s="645"/>
      <c r="G24" s="645"/>
      <c r="H24" s="645"/>
      <c r="I24" s="645"/>
      <c r="J24" s="645"/>
      <c r="K24" s="645"/>
      <c r="L24" s="645"/>
      <c r="M24" s="645"/>
      <c r="N24" s="645"/>
      <c r="O24" s="645"/>
      <c r="P24" s="645"/>
      <c r="Q24" s="646"/>
      <c r="R24" s="647">
        <v>6067821</v>
      </c>
      <c r="S24" s="648"/>
      <c r="T24" s="648"/>
      <c r="U24" s="648"/>
      <c r="V24" s="648"/>
      <c r="W24" s="648"/>
      <c r="X24" s="648"/>
      <c r="Y24" s="649"/>
      <c r="Z24" s="643">
        <v>12.3</v>
      </c>
      <c r="AA24" s="643"/>
      <c r="AB24" s="643"/>
      <c r="AC24" s="643"/>
      <c r="AD24" s="650">
        <v>6067821</v>
      </c>
      <c r="AE24" s="650"/>
      <c r="AF24" s="650"/>
      <c r="AG24" s="650"/>
      <c r="AH24" s="650"/>
      <c r="AI24" s="650"/>
      <c r="AJ24" s="650"/>
      <c r="AK24" s="650"/>
      <c r="AL24" s="651">
        <v>24.8</v>
      </c>
      <c r="AM24" s="652"/>
      <c r="AN24" s="652"/>
      <c r="AO24" s="653"/>
      <c r="AP24" s="644" t="s">
        <v>291</v>
      </c>
      <c r="AQ24" s="679"/>
      <c r="AR24" s="679"/>
      <c r="AS24" s="679"/>
      <c r="AT24" s="679"/>
      <c r="AU24" s="679"/>
      <c r="AV24" s="679"/>
      <c r="AW24" s="679"/>
      <c r="AX24" s="679"/>
      <c r="AY24" s="679"/>
      <c r="AZ24" s="679"/>
      <c r="BA24" s="679"/>
      <c r="BB24" s="679"/>
      <c r="BC24" s="679"/>
      <c r="BD24" s="679"/>
      <c r="BE24" s="679"/>
      <c r="BF24" s="680"/>
      <c r="BG24" s="647" t="s">
        <v>130</v>
      </c>
      <c r="BH24" s="648"/>
      <c r="BI24" s="648"/>
      <c r="BJ24" s="648"/>
      <c r="BK24" s="648"/>
      <c r="BL24" s="648"/>
      <c r="BM24" s="648"/>
      <c r="BN24" s="649"/>
      <c r="BO24" s="643" t="s">
        <v>130</v>
      </c>
      <c r="BP24" s="643"/>
      <c r="BQ24" s="643"/>
      <c r="BR24" s="643"/>
      <c r="BS24" s="650" t="s">
        <v>130</v>
      </c>
      <c r="BT24" s="650"/>
      <c r="BU24" s="650"/>
      <c r="BV24" s="650"/>
      <c r="BW24" s="650"/>
      <c r="BX24" s="650"/>
      <c r="BY24" s="650"/>
      <c r="BZ24" s="650"/>
      <c r="CA24" s="650"/>
      <c r="CB24" s="654"/>
      <c r="CD24" s="655" t="s">
        <v>292</v>
      </c>
      <c r="CE24" s="656"/>
      <c r="CF24" s="656"/>
      <c r="CG24" s="656"/>
      <c r="CH24" s="656"/>
      <c r="CI24" s="656"/>
      <c r="CJ24" s="656"/>
      <c r="CK24" s="656"/>
      <c r="CL24" s="656"/>
      <c r="CM24" s="656"/>
      <c r="CN24" s="656"/>
      <c r="CO24" s="656"/>
      <c r="CP24" s="656"/>
      <c r="CQ24" s="657"/>
      <c r="CR24" s="658">
        <v>25813987</v>
      </c>
      <c r="CS24" s="659"/>
      <c r="CT24" s="659"/>
      <c r="CU24" s="659"/>
      <c r="CV24" s="659"/>
      <c r="CW24" s="659"/>
      <c r="CX24" s="659"/>
      <c r="CY24" s="660"/>
      <c r="CZ24" s="663">
        <v>55.5</v>
      </c>
      <c r="DA24" s="664"/>
      <c r="DB24" s="664"/>
      <c r="DC24" s="668"/>
      <c r="DD24" s="687">
        <v>14334086</v>
      </c>
      <c r="DE24" s="659"/>
      <c r="DF24" s="659"/>
      <c r="DG24" s="659"/>
      <c r="DH24" s="659"/>
      <c r="DI24" s="659"/>
      <c r="DJ24" s="659"/>
      <c r="DK24" s="660"/>
      <c r="DL24" s="687">
        <v>13997420</v>
      </c>
      <c r="DM24" s="659"/>
      <c r="DN24" s="659"/>
      <c r="DO24" s="659"/>
      <c r="DP24" s="659"/>
      <c r="DQ24" s="659"/>
      <c r="DR24" s="659"/>
      <c r="DS24" s="659"/>
      <c r="DT24" s="659"/>
      <c r="DU24" s="659"/>
      <c r="DV24" s="660"/>
      <c r="DW24" s="663">
        <v>53.1</v>
      </c>
      <c r="DX24" s="664"/>
      <c r="DY24" s="664"/>
      <c r="DZ24" s="664"/>
      <c r="EA24" s="664"/>
      <c r="EB24" s="664"/>
      <c r="EC24" s="665"/>
    </row>
    <row r="25" spans="2:133" ht="11.25" customHeight="1" x14ac:dyDescent="0.15">
      <c r="B25" s="644" t="s">
        <v>293</v>
      </c>
      <c r="C25" s="645"/>
      <c r="D25" s="645"/>
      <c r="E25" s="645"/>
      <c r="F25" s="645"/>
      <c r="G25" s="645"/>
      <c r="H25" s="645"/>
      <c r="I25" s="645"/>
      <c r="J25" s="645"/>
      <c r="K25" s="645"/>
      <c r="L25" s="645"/>
      <c r="M25" s="645"/>
      <c r="N25" s="645"/>
      <c r="O25" s="645"/>
      <c r="P25" s="645"/>
      <c r="Q25" s="646"/>
      <c r="R25" s="647">
        <v>882503</v>
      </c>
      <c r="S25" s="648"/>
      <c r="T25" s="648"/>
      <c r="U25" s="648"/>
      <c r="V25" s="648"/>
      <c r="W25" s="648"/>
      <c r="X25" s="648"/>
      <c r="Y25" s="649"/>
      <c r="Z25" s="643">
        <v>1.8</v>
      </c>
      <c r="AA25" s="643"/>
      <c r="AB25" s="643"/>
      <c r="AC25" s="643"/>
      <c r="AD25" s="650" t="s">
        <v>130</v>
      </c>
      <c r="AE25" s="650"/>
      <c r="AF25" s="650"/>
      <c r="AG25" s="650"/>
      <c r="AH25" s="650"/>
      <c r="AI25" s="650"/>
      <c r="AJ25" s="650"/>
      <c r="AK25" s="650"/>
      <c r="AL25" s="651" t="s">
        <v>130</v>
      </c>
      <c r="AM25" s="652"/>
      <c r="AN25" s="652"/>
      <c r="AO25" s="653"/>
      <c r="AP25" s="644" t="s">
        <v>294</v>
      </c>
      <c r="AQ25" s="679"/>
      <c r="AR25" s="679"/>
      <c r="AS25" s="679"/>
      <c r="AT25" s="679"/>
      <c r="AU25" s="679"/>
      <c r="AV25" s="679"/>
      <c r="AW25" s="679"/>
      <c r="AX25" s="679"/>
      <c r="AY25" s="679"/>
      <c r="AZ25" s="679"/>
      <c r="BA25" s="679"/>
      <c r="BB25" s="679"/>
      <c r="BC25" s="679"/>
      <c r="BD25" s="679"/>
      <c r="BE25" s="679"/>
      <c r="BF25" s="680"/>
      <c r="BG25" s="647" t="s">
        <v>130</v>
      </c>
      <c r="BH25" s="648"/>
      <c r="BI25" s="648"/>
      <c r="BJ25" s="648"/>
      <c r="BK25" s="648"/>
      <c r="BL25" s="648"/>
      <c r="BM25" s="648"/>
      <c r="BN25" s="649"/>
      <c r="BO25" s="643" t="s">
        <v>130</v>
      </c>
      <c r="BP25" s="643"/>
      <c r="BQ25" s="643"/>
      <c r="BR25" s="643"/>
      <c r="BS25" s="650" t="s">
        <v>130</v>
      </c>
      <c r="BT25" s="650"/>
      <c r="BU25" s="650"/>
      <c r="BV25" s="650"/>
      <c r="BW25" s="650"/>
      <c r="BX25" s="650"/>
      <c r="BY25" s="650"/>
      <c r="BZ25" s="650"/>
      <c r="CA25" s="650"/>
      <c r="CB25" s="654"/>
      <c r="CD25" s="644" t="s">
        <v>295</v>
      </c>
      <c r="CE25" s="645"/>
      <c r="CF25" s="645"/>
      <c r="CG25" s="645"/>
      <c r="CH25" s="645"/>
      <c r="CI25" s="645"/>
      <c r="CJ25" s="645"/>
      <c r="CK25" s="645"/>
      <c r="CL25" s="645"/>
      <c r="CM25" s="645"/>
      <c r="CN25" s="645"/>
      <c r="CO25" s="645"/>
      <c r="CP25" s="645"/>
      <c r="CQ25" s="646"/>
      <c r="CR25" s="647">
        <v>8687521</v>
      </c>
      <c r="CS25" s="690"/>
      <c r="CT25" s="690"/>
      <c r="CU25" s="690"/>
      <c r="CV25" s="690"/>
      <c r="CW25" s="690"/>
      <c r="CX25" s="690"/>
      <c r="CY25" s="691"/>
      <c r="CZ25" s="651">
        <v>18.7</v>
      </c>
      <c r="DA25" s="688"/>
      <c r="DB25" s="688"/>
      <c r="DC25" s="692"/>
      <c r="DD25" s="666">
        <v>7591030</v>
      </c>
      <c r="DE25" s="690"/>
      <c r="DF25" s="690"/>
      <c r="DG25" s="690"/>
      <c r="DH25" s="690"/>
      <c r="DI25" s="690"/>
      <c r="DJ25" s="690"/>
      <c r="DK25" s="691"/>
      <c r="DL25" s="666">
        <v>7411410</v>
      </c>
      <c r="DM25" s="690"/>
      <c r="DN25" s="690"/>
      <c r="DO25" s="690"/>
      <c r="DP25" s="690"/>
      <c r="DQ25" s="690"/>
      <c r="DR25" s="690"/>
      <c r="DS25" s="690"/>
      <c r="DT25" s="690"/>
      <c r="DU25" s="690"/>
      <c r="DV25" s="691"/>
      <c r="DW25" s="651">
        <v>28.1</v>
      </c>
      <c r="DX25" s="688"/>
      <c r="DY25" s="688"/>
      <c r="DZ25" s="688"/>
      <c r="EA25" s="688"/>
      <c r="EB25" s="688"/>
      <c r="EC25" s="689"/>
    </row>
    <row r="26" spans="2:133" ht="11.25" customHeight="1" x14ac:dyDescent="0.15">
      <c r="B26" s="644" t="s">
        <v>296</v>
      </c>
      <c r="C26" s="645"/>
      <c r="D26" s="645"/>
      <c r="E26" s="645"/>
      <c r="F26" s="645"/>
      <c r="G26" s="645"/>
      <c r="H26" s="645"/>
      <c r="I26" s="645"/>
      <c r="J26" s="645"/>
      <c r="K26" s="645"/>
      <c r="L26" s="645"/>
      <c r="M26" s="645"/>
      <c r="N26" s="645"/>
      <c r="O26" s="645"/>
      <c r="P26" s="645"/>
      <c r="Q26" s="646"/>
      <c r="R26" s="647" t="s">
        <v>130</v>
      </c>
      <c r="S26" s="648"/>
      <c r="T26" s="648"/>
      <c r="U26" s="648"/>
      <c r="V26" s="648"/>
      <c r="W26" s="648"/>
      <c r="X26" s="648"/>
      <c r="Y26" s="649"/>
      <c r="Z26" s="643" t="s">
        <v>130</v>
      </c>
      <c r="AA26" s="643"/>
      <c r="AB26" s="643"/>
      <c r="AC26" s="643"/>
      <c r="AD26" s="650" t="s">
        <v>130</v>
      </c>
      <c r="AE26" s="650"/>
      <c r="AF26" s="650"/>
      <c r="AG26" s="650"/>
      <c r="AH26" s="650"/>
      <c r="AI26" s="650"/>
      <c r="AJ26" s="650"/>
      <c r="AK26" s="650"/>
      <c r="AL26" s="651" t="s">
        <v>130</v>
      </c>
      <c r="AM26" s="652"/>
      <c r="AN26" s="652"/>
      <c r="AO26" s="653"/>
      <c r="AP26" s="644" t="s">
        <v>297</v>
      </c>
      <c r="AQ26" s="679"/>
      <c r="AR26" s="679"/>
      <c r="AS26" s="679"/>
      <c r="AT26" s="679"/>
      <c r="AU26" s="679"/>
      <c r="AV26" s="679"/>
      <c r="AW26" s="679"/>
      <c r="AX26" s="679"/>
      <c r="AY26" s="679"/>
      <c r="AZ26" s="679"/>
      <c r="BA26" s="679"/>
      <c r="BB26" s="679"/>
      <c r="BC26" s="679"/>
      <c r="BD26" s="679"/>
      <c r="BE26" s="679"/>
      <c r="BF26" s="680"/>
      <c r="BG26" s="647" t="s">
        <v>130</v>
      </c>
      <c r="BH26" s="648"/>
      <c r="BI26" s="648"/>
      <c r="BJ26" s="648"/>
      <c r="BK26" s="648"/>
      <c r="BL26" s="648"/>
      <c r="BM26" s="648"/>
      <c r="BN26" s="649"/>
      <c r="BO26" s="643" t="s">
        <v>130</v>
      </c>
      <c r="BP26" s="643"/>
      <c r="BQ26" s="643"/>
      <c r="BR26" s="643"/>
      <c r="BS26" s="650" t="s">
        <v>130</v>
      </c>
      <c r="BT26" s="650"/>
      <c r="BU26" s="650"/>
      <c r="BV26" s="650"/>
      <c r="BW26" s="650"/>
      <c r="BX26" s="650"/>
      <c r="BY26" s="650"/>
      <c r="BZ26" s="650"/>
      <c r="CA26" s="650"/>
      <c r="CB26" s="654"/>
      <c r="CD26" s="644" t="s">
        <v>298</v>
      </c>
      <c r="CE26" s="645"/>
      <c r="CF26" s="645"/>
      <c r="CG26" s="645"/>
      <c r="CH26" s="645"/>
      <c r="CI26" s="645"/>
      <c r="CJ26" s="645"/>
      <c r="CK26" s="645"/>
      <c r="CL26" s="645"/>
      <c r="CM26" s="645"/>
      <c r="CN26" s="645"/>
      <c r="CO26" s="645"/>
      <c r="CP26" s="645"/>
      <c r="CQ26" s="646"/>
      <c r="CR26" s="647">
        <v>5281820</v>
      </c>
      <c r="CS26" s="648"/>
      <c r="CT26" s="648"/>
      <c r="CU26" s="648"/>
      <c r="CV26" s="648"/>
      <c r="CW26" s="648"/>
      <c r="CX26" s="648"/>
      <c r="CY26" s="649"/>
      <c r="CZ26" s="651">
        <v>11.4</v>
      </c>
      <c r="DA26" s="688"/>
      <c r="DB26" s="688"/>
      <c r="DC26" s="692"/>
      <c r="DD26" s="666">
        <v>4556493</v>
      </c>
      <c r="DE26" s="648"/>
      <c r="DF26" s="648"/>
      <c r="DG26" s="648"/>
      <c r="DH26" s="648"/>
      <c r="DI26" s="648"/>
      <c r="DJ26" s="648"/>
      <c r="DK26" s="649"/>
      <c r="DL26" s="666" t="s">
        <v>130</v>
      </c>
      <c r="DM26" s="648"/>
      <c r="DN26" s="648"/>
      <c r="DO26" s="648"/>
      <c r="DP26" s="648"/>
      <c r="DQ26" s="648"/>
      <c r="DR26" s="648"/>
      <c r="DS26" s="648"/>
      <c r="DT26" s="648"/>
      <c r="DU26" s="648"/>
      <c r="DV26" s="649"/>
      <c r="DW26" s="651" t="s">
        <v>130</v>
      </c>
      <c r="DX26" s="688"/>
      <c r="DY26" s="688"/>
      <c r="DZ26" s="688"/>
      <c r="EA26" s="688"/>
      <c r="EB26" s="688"/>
      <c r="EC26" s="689"/>
    </row>
    <row r="27" spans="2:133" ht="11.25" customHeight="1" x14ac:dyDescent="0.15">
      <c r="B27" s="644" t="s">
        <v>299</v>
      </c>
      <c r="C27" s="645"/>
      <c r="D27" s="645"/>
      <c r="E27" s="645"/>
      <c r="F27" s="645"/>
      <c r="G27" s="645"/>
      <c r="H27" s="645"/>
      <c r="I27" s="645"/>
      <c r="J27" s="645"/>
      <c r="K27" s="645"/>
      <c r="L27" s="645"/>
      <c r="M27" s="645"/>
      <c r="N27" s="645"/>
      <c r="O27" s="645"/>
      <c r="P27" s="645"/>
      <c r="Q27" s="646"/>
      <c r="R27" s="647">
        <v>26425126</v>
      </c>
      <c r="S27" s="648"/>
      <c r="T27" s="648"/>
      <c r="U27" s="648"/>
      <c r="V27" s="648"/>
      <c r="W27" s="648"/>
      <c r="X27" s="648"/>
      <c r="Y27" s="649"/>
      <c r="Z27" s="643">
        <v>53.5</v>
      </c>
      <c r="AA27" s="643"/>
      <c r="AB27" s="643"/>
      <c r="AC27" s="643"/>
      <c r="AD27" s="650">
        <v>24303638</v>
      </c>
      <c r="AE27" s="650"/>
      <c r="AF27" s="650"/>
      <c r="AG27" s="650"/>
      <c r="AH27" s="650"/>
      <c r="AI27" s="650"/>
      <c r="AJ27" s="650"/>
      <c r="AK27" s="650"/>
      <c r="AL27" s="651">
        <v>99.300003051757813</v>
      </c>
      <c r="AM27" s="652"/>
      <c r="AN27" s="652"/>
      <c r="AO27" s="653"/>
      <c r="AP27" s="644" t="s">
        <v>300</v>
      </c>
      <c r="AQ27" s="645"/>
      <c r="AR27" s="645"/>
      <c r="AS27" s="645"/>
      <c r="AT27" s="645"/>
      <c r="AU27" s="645"/>
      <c r="AV27" s="645"/>
      <c r="AW27" s="645"/>
      <c r="AX27" s="645"/>
      <c r="AY27" s="645"/>
      <c r="AZ27" s="645"/>
      <c r="BA27" s="645"/>
      <c r="BB27" s="645"/>
      <c r="BC27" s="645"/>
      <c r="BD27" s="645"/>
      <c r="BE27" s="645"/>
      <c r="BF27" s="646"/>
      <c r="BG27" s="647">
        <v>15769035</v>
      </c>
      <c r="BH27" s="648"/>
      <c r="BI27" s="648"/>
      <c r="BJ27" s="648"/>
      <c r="BK27" s="648"/>
      <c r="BL27" s="648"/>
      <c r="BM27" s="648"/>
      <c r="BN27" s="649"/>
      <c r="BO27" s="643">
        <v>100</v>
      </c>
      <c r="BP27" s="643"/>
      <c r="BQ27" s="643"/>
      <c r="BR27" s="643"/>
      <c r="BS27" s="650">
        <v>151185</v>
      </c>
      <c r="BT27" s="650"/>
      <c r="BU27" s="650"/>
      <c r="BV27" s="650"/>
      <c r="BW27" s="650"/>
      <c r="BX27" s="650"/>
      <c r="BY27" s="650"/>
      <c r="BZ27" s="650"/>
      <c r="CA27" s="650"/>
      <c r="CB27" s="654"/>
      <c r="CD27" s="644" t="s">
        <v>301</v>
      </c>
      <c r="CE27" s="645"/>
      <c r="CF27" s="645"/>
      <c r="CG27" s="645"/>
      <c r="CH27" s="645"/>
      <c r="CI27" s="645"/>
      <c r="CJ27" s="645"/>
      <c r="CK27" s="645"/>
      <c r="CL27" s="645"/>
      <c r="CM27" s="645"/>
      <c r="CN27" s="645"/>
      <c r="CO27" s="645"/>
      <c r="CP27" s="645"/>
      <c r="CQ27" s="646"/>
      <c r="CR27" s="647">
        <v>13519912</v>
      </c>
      <c r="CS27" s="690"/>
      <c r="CT27" s="690"/>
      <c r="CU27" s="690"/>
      <c r="CV27" s="690"/>
      <c r="CW27" s="690"/>
      <c r="CX27" s="690"/>
      <c r="CY27" s="691"/>
      <c r="CZ27" s="651">
        <v>29.1</v>
      </c>
      <c r="DA27" s="688"/>
      <c r="DB27" s="688"/>
      <c r="DC27" s="692"/>
      <c r="DD27" s="666">
        <v>3193633</v>
      </c>
      <c r="DE27" s="690"/>
      <c r="DF27" s="690"/>
      <c r="DG27" s="690"/>
      <c r="DH27" s="690"/>
      <c r="DI27" s="690"/>
      <c r="DJ27" s="690"/>
      <c r="DK27" s="691"/>
      <c r="DL27" s="666">
        <v>3036587</v>
      </c>
      <c r="DM27" s="690"/>
      <c r="DN27" s="690"/>
      <c r="DO27" s="690"/>
      <c r="DP27" s="690"/>
      <c r="DQ27" s="690"/>
      <c r="DR27" s="690"/>
      <c r="DS27" s="690"/>
      <c r="DT27" s="690"/>
      <c r="DU27" s="690"/>
      <c r="DV27" s="691"/>
      <c r="DW27" s="651">
        <v>11.5</v>
      </c>
      <c r="DX27" s="688"/>
      <c r="DY27" s="688"/>
      <c r="DZ27" s="688"/>
      <c r="EA27" s="688"/>
      <c r="EB27" s="688"/>
      <c r="EC27" s="689"/>
    </row>
    <row r="28" spans="2:133" ht="11.25" customHeight="1" x14ac:dyDescent="0.15">
      <c r="B28" s="644" t="s">
        <v>302</v>
      </c>
      <c r="C28" s="645"/>
      <c r="D28" s="645"/>
      <c r="E28" s="645"/>
      <c r="F28" s="645"/>
      <c r="G28" s="645"/>
      <c r="H28" s="645"/>
      <c r="I28" s="645"/>
      <c r="J28" s="645"/>
      <c r="K28" s="645"/>
      <c r="L28" s="645"/>
      <c r="M28" s="645"/>
      <c r="N28" s="645"/>
      <c r="O28" s="645"/>
      <c r="P28" s="645"/>
      <c r="Q28" s="646"/>
      <c r="R28" s="647">
        <v>14580</v>
      </c>
      <c r="S28" s="648"/>
      <c r="T28" s="648"/>
      <c r="U28" s="648"/>
      <c r="V28" s="648"/>
      <c r="W28" s="648"/>
      <c r="X28" s="648"/>
      <c r="Y28" s="649"/>
      <c r="Z28" s="643">
        <v>0</v>
      </c>
      <c r="AA28" s="643"/>
      <c r="AB28" s="643"/>
      <c r="AC28" s="643"/>
      <c r="AD28" s="650">
        <v>14580</v>
      </c>
      <c r="AE28" s="650"/>
      <c r="AF28" s="650"/>
      <c r="AG28" s="650"/>
      <c r="AH28" s="650"/>
      <c r="AI28" s="650"/>
      <c r="AJ28" s="650"/>
      <c r="AK28" s="650"/>
      <c r="AL28" s="651">
        <v>0.1</v>
      </c>
      <c r="AM28" s="652"/>
      <c r="AN28" s="652"/>
      <c r="AO28" s="653"/>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43"/>
      <c r="BP28" s="643"/>
      <c r="BQ28" s="643"/>
      <c r="BR28" s="643"/>
      <c r="BS28" s="666"/>
      <c r="BT28" s="648"/>
      <c r="BU28" s="648"/>
      <c r="BV28" s="648"/>
      <c r="BW28" s="648"/>
      <c r="BX28" s="648"/>
      <c r="BY28" s="648"/>
      <c r="BZ28" s="648"/>
      <c r="CA28" s="648"/>
      <c r="CB28" s="667"/>
      <c r="CD28" s="644" t="s">
        <v>303</v>
      </c>
      <c r="CE28" s="645"/>
      <c r="CF28" s="645"/>
      <c r="CG28" s="645"/>
      <c r="CH28" s="645"/>
      <c r="CI28" s="645"/>
      <c r="CJ28" s="645"/>
      <c r="CK28" s="645"/>
      <c r="CL28" s="645"/>
      <c r="CM28" s="645"/>
      <c r="CN28" s="645"/>
      <c r="CO28" s="645"/>
      <c r="CP28" s="645"/>
      <c r="CQ28" s="646"/>
      <c r="CR28" s="647">
        <v>3606554</v>
      </c>
      <c r="CS28" s="648"/>
      <c r="CT28" s="648"/>
      <c r="CU28" s="648"/>
      <c r="CV28" s="648"/>
      <c r="CW28" s="648"/>
      <c r="CX28" s="648"/>
      <c r="CY28" s="649"/>
      <c r="CZ28" s="651">
        <v>7.8</v>
      </c>
      <c r="DA28" s="688"/>
      <c r="DB28" s="688"/>
      <c r="DC28" s="692"/>
      <c r="DD28" s="666">
        <v>3549423</v>
      </c>
      <c r="DE28" s="648"/>
      <c r="DF28" s="648"/>
      <c r="DG28" s="648"/>
      <c r="DH28" s="648"/>
      <c r="DI28" s="648"/>
      <c r="DJ28" s="648"/>
      <c r="DK28" s="649"/>
      <c r="DL28" s="666">
        <v>3549423</v>
      </c>
      <c r="DM28" s="648"/>
      <c r="DN28" s="648"/>
      <c r="DO28" s="648"/>
      <c r="DP28" s="648"/>
      <c r="DQ28" s="648"/>
      <c r="DR28" s="648"/>
      <c r="DS28" s="648"/>
      <c r="DT28" s="648"/>
      <c r="DU28" s="648"/>
      <c r="DV28" s="649"/>
      <c r="DW28" s="651">
        <v>13.5</v>
      </c>
      <c r="DX28" s="688"/>
      <c r="DY28" s="688"/>
      <c r="DZ28" s="688"/>
      <c r="EA28" s="688"/>
      <c r="EB28" s="688"/>
      <c r="EC28" s="689"/>
    </row>
    <row r="29" spans="2:133" ht="11.25" customHeight="1" x14ac:dyDescent="0.15">
      <c r="B29" s="644" t="s">
        <v>304</v>
      </c>
      <c r="C29" s="645"/>
      <c r="D29" s="645"/>
      <c r="E29" s="645"/>
      <c r="F29" s="645"/>
      <c r="G29" s="645"/>
      <c r="H29" s="645"/>
      <c r="I29" s="645"/>
      <c r="J29" s="645"/>
      <c r="K29" s="645"/>
      <c r="L29" s="645"/>
      <c r="M29" s="645"/>
      <c r="N29" s="645"/>
      <c r="O29" s="645"/>
      <c r="P29" s="645"/>
      <c r="Q29" s="646"/>
      <c r="R29" s="647">
        <v>266144</v>
      </c>
      <c r="S29" s="648"/>
      <c r="T29" s="648"/>
      <c r="U29" s="648"/>
      <c r="V29" s="648"/>
      <c r="W29" s="648"/>
      <c r="X29" s="648"/>
      <c r="Y29" s="649"/>
      <c r="Z29" s="643">
        <v>0.5</v>
      </c>
      <c r="AA29" s="643"/>
      <c r="AB29" s="643"/>
      <c r="AC29" s="643"/>
      <c r="AD29" s="650" t="s">
        <v>130</v>
      </c>
      <c r="AE29" s="650"/>
      <c r="AF29" s="650"/>
      <c r="AG29" s="650"/>
      <c r="AH29" s="650"/>
      <c r="AI29" s="650"/>
      <c r="AJ29" s="650"/>
      <c r="AK29" s="650"/>
      <c r="AL29" s="651" t="s">
        <v>130</v>
      </c>
      <c r="AM29" s="652"/>
      <c r="AN29" s="652"/>
      <c r="AO29" s="653"/>
      <c r="AP29" s="673"/>
      <c r="AQ29" s="674"/>
      <c r="AR29" s="674"/>
      <c r="AS29" s="674"/>
      <c r="AT29" s="674"/>
      <c r="AU29" s="674"/>
      <c r="AV29" s="674"/>
      <c r="AW29" s="674"/>
      <c r="AX29" s="674"/>
      <c r="AY29" s="674"/>
      <c r="AZ29" s="674"/>
      <c r="BA29" s="674"/>
      <c r="BB29" s="674"/>
      <c r="BC29" s="674"/>
      <c r="BD29" s="674"/>
      <c r="BE29" s="674"/>
      <c r="BF29" s="675"/>
      <c r="BG29" s="647"/>
      <c r="BH29" s="648"/>
      <c r="BI29" s="648"/>
      <c r="BJ29" s="648"/>
      <c r="BK29" s="648"/>
      <c r="BL29" s="648"/>
      <c r="BM29" s="648"/>
      <c r="BN29" s="649"/>
      <c r="BO29" s="643"/>
      <c r="BP29" s="643"/>
      <c r="BQ29" s="643"/>
      <c r="BR29" s="643"/>
      <c r="BS29" s="650"/>
      <c r="BT29" s="650"/>
      <c r="BU29" s="650"/>
      <c r="BV29" s="650"/>
      <c r="BW29" s="650"/>
      <c r="BX29" s="650"/>
      <c r="BY29" s="650"/>
      <c r="BZ29" s="650"/>
      <c r="CA29" s="650"/>
      <c r="CB29" s="654"/>
      <c r="CD29" s="713" t="s">
        <v>305</v>
      </c>
      <c r="CE29" s="714"/>
      <c r="CF29" s="644" t="s">
        <v>70</v>
      </c>
      <c r="CG29" s="645"/>
      <c r="CH29" s="645"/>
      <c r="CI29" s="645"/>
      <c r="CJ29" s="645"/>
      <c r="CK29" s="645"/>
      <c r="CL29" s="645"/>
      <c r="CM29" s="645"/>
      <c r="CN29" s="645"/>
      <c r="CO29" s="645"/>
      <c r="CP29" s="645"/>
      <c r="CQ29" s="646"/>
      <c r="CR29" s="647">
        <v>3606554</v>
      </c>
      <c r="CS29" s="690"/>
      <c r="CT29" s="690"/>
      <c r="CU29" s="690"/>
      <c r="CV29" s="690"/>
      <c r="CW29" s="690"/>
      <c r="CX29" s="690"/>
      <c r="CY29" s="691"/>
      <c r="CZ29" s="651">
        <v>7.8</v>
      </c>
      <c r="DA29" s="688"/>
      <c r="DB29" s="688"/>
      <c r="DC29" s="692"/>
      <c r="DD29" s="666">
        <v>3549423</v>
      </c>
      <c r="DE29" s="690"/>
      <c r="DF29" s="690"/>
      <c r="DG29" s="690"/>
      <c r="DH29" s="690"/>
      <c r="DI29" s="690"/>
      <c r="DJ29" s="690"/>
      <c r="DK29" s="691"/>
      <c r="DL29" s="666">
        <v>3549423</v>
      </c>
      <c r="DM29" s="690"/>
      <c r="DN29" s="690"/>
      <c r="DO29" s="690"/>
      <c r="DP29" s="690"/>
      <c r="DQ29" s="690"/>
      <c r="DR29" s="690"/>
      <c r="DS29" s="690"/>
      <c r="DT29" s="690"/>
      <c r="DU29" s="690"/>
      <c r="DV29" s="691"/>
      <c r="DW29" s="651">
        <v>13.5</v>
      </c>
      <c r="DX29" s="688"/>
      <c r="DY29" s="688"/>
      <c r="DZ29" s="688"/>
      <c r="EA29" s="688"/>
      <c r="EB29" s="688"/>
      <c r="EC29" s="689"/>
    </row>
    <row r="30" spans="2:133" ht="11.25" customHeight="1" x14ac:dyDescent="0.15">
      <c r="B30" s="644" t="s">
        <v>306</v>
      </c>
      <c r="C30" s="645"/>
      <c r="D30" s="645"/>
      <c r="E30" s="645"/>
      <c r="F30" s="645"/>
      <c r="G30" s="645"/>
      <c r="H30" s="645"/>
      <c r="I30" s="645"/>
      <c r="J30" s="645"/>
      <c r="K30" s="645"/>
      <c r="L30" s="645"/>
      <c r="M30" s="645"/>
      <c r="N30" s="645"/>
      <c r="O30" s="645"/>
      <c r="P30" s="645"/>
      <c r="Q30" s="646"/>
      <c r="R30" s="647">
        <v>681571</v>
      </c>
      <c r="S30" s="648"/>
      <c r="T30" s="648"/>
      <c r="U30" s="648"/>
      <c r="V30" s="648"/>
      <c r="W30" s="648"/>
      <c r="X30" s="648"/>
      <c r="Y30" s="649"/>
      <c r="Z30" s="643">
        <v>1.4</v>
      </c>
      <c r="AA30" s="643"/>
      <c r="AB30" s="643"/>
      <c r="AC30" s="643"/>
      <c r="AD30" s="650">
        <v>55298</v>
      </c>
      <c r="AE30" s="650"/>
      <c r="AF30" s="650"/>
      <c r="AG30" s="650"/>
      <c r="AH30" s="650"/>
      <c r="AI30" s="650"/>
      <c r="AJ30" s="650"/>
      <c r="AK30" s="650"/>
      <c r="AL30" s="651">
        <v>0.2</v>
      </c>
      <c r="AM30" s="652"/>
      <c r="AN30" s="652"/>
      <c r="AO30" s="653"/>
      <c r="AP30" s="636" t="s">
        <v>224</v>
      </c>
      <c r="AQ30" s="637"/>
      <c r="AR30" s="637"/>
      <c r="AS30" s="637"/>
      <c r="AT30" s="637"/>
      <c r="AU30" s="637"/>
      <c r="AV30" s="637"/>
      <c r="AW30" s="637"/>
      <c r="AX30" s="637"/>
      <c r="AY30" s="637"/>
      <c r="AZ30" s="637"/>
      <c r="BA30" s="637"/>
      <c r="BB30" s="637"/>
      <c r="BC30" s="637"/>
      <c r="BD30" s="637"/>
      <c r="BE30" s="637"/>
      <c r="BF30" s="638"/>
      <c r="BG30" s="636" t="s">
        <v>307</v>
      </c>
      <c r="BH30" s="693"/>
      <c r="BI30" s="693"/>
      <c r="BJ30" s="693"/>
      <c r="BK30" s="693"/>
      <c r="BL30" s="693"/>
      <c r="BM30" s="693"/>
      <c r="BN30" s="693"/>
      <c r="BO30" s="693"/>
      <c r="BP30" s="693"/>
      <c r="BQ30" s="694"/>
      <c r="BR30" s="636" t="s">
        <v>308</v>
      </c>
      <c r="BS30" s="693"/>
      <c r="BT30" s="693"/>
      <c r="BU30" s="693"/>
      <c r="BV30" s="693"/>
      <c r="BW30" s="693"/>
      <c r="BX30" s="693"/>
      <c r="BY30" s="693"/>
      <c r="BZ30" s="693"/>
      <c r="CA30" s="693"/>
      <c r="CB30" s="694"/>
      <c r="CD30" s="715"/>
      <c r="CE30" s="716"/>
      <c r="CF30" s="644" t="s">
        <v>309</v>
      </c>
      <c r="CG30" s="645"/>
      <c r="CH30" s="645"/>
      <c r="CI30" s="645"/>
      <c r="CJ30" s="645"/>
      <c r="CK30" s="645"/>
      <c r="CL30" s="645"/>
      <c r="CM30" s="645"/>
      <c r="CN30" s="645"/>
      <c r="CO30" s="645"/>
      <c r="CP30" s="645"/>
      <c r="CQ30" s="646"/>
      <c r="CR30" s="647">
        <v>3466936</v>
      </c>
      <c r="CS30" s="648"/>
      <c r="CT30" s="648"/>
      <c r="CU30" s="648"/>
      <c r="CV30" s="648"/>
      <c r="CW30" s="648"/>
      <c r="CX30" s="648"/>
      <c r="CY30" s="649"/>
      <c r="CZ30" s="651">
        <v>7.5</v>
      </c>
      <c r="DA30" s="688"/>
      <c r="DB30" s="688"/>
      <c r="DC30" s="692"/>
      <c r="DD30" s="666">
        <v>3410016</v>
      </c>
      <c r="DE30" s="648"/>
      <c r="DF30" s="648"/>
      <c r="DG30" s="648"/>
      <c r="DH30" s="648"/>
      <c r="DI30" s="648"/>
      <c r="DJ30" s="648"/>
      <c r="DK30" s="649"/>
      <c r="DL30" s="666">
        <v>3410016</v>
      </c>
      <c r="DM30" s="648"/>
      <c r="DN30" s="648"/>
      <c r="DO30" s="648"/>
      <c r="DP30" s="648"/>
      <c r="DQ30" s="648"/>
      <c r="DR30" s="648"/>
      <c r="DS30" s="648"/>
      <c r="DT30" s="648"/>
      <c r="DU30" s="648"/>
      <c r="DV30" s="649"/>
      <c r="DW30" s="651">
        <v>12.9</v>
      </c>
      <c r="DX30" s="688"/>
      <c r="DY30" s="688"/>
      <c r="DZ30" s="688"/>
      <c r="EA30" s="688"/>
      <c r="EB30" s="688"/>
      <c r="EC30" s="689"/>
    </row>
    <row r="31" spans="2:133" ht="11.25" customHeight="1" x14ac:dyDescent="0.15">
      <c r="B31" s="644" t="s">
        <v>310</v>
      </c>
      <c r="C31" s="645"/>
      <c r="D31" s="645"/>
      <c r="E31" s="645"/>
      <c r="F31" s="645"/>
      <c r="G31" s="645"/>
      <c r="H31" s="645"/>
      <c r="I31" s="645"/>
      <c r="J31" s="645"/>
      <c r="K31" s="645"/>
      <c r="L31" s="645"/>
      <c r="M31" s="645"/>
      <c r="N31" s="645"/>
      <c r="O31" s="645"/>
      <c r="P31" s="645"/>
      <c r="Q31" s="646"/>
      <c r="R31" s="647">
        <v>435361</v>
      </c>
      <c r="S31" s="648"/>
      <c r="T31" s="648"/>
      <c r="U31" s="648"/>
      <c r="V31" s="648"/>
      <c r="W31" s="648"/>
      <c r="X31" s="648"/>
      <c r="Y31" s="649"/>
      <c r="Z31" s="643">
        <v>0.9</v>
      </c>
      <c r="AA31" s="643"/>
      <c r="AB31" s="643"/>
      <c r="AC31" s="643"/>
      <c r="AD31" s="650" t="s">
        <v>130</v>
      </c>
      <c r="AE31" s="650"/>
      <c r="AF31" s="650"/>
      <c r="AG31" s="650"/>
      <c r="AH31" s="650"/>
      <c r="AI31" s="650"/>
      <c r="AJ31" s="650"/>
      <c r="AK31" s="650"/>
      <c r="AL31" s="651" t="s">
        <v>130</v>
      </c>
      <c r="AM31" s="652"/>
      <c r="AN31" s="652"/>
      <c r="AO31" s="653"/>
      <c r="AP31" s="698" t="s">
        <v>311</v>
      </c>
      <c r="AQ31" s="699"/>
      <c r="AR31" s="699"/>
      <c r="AS31" s="699"/>
      <c r="AT31" s="704" t="s">
        <v>312</v>
      </c>
      <c r="AU31" s="356"/>
      <c r="AV31" s="356"/>
      <c r="AW31" s="356"/>
      <c r="AX31" s="655" t="s">
        <v>189</v>
      </c>
      <c r="AY31" s="656"/>
      <c r="AZ31" s="656"/>
      <c r="BA31" s="656"/>
      <c r="BB31" s="656"/>
      <c r="BC31" s="656"/>
      <c r="BD31" s="656"/>
      <c r="BE31" s="656"/>
      <c r="BF31" s="657"/>
      <c r="BG31" s="695">
        <v>99.3</v>
      </c>
      <c r="BH31" s="696"/>
      <c r="BI31" s="696"/>
      <c r="BJ31" s="696"/>
      <c r="BK31" s="696"/>
      <c r="BL31" s="696"/>
      <c r="BM31" s="664">
        <v>97.1</v>
      </c>
      <c r="BN31" s="696"/>
      <c r="BO31" s="696"/>
      <c r="BP31" s="696"/>
      <c r="BQ31" s="697"/>
      <c r="BR31" s="695">
        <v>98.9</v>
      </c>
      <c r="BS31" s="696"/>
      <c r="BT31" s="696"/>
      <c r="BU31" s="696"/>
      <c r="BV31" s="696"/>
      <c r="BW31" s="696"/>
      <c r="BX31" s="664">
        <v>96.7</v>
      </c>
      <c r="BY31" s="696"/>
      <c r="BZ31" s="696"/>
      <c r="CA31" s="696"/>
      <c r="CB31" s="697"/>
      <c r="CD31" s="715"/>
      <c r="CE31" s="716"/>
      <c r="CF31" s="644" t="s">
        <v>313</v>
      </c>
      <c r="CG31" s="645"/>
      <c r="CH31" s="645"/>
      <c r="CI31" s="645"/>
      <c r="CJ31" s="645"/>
      <c r="CK31" s="645"/>
      <c r="CL31" s="645"/>
      <c r="CM31" s="645"/>
      <c r="CN31" s="645"/>
      <c r="CO31" s="645"/>
      <c r="CP31" s="645"/>
      <c r="CQ31" s="646"/>
      <c r="CR31" s="647">
        <v>139618</v>
      </c>
      <c r="CS31" s="690"/>
      <c r="CT31" s="690"/>
      <c r="CU31" s="690"/>
      <c r="CV31" s="690"/>
      <c r="CW31" s="690"/>
      <c r="CX31" s="690"/>
      <c r="CY31" s="691"/>
      <c r="CZ31" s="651">
        <v>0.3</v>
      </c>
      <c r="DA31" s="688"/>
      <c r="DB31" s="688"/>
      <c r="DC31" s="692"/>
      <c r="DD31" s="666">
        <v>139407</v>
      </c>
      <c r="DE31" s="690"/>
      <c r="DF31" s="690"/>
      <c r="DG31" s="690"/>
      <c r="DH31" s="690"/>
      <c r="DI31" s="690"/>
      <c r="DJ31" s="690"/>
      <c r="DK31" s="691"/>
      <c r="DL31" s="666">
        <v>139407</v>
      </c>
      <c r="DM31" s="690"/>
      <c r="DN31" s="690"/>
      <c r="DO31" s="690"/>
      <c r="DP31" s="690"/>
      <c r="DQ31" s="690"/>
      <c r="DR31" s="690"/>
      <c r="DS31" s="690"/>
      <c r="DT31" s="690"/>
      <c r="DU31" s="690"/>
      <c r="DV31" s="691"/>
      <c r="DW31" s="651">
        <v>0.5</v>
      </c>
      <c r="DX31" s="688"/>
      <c r="DY31" s="688"/>
      <c r="DZ31" s="688"/>
      <c r="EA31" s="688"/>
      <c r="EB31" s="688"/>
      <c r="EC31" s="689"/>
    </row>
    <row r="32" spans="2:133" ht="11.25" customHeight="1" x14ac:dyDescent="0.15">
      <c r="B32" s="644" t="s">
        <v>314</v>
      </c>
      <c r="C32" s="645"/>
      <c r="D32" s="645"/>
      <c r="E32" s="645"/>
      <c r="F32" s="645"/>
      <c r="G32" s="645"/>
      <c r="H32" s="645"/>
      <c r="I32" s="645"/>
      <c r="J32" s="645"/>
      <c r="K32" s="645"/>
      <c r="L32" s="645"/>
      <c r="M32" s="645"/>
      <c r="N32" s="645"/>
      <c r="O32" s="645"/>
      <c r="P32" s="645"/>
      <c r="Q32" s="646"/>
      <c r="R32" s="647">
        <v>11868958</v>
      </c>
      <c r="S32" s="648"/>
      <c r="T32" s="648"/>
      <c r="U32" s="648"/>
      <c r="V32" s="648"/>
      <c r="W32" s="648"/>
      <c r="X32" s="648"/>
      <c r="Y32" s="649"/>
      <c r="Z32" s="643">
        <v>24</v>
      </c>
      <c r="AA32" s="643"/>
      <c r="AB32" s="643"/>
      <c r="AC32" s="643"/>
      <c r="AD32" s="650" t="s">
        <v>130</v>
      </c>
      <c r="AE32" s="650"/>
      <c r="AF32" s="650"/>
      <c r="AG32" s="650"/>
      <c r="AH32" s="650"/>
      <c r="AI32" s="650"/>
      <c r="AJ32" s="650"/>
      <c r="AK32" s="650"/>
      <c r="AL32" s="651" t="s">
        <v>130</v>
      </c>
      <c r="AM32" s="652"/>
      <c r="AN32" s="652"/>
      <c r="AO32" s="653"/>
      <c r="AP32" s="700"/>
      <c r="AQ32" s="701"/>
      <c r="AR32" s="701"/>
      <c r="AS32" s="701"/>
      <c r="AT32" s="705"/>
      <c r="AU32" s="211" t="s">
        <v>315</v>
      </c>
      <c r="AX32" s="644" t="s">
        <v>316</v>
      </c>
      <c r="AY32" s="645"/>
      <c r="AZ32" s="645"/>
      <c r="BA32" s="645"/>
      <c r="BB32" s="645"/>
      <c r="BC32" s="645"/>
      <c r="BD32" s="645"/>
      <c r="BE32" s="645"/>
      <c r="BF32" s="646"/>
      <c r="BG32" s="707">
        <v>99.3</v>
      </c>
      <c r="BH32" s="690"/>
      <c r="BI32" s="690"/>
      <c r="BJ32" s="690"/>
      <c r="BK32" s="690"/>
      <c r="BL32" s="690"/>
      <c r="BM32" s="652">
        <v>97</v>
      </c>
      <c r="BN32" s="690"/>
      <c r="BO32" s="690"/>
      <c r="BP32" s="690"/>
      <c r="BQ32" s="708"/>
      <c r="BR32" s="707">
        <v>98.9</v>
      </c>
      <c r="BS32" s="690"/>
      <c r="BT32" s="690"/>
      <c r="BU32" s="690"/>
      <c r="BV32" s="690"/>
      <c r="BW32" s="690"/>
      <c r="BX32" s="652">
        <v>96.5</v>
      </c>
      <c r="BY32" s="690"/>
      <c r="BZ32" s="690"/>
      <c r="CA32" s="690"/>
      <c r="CB32" s="708"/>
      <c r="CD32" s="717"/>
      <c r="CE32" s="718"/>
      <c r="CF32" s="644" t="s">
        <v>317</v>
      </c>
      <c r="CG32" s="645"/>
      <c r="CH32" s="645"/>
      <c r="CI32" s="645"/>
      <c r="CJ32" s="645"/>
      <c r="CK32" s="645"/>
      <c r="CL32" s="645"/>
      <c r="CM32" s="645"/>
      <c r="CN32" s="645"/>
      <c r="CO32" s="645"/>
      <c r="CP32" s="645"/>
      <c r="CQ32" s="646"/>
      <c r="CR32" s="647" t="s">
        <v>130</v>
      </c>
      <c r="CS32" s="648"/>
      <c r="CT32" s="648"/>
      <c r="CU32" s="648"/>
      <c r="CV32" s="648"/>
      <c r="CW32" s="648"/>
      <c r="CX32" s="648"/>
      <c r="CY32" s="649"/>
      <c r="CZ32" s="651" t="s">
        <v>130</v>
      </c>
      <c r="DA32" s="688"/>
      <c r="DB32" s="688"/>
      <c r="DC32" s="692"/>
      <c r="DD32" s="666" t="s">
        <v>130</v>
      </c>
      <c r="DE32" s="648"/>
      <c r="DF32" s="648"/>
      <c r="DG32" s="648"/>
      <c r="DH32" s="648"/>
      <c r="DI32" s="648"/>
      <c r="DJ32" s="648"/>
      <c r="DK32" s="649"/>
      <c r="DL32" s="666" t="s">
        <v>130</v>
      </c>
      <c r="DM32" s="648"/>
      <c r="DN32" s="648"/>
      <c r="DO32" s="648"/>
      <c r="DP32" s="648"/>
      <c r="DQ32" s="648"/>
      <c r="DR32" s="648"/>
      <c r="DS32" s="648"/>
      <c r="DT32" s="648"/>
      <c r="DU32" s="648"/>
      <c r="DV32" s="649"/>
      <c r="DW32" s="651" t="s">
        <v>130</v>
      </c>
      <c r="DX32" s="688"/>
      <c r="DY32" s="688"/>
      <c r="DZ32" s="688"/>
      <c r="EA32" s="688"/>
      <c r="EB32" s="688"/>
      <c r="EC32" s="689"/>
    </row>
    <row r="33" spans="2:133" ht="11.25" customHeight="1" x14ac:dyDescent="0.15">
      <c r="B33" s="684" t="s">
        <v>318</v>
      </c>
      <c r="C33" s="685"/>
      <c r="D33" s="685"/>
      <c r="E33" s="685"/>
      <c r="F33" s="685"/>
      <c r="G33" s="685"/>
      <c r="H33" s="685"/>
      <c r="I33" s="685"/>
      <c r="J33" s="685"/>
      <c r="K33" s="685"/>
      <c r="L33" s="685"/>
      <c r="M33" s="685"/>
      <c r="N33" s="685"/>
      <c r="O33" s="685"/>
      <c r="P33" s="685"/>
      <c r="Q33" s="686"/>
      <c r="R33" s="647" t="s">
        <v>130</v>
      </c>
      <c r="S33" s="648"/>
      <c r="T33" s="648"/>
      <c r="U33" s="648"/>
      <c r="V33" s="648"/>
      <c r="W33" s="648"/>
      <c r="X33" s="648"/>
      <c r="Y33" s="649"/>
      <c r="Z33" s="643" t="s">
        <v>130</v>
      </c>
      <c r="AA33" s="643"/>
      <c r="AB33" s="643"/>
      <c r="AC33" s="643"/>
      <c r="AD33" s="650" t="s">
        <v>130</v>
      </c>
      <c r="AE33" s="650"/>
      <c r="AF33" s="650"/>
      <c r="AG33" s="650"/>
      <c r="AH33" s="650"/>
      <c r="AI33" s="650"/>
      <c r="AJ33" s="650"/>
      <c r="AK33" s="650"/>
      <c r="AL33" s="651" t="s">
        <v>130</v>
      </c>
      <c r="AM33" s="652"/>
      <c r="AN33" s="652"/>
      <c r="AO33" s="653"/>
      <c r="AP33" s="702"/>
      <c r="AQ33" s="703"/>
      <c r="AR33" s="703"/>
      <c r="AS33" s="703"/>
      <c r="AT33" s="706"/>
      <c r="AU33" s="357"/>
      <c r="AV33" s="357"/>
      <c r="AW33" s="357"/>
      <c r="AX33" s="673" t="s">
        <v>319</v>
      </c>
      <c r="AY33" s="674"/>
      <c r="AZ33" s="674"/>
      <c r="BA33" s="674"/>
      <c r="BB33" s="674"/>
      <c r="BC33" s="674"/>
      <c r="BD33" s="674"/>
      <c r="BE33" s="674"/>
      <c r="BF33" s="675"/>
      <c r="BG33" s="709">
        <v>99.2</v>
      </c>
      <c r="BH33" s="710"/>
      <c r="BI33" s="710"/>
      <c r="BJ33" s="710"/>
      <c r="BK33" s="710"/>
      <c r="BL33" s="710"/>
      <c r="BM33" s="711">
        <v>96.9</v>
      </c>
      <c r="BN33" s="710"/>
      <c r="BO33" s="710"/>
      <c r="BP33" s="710"/>
      <c r="BQ33" s="712"/>
      <c r="BR33" s="709">
        <v>98.8</v>
      </c>
      <c r="BS33" s="710"/>
      <c r="BT33" s="710"/>
      <c r="BU33" s="710"/>
      <c r="BV33" s="710"/>
      <c r="BW33" s="710"/>
      <c r="BX33" s="711">
        <v>96.7</v>
      </c>
      <c r="BY33" s="710"/>
      <c r="BZ33" s="710"/>
      <c r="CA33" s="710"/>
      <c r="CB33" s="712"/>
      <c r="CD33" s="644" t="s">
        <v>320</v>
      </c>
      <c r="CE33" s="645"/>
      <c r="CF33" s="645"/>
      <c r="CG33" s="645"/>
      <c r="CH33" s="645"/>
      <c r="CI33" s="645"/>
      <c r="CJ33" s="645"/>
      <c r="CK33" s="645"/>
      <c r="CL33" s="645"/>
      <c r="CM33" s="645"/>
      <c r="CN33" s="645"/>
      <c r="CO33" s="645"/>
      <c r="CP33" s="645"/>
      <c r="CQ33" s="646"/>
      <c r="CR33" s="647">
        <v>18342905</v>
      </c>
      <c r="CS33" s="690"/>
      <c r="CT33" s="690"/>
      <c r="CU33" s="690"/>
      <c r="CV33" s="690"/>
      <c r="CW33" s="690"/>
      <c r="CX33" s="690"/>
      <c r="CY33" s="691"/>
      <c r="CZ33" s="651">
        <v>39.5</v>
      </c>
      <c r="DA33" s="688"/>
      <c r="DB33" s="688"/>
      <c r="DC33" s="692"/>
      <c r="DD33" s="666">
        <v>12811033</v>
      </c>
      <c r="DE33" s="690"/>
      <c r="DF33" s="690"/>
      <c r="DG33" s="690"/>
      <c r="DH33" s="690"/>
      <c r="DI33" s="690"/>
      <c r="DJ33" s="690"/>
      <c r="DK33" s="691"/>
      <c r="DL33" s="666">
        <v>9716027</v>
      </c>
      <c r="DM33" s="690"/>
      <c r="DN33" s="690"/>
      <c r="DO33" s="690"/>
      <c r="DP33" s="690"/>
      <c r="DQ33" s="690"/>
      <c r="DR33" s="690"/>
      <c r="DS33" s="690"/>
      <c r="DT33" s="690"/>
      <c r="DU33" s="690"/>
      <c r="DV33" s="691"/>
      <c r="DW33" s="651">
        <v>36.9</v>
      </c>
      <c r="DX33" s="688"/>
      <c r="DY33" s="688"/>
      <c r="DZ33" s="688"/>
      <c r="EA33" s="688"/>
      <c r="EB33" s="688"/>
      <c r="EC33" s="689"/>
    </row>
    <row r="34" spans="2:133" ht="11.25" customHeight="1" x14ac:dyDescent="0.15">
      <c r="B34" s="644" t="s">
        <v>321</v>
      </c>
      <c r="C34" s="645"/>
      <c r="D34" s="645"/>
      <c r="E34" s="645"/>
      <c r="F34" s="645"/>
      <c r="G34" s="645"/>
      <c r="H34" s="645"/>
      <c r="I34" s="645"/>
      <c r="J34" s="645"/>
      <c r="K34" s="645"/>
      <c r="L34" s="645"/>
      <c r="M34" s="645"/>
      <c r="N34" s="645"/>
      <c r="O34" s="645"/>
      <c r="P34" s="645"/>
      <c r="Q34" s="646"/>
      <c r="R34" s="647">
        <v>3313870</v>
      </c>
      <c r="S34" s="648"/>
      <c r="T34" s="648"/>
      <c r="U34" s="648"/>
      <c r="V34" s="648"/>
      <c r="W34" s="648"/>
      <c r="X34" s="648"/>
      <c r="Y34" s="649"/>
      <c r="Z34" s="643">
        <v>6.7</v>
      </c>
      <c r="AA34" s="643"/>
      <c r="AB34" s="643"/>
      <c r="AC34" s="643"/>
      <c r="AD34" s="650" t="s">
        <v>130</v>
      </c>
      <c r="AE34" s="650"/>
      <c r="AF34" s="650"/>
      <c r="AG34" s="650"/>
      <c r="AH34" s="650"/>
      <c r="AI34" s="650"/>
      <c r="AJ34" s="650"/>
      <c r="AK34" s="650"/>
      <c r="AL34" s="651" t="s">
        <v>130</v>
      </c>
      <c r="AM34" s="652"/>
      <c r="AN34" s="652"/>
      <c r="AO34" s="653"/>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4" t="s">
        <v>322</v>
      </c>
      <c r="CE34" s="645"/>
      <c r="CF34" s="645"/>
      <c r="CG34" s="645"/>
      <c r="CH34" s="645"/>
      <c r="CI34" s="645"/>
      <c r="CJ34" s="645"/>
      <c r="CK34" s="645"/>
      <c r="CL34" s="645"/>
      <c r="CM34" s="645"/>
      <c r="CN34" s="645"/>
      <c r="CO34" s="645"/>
      <c r="CP34" s="645"/>
      <c r="CQ34" s="646"/>
      <c r="CR34" s="647">
        <v>7180851</v>
      </c>
      <c r="CS34" s="648"/>
      <c r="CT34" s="648"/>
      <c r="CU34" s="648"/>
      <c r="CV34" s="648"/>
      <c r="CW34" s="648"/>
      <c r="CX34" s="648"/>
      <c r="CY34" s="649"/>
      <c r="CZ34" s="651">
        <v>15.5</v>
      </c>
      <c r="DA34" s="688"/>
      <c r="DB34" s="688"/>
      <c r="DC34" s="692"/>
      <c r="DD34" s="666">
        <v>4456130</v>
      </c>
      <c r="DE34" s="648"/>
      <c r="DF34" s="648"/>
      <c r="DG34" s="648"/>
      <c r="DH34" s="648"/>
      <c r="DI34" s="648"/>
      <c r="DJ34" s="648"/>
      <c r="DK34" s="649"/>
      <c r="DL34" s="666">
        <v>3820971</v>
      </c>
      <c r="DM34" s="648"/>
      <c r="DN34" s="648"/>
      <c r="DO34" s="648"/>
      <c r="DP34" s="648"/>
      <c r="DQ34" s="648"/>
      <c r="DR34" s="648"/>
      <c r="DS34" s="648"/>
      <c r="DT34" s="648"/>
      <c r="DU34" s="648"/>
      <c r="DV34" s="649"/>
      <c r="DW34" s="651">
        <v>14.5</v>
      </c>
      <c r="DX34" s="688"/>
      <c r="DY34" s="688"/>
      <c r="DZ34" s="688"/>
      <c r="EA34" s="688"/>
      <c r="EB34" s="688"/>
      <c r="EC34" s="689"/>
    </row>
    <row r="35" spans="2:133" ht="11.25" customHeight="1" x14ac:dyDescent="0.15">
      <c r="B35" s="644" t="s">
        <v>323</v>
      </c>
      <c r="C35" s="645"/>
      <c r="D35" s="645"/>
      <c r="E35" s="645"/>
      <c r="F35" s="645"/>
      <c r="G35" s="645"/>
      <c r="H35" s="645"/>
      <c r="I35" s="645"/>
      <c r="J35" s="645"/>
      <c r="K35" s="645"/>
      <c r="L35" s="645"/>
      <c r="M35" s="645"/>
      <c r="N35" s="645"/>
      <c r="O35" s="645"/>
      <c r="P35" s="645"/>
      <c r="Q35" s="646"/>
      <c r="R35" s="647">
        <v>324829</v>
      </c>
      <c r="S35" s="648"/>
      <c r="T35" s="648"/>
      <c r="U35" s="648"/>
      <c r="V35" s="648"/>
      <c r="W35" s="648"/>
      <c r="X35" s="648"/>
      <c r="Y35" s="649"/>
      <c r="Z35" s="643">
        <v>0.7</v>
      </c>
      <c r="AA35" s="643"/>
      <c r="AB35" s="643"/>
      <c r="AC35" s="643"/>
      <c r="AD35" s="650">
        <v>110906</v>
      </c>
      <c r="AE35" s="650"/>
      <c r="AF35" s="650"/>
      <c r="AG35" s="650"/>
      <c r="AH35" s="650"/>
      <c r="AI35" s="650"/>
      <c r="AJ35" s="650"/>
      <c r="AK35" s="650"/>
      <c r="AL35" s="651">
        <v>0.5</v>
      </c>
      <c r="AM35" s="652"/>
      <c r="AN35" s="652"/>
      <c r="AO35" s="653"/>
      <c r="AP35" s="216"/>
      <c r="AQ35" s="636" t="s">
        <v>324</v>
      </c>
      <c r="AR35" s="637"/>
      <c r="AS35" s="637"/>
      <c r="AT35" s="637"/>
      <c r="AU35" s="637"/>
      <c r="AV35" s="637"/>
      <c r="AW35" s="637"/>
      <c r="AX35" s="637"/>
      <c r="AY35" s="637"/>
      <c r="AZ35" s="637"/>
      <c r="BA35" s="637"/>
      <c r="BB35" s="637"/>
      <c r="BC35" s="637"/>
      <c r="BD35" s="637"/>
      <c r="BE35" s="637"/>
      <c r="BF35" s="638"/>
      <c r="BG35" s="636" t="s">
        <v>325</v>
      </c>
      <c r="BH35" s="637"/>
      <c r="BI35" s="637"/>
      <c r="BJ35" s="637"/>
      <c r="BK35" s="637"/>
      <c r="BL35" s="637"/>
      <c r="BM35" s="637"/>
      <c r="BN35" s="637"/>
      <c r="BO35" s="637"/>
      <c r="BP35" s="637"/>
      <c r="BQ35" s="637"/>
      <c r="BR35" s="637"/>
      <c r="BS35" s="637"/>
      <c r="BT35" s="637"/>
      <c r="BU35" s="637"/>
      <c r="BV35" s="637"/>
      <c r="BW35" s="637"/>
      <c r="BX35" s="637"/>
      <c r="BY35" s="637"/>
      <c r="BZ35" s="637"/>
      <c r="CA35" s="637"/>
      <c r="CB35" s="638"/>
      <c r="CD35" s="644" t="s">
        <v>326</v>
      </c>
      <c r="CE35" s="645"/>
      <c r="CF35" s="645"/>
      <c r="CG35" s="645"/>
      <c r="CH35" s="645"/>
      <c r="CI35" s="645"/>
      <c r="CJ35" s="645"/>
      <c r="CK35" s="645"/>
      <c r="CL35" s="645"/>
      <c r="CM35" s="645"/>
      <c r="CN35" s="645"/>
      <c r="CO35" s="645"/>
      <c r="CP35" s="645"/>
      <c r="CQ35" s="646"/>
      <c r="CR35" s="647">
        <v>327431</v>
      </c>
      <c r="CS35" s="690"/>
      <c r="CT35" s="690"/>
      <c r="CU35" s="690"/>
      <c r="CV35" s="690"/>
      <c r="CW35" s="690"/>
      <c r="CX35" s="690"/>
      <c r="CY35" s="691"/>
      <c r="CZ35" s="651">
        <v>0.7</v>
      </c>
      <c r="DA35" s="688"/>
      <c r="DB35" s="688"/>
      <c r="DC35" s="692"/>
      <c r="DD35" s="666">
        <v>286257</v>
      </c>
      <c r="DE35" s="690"/>
      <c r="DF35" s="690"/>
      <c r="DG35" s="690"/>
      <c r="DH35" s="690"/>
      <c r="DI35" s="690"/>
      <c r="DJ35" s="690"/>
      <c r="DK35" s="691"/>
      <c r="DL35" s="666">
        <v>251258</v>
      </c>
      <c r="DM35" s="690"/>
      <c r="DN35" s="690"/>
      <c r="DO35" s="690"/>
      <c r="DP35" s="690"/>
      <c r="DQ35" s="690"/>
      <c r="DR35" s="690"/>
      <c r="DS35" s="690"/>
      <c r="DT35" s="690"/>
      <c r="DU35" s="690"/>
      <c r="DV35" s="691"/>
      <c r="DW35" s="651">
        <v>1</v>
      </c>
      <c r="DX35" s="688"/>
      <c r="DY35" s="688"/>
      <c r="DZ35" s="688"/>
      <c r="EA35" s="688"/>
      <c r="EB35" s="688"/>
      <c r="EC35" s="689"/>
    </row>
    <row r="36" spans="2:133" ht="11.25" customHeight="1" x14ac:dyDescent="0.15">
      <c r="B36" s="644" t="s">
        <v>327</v>
      </c>
      <c r="C36" s="645"/>
      <c r="D36" s="645"/>
      <c r="E36" s="645"/>
      <c r="F36" s="645"/>
      <c r="G36" s="645"/>
      <c r="H36" s="645"/>
      <c r="I36" s="645"/>
      <c r="J36" s="645"/>
      <c r="K36" s="645"/>
      <c r="L36" s="645"/>
      <c r="M36" s="645"/>
      <c r="N36" s="645"/>
      <c r="O36" s="645"/>
      <c r="P36" s="645"/>
      <c r="Q36" s="646"/>
      <c r="R36" s="647">
        <v>129320</v>
      </c>
      <c r="S36" s="648"/>
      <c r="T36" s="648"/>
      <c r="U36" s="648"/>
      <c r="V36" s="648"/>
      <c r="W36" s="648"/>
      <c r="X36" s="648"/>
      <c r="Y36" s="649"/>
      <c r="Z36" s="643">
        <v>0.3</v>
      </c>
      <c r="AA36" s="643"/>
      <c r="AB36" s="643"/>
      <c r="AC36" s="643"/>
      <c r="AD36" s="650" t="s">
        <v>130</v>
      </c>
      <c r="AE36" s="650"/>
      <c r="AF36" s="650"/>
      <c r="AG36" s="650"/>
      <c r="AH36" s="650"/>
      <c r="AI36" s="650"/>
      <c r="AJ36" s="650"/>
      <c r="AK36" s="650"/>
      <c r="AL36" s="651" t="s">
        <v>130</v>
      </c>
      <c r="AM36" s="652"/>
      <c r="AN36" s="652"/>
      <c r="AO36" s="653"/>
      <c r="AP36" s="216"/>
      <c r="AQ36" s="719" t="s">
        <v>328</v>
      </c>
      <c r="AR36" s="720"/>
      <c r="AS36" s="720"/>
      <c r="AT36" s="720"/>
      <c r="AU36" s="720"/>
      <c r="AV36" s="720"/>
      <c r="AW36" s="720"/>
      <c r="AX36" s="720"/>
      <c r="AY36" s="721"/>
      <c r="AZ36" s="658">
        <v>5194856</v>
      </c>
      <c r="BA36" s="659"/>
      <c r="BB36" s="659"/>
      <c r="BC36" s="659"/>
      <c r="BD36" s="659"/>
      <c r="BE36" s="659"/>
      <c r="BF36" s="722"/>
      <c r="BG36" s="655" t="s">
        <v>329</v>
      </c>
      <c r="BH36" s="656"/>
      <c r="BI36" s="656"/>
      <c r="BJ36" s="656"/>
      <c r="BK36" s="656"/>
      <c r="BL36" s="656"/>
      <c r="BM36" s="656"/>
      <c r="BN36" s="656"/>
      <c r="BO36" s="656"/>
      <c r="BP36" s="656"/>
      <c r="BQ36" s="656"/>
      <c r="BR36" s="656"/>
      <c r="BS36" s="656"/>
      <c r="BT36" s="656"/>
      <c r="BU36" s="657"/>
      <c r="BV36" s="658">
        <v>547588</v>
      </c>
      <c r="BW36" s="659"/>
      <c r="BX36" s="659"/>
      <c r="BY36" s="659"/>
      <c r="BZ36" s="659"/>
      <c r="CA36" s="659"/>
      <c r="CB36" s="722"/>
      <c r="CD36" s="644" t="s">
        <v>330</v>
      </c>
      <c r="CE36" s="645"/>
      <c r="CF36" s="645"/>
      <c r="CG36" s="645"/>
      <c r="CH36" s="645"/>
      <c r="CI36" s="645"/>
      <c r="CJ36" s="645"/>
      <c r="CK36" s="645"/>
      <c r="CL36" s="645"/>
      <c r="CM36" s="645"/>
      <c r="CN36" s="645"/>
      <c r="CO36" s="645"/>
      <c r="CP36" s="645"/>
      <c r="CQ36" s="646"/>
      <c r="CR36" s="647">
        <v>4754664</v>
      </c>
      <c r="CS36" s="648"/>
      <c r="CT36" s="648"/>
      <c r="CU36" s="648"/>
      <c r="CV36" s="648"/>
      <c r="CW36" s="648"/>
      <c r="CX36" s="648"/>
      <c r="CY36" s="649"/>
      <c r="CZ36" s="651">
        <v>10.199999999999999</v>
      </c>
      <c r="DA36" s="688"/>
      <c r="DB36" s="688"/>
      <c r="DC36" s="692"/>
      <c r="DD36" s="666">
        <v>3871187</v>
      </c>
      <c r="DE36" s="648"/>
      <c r="DF36" s="648"/>
      <c r="DG36" s="648"/>
      <c r="DH36" s="648"/>
      <c r="DI36" s="648"/>
      <c r="DJ36" s="648"/>
      <c r="DK36" s="649"/>
      <c r="DL36" s="666">
        <v>2739679</v>
      </c>
      <c r="DM36" s="648"/>
      <c r="DN36" s="648"/>
      <c r="DO36" s="648"/>
      <c r="DP36" s="648"/>
      <c r="DQ36" s="648"/>
      <c r="DR36" s="648"/>
      <c r="DS36" s="648"/>
      <c r="DT36" s="648"/>
      <c r="DU36" s="648"/>
      <c r="DV36" s="649"/>
      <c r="DW36" s="651">
        <v>10.4</v>
      </c>
      <c r="DX36" s="688"/>
      <c r="DY36" s="688"/>
      <c r="DZ36" s="688"/>
      <c r="EA36" s="688"/>
      <c r="EB36" s="688"/>
      <c r="EC36" s="689"/>
    </row>
    <row r="37" spans="2:133" ht="11.25" customHeight="1" x14ac:dyDescent="0.15">
      <c r="B37" s="644" t="s">
        <v>331</v>
      </c>
      <c r="C37" s="645"/>
      <c r="D37" s="645"/>
      <c r="E37" s="645"/>
      <c r="F37" s="645"/>
      <c r="G37" s="645"/>
      <c r="H37" s="645"/>
      <c r="I37" s="645"/>
      <c r="J37" s="645"/>
      <c r="K37" s="645"/>
      <c r="L37" s="645"/>
      <c r="M37" s="645"/>
      <c r="N37" s="645"/>
      <c r="O37" s="645"/>
      <c r="P37" s="645"/>
      <c r="Q37" s="646"/>
      <c r="R37" s="647">
        <v>424437</v>
      </c>
      <c r="S37" s="648"/>
      <c r="T37" s="648"/>
      <c r="U37" s="648"/>
      <c r="V37" s="648"/>
      <c r="W37" s="648"/>
      <c r="X37" s="648"/>
      <c r="Y37" s="649"/>
      <c r="Z37" s="643">
        <v>0.9</v>
      </c>
      <c r="AA37" s="643"/>
      <c r="AB37" s="643"/>
      <c r="AC37" s="643"/>
      <c r="AD37" s="650" t="s">
        <v>130</v>
      </c>
      <c r="AE37" s="650"/>
      <c r="AF37" s="650"/>
      <c r="AG37" s="650"/>
      <c r="AH37" s="650"/>
      <c r="AI37" s="650"/>
      <c r="AJ37" s="650"/>
      <c r="AK37" s="650"/>
      <c r="AL37" s="651" t="s">
        <v>130</v>
      </c>
      <c r="AM37" s="652"/>
      <c r="AN37" s="652"/>
      <c r="AO37" s="653"/>
      <c r="AQ37" s="723" t="s">
        <v>332</v>
      </c>
      <c r="AR37" s="724"/>
      <c r="AS37" s="724"/>
      <c r="AT37" s="724"/>
      <c r="AU37" s="724"/>
      <c r="AV37" s="724"/>
      <c r="AW37" s="724"/>
      <c r="AX37" s="724"/>
      <c r="AY37" s="725"/>
      <c r="AZ37" s="647">
        <v>1244000</v>
      </c>
      <c r="BA37" s="648"/>
      <c r="BB37" s="648"/>
      <c r="BC37" s="648"/>
      <c r="BD37" s="690"/>
      <c r="BE37" s="690"/>
      <c r="BF37" s="708"/>
      <c r="BG37" s="644" t="s">
        <v>333</v>
      </c>
      <c r="BH37" s="645"/>
      <c r="BI37" s="645"/>
      <c r="BJ37" s="645"/>
      <c r="BK37" s="645"/>
      <c r="BL37" s="645"/>
      <c r="BM37" s="645"/>
      <c r="BN37" s="645"/>
      <c r="BO37" s="645"/>
      <c r="BP37" s="645"/>
      <c r="BQ37" s="645"/>
      <c r="BR37" s="645"/>
      <c r="BS37" s="645"/>
      <c r="BT37" s="645"/>
      <c r="BU37" s="646"/>
      <c r="BV37" s="647">
        <v>430706</v>
      </c>
      <c r="BW37" s="648"/>
      <c r="BX37" s="648"/>
      <c r="BY37" s="648"/>
      <c r="BZ37" s="648"/>
      <c r="CA37" s="648"/>
      <c r="CB37" s="667"/>
      <c r="CD37" s="644" t="s">
        <v>334</v>
      </c>
      <c r="CE37" s="645"/>
      <c r="CF37" s="645"/>
      <c r="CG37" s="645"/>
      <c r="CH37" s="645"/>
      <c r="CI37" s="645"/>
      <c r="CJ37" s="645"/>
      <c r="CK37" s="645"/>
      <c r="CL37" s="645"/>
      <c r="CM37" s="645"/>
      <c r="CN37" s="645"/>
      <c r="CO37" s="645"/>
      <c r="CP37" s="645"/>
      <c r="CQ37" s="646"/>
      <c r="CR37" s="647">
        <v>1372988</v>
      </c>
      <c r="CS37" s="690"/>
      <c r="CT37" s="690"/>
      <c r="CU37" s="690"/>
      <c r="CV37" s="690"/>
      <c r="CW37" s="690"/>
      <c r="CX37" s="690"/>
      <c r="CY37" s="691"/>
      <c r="CZ37" s="651">
        <v>3</v>
      </c>
      <c r="DA37" s="688"/>
      <c r="DB37" s="688"/>
      <c r="DC37" s="692"/>
      <c r="DD37" s="666">
        <v>1370183</v>
      </c>
      <c r="DE37" s="690"/>
      <c r="DF37" s="690"/>
      <c r="DG37" s="690"/>
      <c r="DH37" s="690"/>
      <c r="DI37" s="690"/>
      <c r="DJ37" s="690"/>
      <c r="DK37" s="691"/>
      <c r="DL37" s="666">
        <v>1357001</v>
      </c>
      <c r="DM37" s="690"/>
      <c r="DN37" s="690"/>
      <c r="DO37" s="690"/>
      <c r="DP37" s="690"/>
      <c r="DQ37" s="690"/>
      <c r="DR37" s="690"/>
      <c r="DS37" s="690"/>
      <c r="DT37" s="690"/>
      <c r="DU37" s="690"/>
      <c r="DV37" s="691"/>
      <c r="DW37" s="651">
        <v>5.0999999999999996</v>
      </c>
      <c r="DX37" s="688"/>
      <c r="DY37" s="688"/>
      <c r="DZ37" s="688"/>
      <c r="EA37" s="688"/>
      <c r="EB37" s="688"/>
      <c r="EC37" s="689"/>
    </row>
    <row r="38" spans="2:133" ht="11.25" customHeight="1" x14ac:dyDescent="0.15">
      <c r="B38" s="644" t="s">
        <v>335</v>
      </c>
      <c r="C38" s="645"/>
      <c r="D38" s="645"/>
      <c r="E38" s="645"/>
      <c r="F38" s="645"/>
      <c r="G38" s="645"/>
      <c r="H38" s="645"/>
      <c r="I38" s="645"/>
      <c r="J38" s="645"/>
      <c r="K38" s="645"/>
      <c r="L38" s="645"/>
      <c r="M38" s="645"/>
      <c r="N38" s="645"/>
      <c r="O38" s="645"/>
      <c r="P38" s="645"/>
      <c r="Q38" s="646"/>
      <c r="R38" s="647">
        <v>1370200</v>
      </c>
      <c r="S38" s="648"/>
      <c r="T38" s="648"/>
      <c r="U38" s="648"/>
      <c r="V38" s="648"/>
      <c r="W38" s="648"/>
      <c r="X38" s="648"/>
      <c r="Y38" s="649"/>
      <c r="Z38" s="643">
        <v>2.8</v>
      </c>
      <c r="AA38" s="643"/>
      <c r="AB38" s="643"/>
      <c r="AC38" s="643"/>
      <c r="AD38" s="650" t="s">
        <v>130</v>
      </c>
      <c r="AE38" s="650"/>
      <c r="AF38" s="650"/>
      <c r="AG38" s="650"/>
      <c r="AH38" s="650"/>
      <c r="AI38" s="650"/>
      <c r="AJ38" s="650"/>
      <c r="AK38" s="650"/>
      <c r="AL38" s="651" t="s">
        <v>130</v>
      </c>
      <c r="AM38" s="652"/>
      <c r="AN38" s="652"/>
      <c r="AO38" s="653"/>
      <c r="AQ38" s="723" t="s">
        <v>336</v>
      </c>
      <c r="AR38" s="724"/>
      <c r="AS38" s="724"/>
      <c r="AT38" s="724"/>
      <c r="AU38" s="724"/>
      <c r="AV38" s="724"/>
      <c r="AW38" s="724"/>
      <c r="AX38" s="724"/>
      <c r="AY38" s="725"/>
      <c r="AZ38" s="647">
        <v>10156</v>
      </c>
      <c r="BA38" s="648"/>
      <c r="BB38" s="648"/>
      <c r="BC38" s="648"/>
      <c r="BD38" s="690"/>
      <c r="BE38" s="690"/>
      <c r="BF38" s="708"/>
      <c r="BG38" s="644" t="s">
        <v>337</v>
      </c>
      <c r="BH38" s="645"/>
      <c r="BI38" s="645"/>
      <c r="BJ38" s="645"/>
      <c r="BK38" s="645"/>
      <c r="BL38" s="645"/>
      <c r="BM38" s="645"/>
      <c r="BN38" s="645"/>
      <c r="BO38" s="645"/>
      <c r="BP38" s="645"/>
      <c r="BQ38" s="645"/>
      <c r="BR38" s="645"/>
      <c r="BS38" s="645"/>
      <c r="BT38" s="645"/>
      <c r="BU38" s="646"/>
      <c r="BV38" s="647">
        <v>16367</v>
      </c>
      <c r="BW38" s="648"/>
      <c r="BX38" s="648"/>
      <c r="BY38" s="648"/>
      <c r="BZ38" s="648"/>
      <c r="CA38" s="648"/>
      <c r="CB38" s="667"/>
      <c r="CD38" s="644" t="s">
        <v>338</v>
      </c>
      <c r="CE38" s="645"/>
      <c r="CF38" s="645"/>
      <c r="CG38" s="645"/>
      <c r="CH38" s="645"/>
      <c r="CI38" s="645"/>
      <c r="CJ38" s="645"/>
      <c r="CK38" s="645"/>
      <c r="CL38" s="645"/>
      <c r="CM38" s="645"/>
      <c r="CN38" s="645"/>
      <c r="CO38" s="645"/>
      <c r="CP38" s="645"/>
      <c r="CQ38" s="646"/>
      <c r="CR38" s="647">
        <v>3940700</v>
      </c>
      <c r="CS38" s="648"/>
      <c r="CT38" s="648"/>
      <c r="CU38" s="648"/>
      <c r="CV38" s="648"/>
      <c r="CW38" s="648"/>
      <c r="CX38" s="648"/>
      <c r="CY38" s="649"/>
      <c r="CZ38" s="651">
        <v>8.5</v>
      </c>
      <c r="DA38" s="688"/>
      <c r="DB38" s="688"/>
      <c r="DC38" s="692"/>
      <c r="DD38" s="666">
        <v>3043155</v>
      </c>
      <c r="DE38" s="648"/>
      <c r="DF38" s="648"/>
      <c r="DG38" s="648"/>
      <c r="DH38" s="648"/>
      <c r="DI38" s="648"/>
      <c r="DJ38" s="648"/>
      <c r="DK38" s="649"/>
      <c r="DL38" s="666">
        <v>2903676</v>
      </c>
      <c r="DM38" s="648"/>
      <c r="DN38" s="648"/>
      <c r="DO38" s="648"/>
      <c r="DP38" s="648"/>
      <c r="DQ38" s="648"/>
      <c r="DR38" s="648"/>
      <c r="DS38" s="648"/>
      <c r="DT38" s="648"/>
      <c r="DU38" s="648"/>
      <c r="DV38" s="649"/>
      <c r="DW38" s="651">
        <v>11</v>
      </c>
      <c r="DX38" s="688"/>
      <c r="DY38" s="688"/>
      <c r="DZ38" s="688"/>
      <c r="EA38" s="688"/>
      <c r="EB38" s="688"/>
      <c r="EC38" s="689"/>
    </row>
    <row r="39" spans="2:133" ht="11.25" customHeight="1" x14ac:dyDescent="0.15">
      <c r="B39" s="644" t="s">
        <v>339</v>
      </c>
      <c r="C39" s="645"/>
      <c r="D39" s="645"/>
      <c r="E39" s="645"/>
      <c r="F39" s="645"/>
      <c r="G39" s="645"/>
      <c r="H39" s="645"/>
      <c r="I39" s="645"/>
      <c r="J39" s="645"/>
      <c r="K39" s="645"/>
      <c r="L39" s="645"/>
      <c r="M39" s="645"/>
      <c r="N39" s="645"/>
      <c r="O39" s="645"/>
      <c r="P39" s="645"/>
      <c r="Q39" s="646"/>
      <c r="R39" s="647">
        <v>1779361</v>
      </c>
      <c r="S39" s="648"/>
      <c r="T39" s="648"/>
      <c r="U39" s="648"/>
      <c r="V39" s="648"/>
      <c r="W39" s="648"/>
      <c r="X39" s="648"/>
      <c r="Y39" s="649"/>
      <c r="Z39" s="643">
        <v>3.6</v>
      </c>
      <c r="AA39" s="643"/>
      <c r="AB39" s="643"/>
      <c r="AC39" s="643"/>
      <c r="AD39" s="650">
        <v>87</v>
      </c>
      <c r="AE39" s="650"/>
      <c r="AF39" s="650"/>
      <c r="AG39" s="650"/>
      <c r="AH39" s="650"/>
      <c r="AI39" s="650"/>
      <c r="AJ39" s="650"/>
      <c r="AK39" s="650"/>
      <c r="AL39" s="651">
        <v>0</v>
      </c>
      <c r="AM39" s="652"/>
      <c r="AN39" s="652"/>
      <c r="AO39" s="653"/>
      <c r="AQ39" s="723" t="s">
        <v>340</v>
      </c>
      <c r="AR39" s="724"/>
      <c r="AS39" s="724"/>
      <c r="AT39" s="724"/>
      <c r="AU39" s="724"/>
      <c r="AV39" s="724"/>
      <c r="AW39" s="724"/>
      <c r="AX39" s="724"/>
      <c r="AY39" s="725"/>
      <c r="AZ39" s="647" t="s">
        <v>130</v>
      </c>
      <c r="BA39" s="648"/>
      <c r="BB39" s="648"/>
      <c r="BC39" s="648"/>
      <c r="BD39" s="690"/>
      <c r="BE39" s="690"/>
      <c r="BF39" s="708"/>
      <c r="BG39" s="644" t="s">
        <v>341</v>
      </c>
      <c r="BH39" s="645"/>
      <c r="BI39" s="645"/>
      <c r="BJ39" s="645"/>
      <c r="BK39" s="645"/>
      <c r="BL39" s="645"/>
      <c r="BM39" s="645"/>
      <c r="BN39" s="645"/>
      <c r="BO39" s="645"/>
      <c r="BP39" s="645"/>
      <c r="BQ39" s="645"/>
      <c r="BR39" s="645"/>
      <c r="BS39" s="645"/>
      <c r="BT39" s="645"/>
      <c r="BU39" s="646"/>
      <c r="BV39" s="647">
        <v>25610</v>
      </c>
      <c r="BW39" s="648"/>
      <c r="BX39" s="648"/>
      <c r="BY39" s="648"/>
      <c r="BZ39" s="648"/>
      <c r="CA39" s="648"/>
      <c r="CB39" s="667"/>
      <c r="CD39" s="644" t="s">
        <v>342</v>
      </c>
      <c r="CE39" s="645"/>
      <c r="CF39" s="645"/>
      <c r="CG39" s="645"/>
      <c r="CH39" s="645"/>
      <c r="CI39" s="645"/>
      <c r="CJ39" s="645"/>
      <c r="CK39" s="645"/>
      <c r="CL39" s="645"/>
      <c r="CM39" s="645"/>
      <c r="CN39" s="645"/>
      <c r="CO39" s="645"/>
      <c r="CP39" s="645"/>
      <c r="CQ39" s="646"/>
      <c r="CR39" s="647">
        <v>1235328</v>
      </c>
      <c r="CS39" s="690"/>
      <c r="CT39" s="690"/>
      <c r="CU39" s="690"/>
      <c r="CV39" s="690"/>
      <c r="CW39" s="690"/>
      <c r="CX39" s="690"/>
      <c r="CY39" s="691"/>
      <c r="CZ39" s="651">
        <v>2.7</v>
      </c>
      <c r="DA39" s="688"/>
      <c r="DB39" s="688"/>
      <c r="DC39" s="692"/>
      <c r="DD39" s="666">
        <v>1152631</v>
      </c>
      <c r="DE39" s="690"/>
      <c r="DF39" s="690"/>
      <c r="DG39" s="690"/>
      <c r="DH39" s="690"/>
      <c r="DI39" s="690"/>
      <c r="DJ39" s="690"/>
      <c r="DK39" s="691"/>
      <c r="DL39" s="666" t="s">
        <v>130</v>
      </c>
      <c r="DM39" s="690"/>
      <c r="DN39" s="690"/>
      <c r="DO39" s="690"/>
      <c r="DP39" s="690"/>
      <c r="DQ39" s="690"/>
      <c r="DR39" s="690"/>
      <c r="DS39" s="690"/>
      <c r="DT39" s="690"/>
      <c r="DU39" s="690"/>
      <c r="DV39" s="691"/>
      <c r="DW39" s="651" t="s">
        <v>130</v>
      </c>
      <c r="DX39" s="688"/>
      <c r="DY39" s="688"/>
      <c r="DZ39" s="688"/>
      <c r="EA39" s="688"/>
      <c r="EB39" s="688"/>
      <c r="EC39" s="689"/>
    </row>
    <row r="40" spans="2:133" ht="11.25" customHeight="1" x14ac:dyDescent="0.15">
      <c r="B40" s="644" t="s">
        <v>343</v>
      </c>
      <c r="C40" s="645"/>
      <c r="D40" s="645"/>
      <c r="E40" s="645"/>
      <c r="F40" s="645"/>
      <c r="G40" s="645"/>
      <c r="H40" s="645"/>
      <c r="I40" s="645"/>
      <c r="J40" s="645"/>
      <c r="K40" s="645"/>
      <c r="L40" s="645"/>
      <c r="M40" s="645"/>
      <c r="N40" s="645"/>
      <c r="O40" s="645"/>
      <c r="P40" s="645"/>
      <c r="Q40" s="646"/>
      <c r="R40" s="647">
        <v>2337800</v>
      </c>
      <c r="S40" s="648"/>
      <c r="T40" s="648"/>
      <c r="U40" s="648"/>
      <c r="V40" s="648"/>
      <c r="W40" s="648"/>
      <c r="X40" s="648"/>
      <c r="Y40" s="649"/>
      <c r="Z40" s="643">
        <v>4.7</v>
      </c>
      <c r="AA40" s="643"/>
      <c r="AB40" s="643"/>
      <c r="AC40" s="643"/>
      <c r="AD40" s="650" t="s">
        <v>130</v>
      </c>
      <c r="AE40" s="650"/>
      <c r="AF40" s="650"/>
      <c r="AG40" s="650"/>
      <c r="AH40" s="650"/>
      <c r="AI40" s="650"/>
      <c r="AJ40" s="650"/>
      <c r="AK40" s="650"/>
      <c r="AL40" s="651" t="s">
        <v>130</v>
      </c>
      <c r="AM40" s="652"/>
      <c r="AN40" s="652"/>
      <c r="AO40" s="653"/>
      <c r="AQ40" s="723" t="s">
        <v>344</v>
      </c>
      <c r="AR40" s="724"/>
      <c r="AS40" s="724"/>
      <c r="AT40" s="724"/>
      <c r="AU40" s="724"/>
      <c r="AV40" s="724"/>
      <c r="AW40" s="724"/>
      <c r="AX40" s="724"/>
      <c r="AY40" s="725"/>
      <c r="AZ40" s="647" t="s">
        <v>130</v>
      </c>
      <c r="BA40" s="648"/>
      <c r="BB40" s="648"/>
      <c r="BC40" s="648"/>
      <c r="BD40" s="690"/>
      <c r="BE40" s="690"/>
      <c r="BF40" s="708"/>
      <c r="BG40" s="700" t="s">
        <v>345</v>
      </c>
      <c r="BH40" s="701"/>
      <c r="BI40" s="701"/>
      <c r="BJ40" s="701"/>
      <c r="BK40" s="701"/>
      <c r="BL40" s="360"/>
      <c r="BM40" s="645" t="s">
        <v>346</v>
      </c>
      <c r="BN40" s="645"/>
      <c r="BO40" s="645"/>
      <c r="BP40" s="645"/>
      <c r="BQ40" s="645"/>
      <c r="BR40" s="645"/>
      <c r="BS40" s="645"/>
      <c r="BT40" s="645"/>
      <c r="BU40" s="646"/>
      <c r="BV40" s="647">
        <v>91</v>
      </c>
      <c r="BW40" s="648"/>
      <c r="BX40" s="648"/>
      <c r="BY40" s="648"/>
      <c r="BZ40" s="648"/>
      <c r="CA40" s="648"/>
      <c r="CB40" s="667"/>
      <c r="CD40" s="644" t="s">
        <v>347</v>
      </c>
      <c r="CE40" s="645"/>
      <c r="CF40" s="645"/>
      <c r="CG40" s="645"/>
      <c r="CH40" s="645"/>
      <c r="CI40" s="645"/>
      <c r="CJ40" s="645"/>
      <c r="CK40" s="645"/>
      <c r="CL40" s="645"/>
      <c r="CM40" s="645"/>
      <c r="CN40" s="645"/>
      <c r="CO40" s="645"/>
      <c r="CP40" s="645"/>
      <c r="CQ40" s="646"/>
      <c r="CR40" s="647">
        <v>903931</v>
      </c>
      <c r="CS40" s="648"/>
      <c r="CT40" s="648"/>
      <c r="CU40" s="648"/>
      <c r="CV40" s="648"/>
      <c r="CW40" s="648"/>
      <c r="CX40" s="648"/>
      <c r="CY40" s="649"/>
      <c r="CZ40" s="651">
        <v>1.9</v>
      </c>
      <c r="DA40" s="688"/>
      <c r="DB40" s="688"/>
      <c r="DC40" s="692"/>
      <c r="DD40" s="666">
        <v>1673</v>
      </c>
      <c r="DE40" s="648"/>
      <c r="DF40" s="648"/>
      <c r="DG40" s="648"/>
      <c r="DH40" s="648"/>
      <c r="DI40" s="648"/>
      <c r="DJ40" s="648"/>
      <c r="DK40" s="649"/>
      <c r="DL40" s="666">
        <v>443</v>
      </c>
      <c r="DM40" s="648"/>
      <c r="DN40" s="648"/>
      <c r="DO40" s="648"/>
      <c r="DP40" s="648"/>
      <c r="DQ40" s="648"/>
      <c r="DR40" s="648"/>
      <c r="DS40" s="648"/>
      <c r="DT40" s="648"/>
      <c r="DU40" s="648"/>
      <c r="DV40" s="649"/>
      <c r="DW40" s="651">
        <v>0</v>
      </c>
      <c r="DX40" s="688"/>
      <c r="DY40" s="688"/>
      <c r="DZ40" s="688"/>
      <c r="EA40" s="688"/>
      <c r="EB40" s="688"/>
      <c r="EC40" s="689"/>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130</v>
      </c>
      <c r="S41" s="648"/>
      <c r="T41" s="648"/>
      <c r="U41" s="648"/>
      <c r="V41" s="648"/>
      <c r="W41" s="648"/>
      <c r="X41" s="648"/>
      <c r="Y41" s="649"/>
      <c r="Z41" s="643" t="s">
        <v>130</v>
      </c>
      <c r="AA41" s="643"/>
      <c r="AB41" s="643"/>
      <c r="AC41" s="643"/>
      <c r="AD41" s="650" t="s">
        <v>130</v>
      </c>
      <c r="AE41" s="650"/>
      <c r="AF41" s="650"/>
      <c r="AG41" s="650"/>
      <c r="AH41" s="650"/>
      <c r="AI41" s="650"/>
      <c r="AJ41" s="650"/>
      <c r="AK41" s="650"/>
      <c r="AL41" s="651" t="s">
        <v>130</v>
      </c>
      <c r="AM41" s="652"/>
      <c r="AN41" s="652"/>
      <c r="AO41" s="653"/>
      <c r="AQ41" s="723" t="s">
        <v>349</v>
      </c>
      <c r="AR41" s="724"/>
      <c r="AS41" s="724"/>
      <c r="AT41" s="724"/>
      <c r="AU41" s="724"/>
      <c r="AV41" s="724"/>
      <c r="AW41" s="724"/>
      <c r="AX41" s="724"/>
      <c r="AY41" s="725"/>
      <c r="AZ41" s="647">
        <v>980082</v>
      </c>
      <c r="BA41" s="648"/>
      <c r="BB41" s="648"/>
      <c r="BC41" s="648"/>
      <c r="BD41" s="690"/>
      <c r="BE41" s="690"/>
      <c r="BF41" s="708"/>
      <c r="BG41" s="700"/>
      <c r="BH41" s="701"/>
      <c r="BI41" s="701"/>
      <c r="BJ41" s="701"/>
      <c r="BK41" s="701"/>
      <c r="BL41" s="360"/>
      <c r="BM41" s="645" t="s">
        <v>350</v>
      </c>
      <c r="BN41" s="645"/>
      <c r="BO41" s="645"/>
      <c r="BP41" s="645"/>
      <c r="BQ41" s="645"/>
      <c r="BR41" s="645"/>
      <c r="BS41" s="645"/>
      <c r="BT41" s="645"/>
      <c r="BU41" s="646"/>
      <c r="BV41" s="647" t="s">
        <v>130</v>
      </c>
      <c r="BW41" s="648"/>
      <c r="BX41" s="648"/>
      <c r="BY41" s="648"/>
      <c r="BZ41" s="648"/>
      <c r="CA41" s="648"/>
      <c r="CB41" s="667"/>
      <c r="CD41" s="644" t="s">
        <v>351</v>
      </c>
      <c r="CE41" s="645"/>
      <c r="CF41" s="645"/>
      <c r="CG41" s="645"/>
      <c r="CH41" s="645"/>
      <c r="CI41" s="645"/>
      <c r="CJ41" s="645"/>
      <c r="CK41" s="645"/>
      <c r="CL41" s="645"/>
      <c r="CM41" s="645"/>
      <c r="CN41" s="645"/>
      <c r="CO41" s="645"/>
      <c r="CP41" s="645"/>
      <c r="CQ41" s="646"/>
      <c r="CR41" s="647" t="s">
        <v>130</v>
      </c>
      <c r="CS41" s="690"/>
      <c r="CT41" s="690"/>
      <c r="CU41" s="690"/>
      <c r="CV41" s="690"/>
      <c r="CW41" s="690"/>
      <c r="CX41" s="690"/>
      <c r="CY41" s="691"/>
      <c r="CZ41" s="651" t="s">
        <v>130</v>
      </c>
      <c r="DA41" s="688"/>
      <c r="DB41" s="688"/>
      <c r="DC41" s="692"/>
      <c r="DD41" s="666" t="s">
        <v>130</v>
      </c>
      <c r="DE41" s="690"/>
      <c r="DF41" s="690"/>
      <c r="DG41" s="690"/>
      <c r="DH41" s="690"/>
      <c r="DI41" s="690"/>
      <c r="DJ41" s="690"/>
      <c r="DK41" s="691"/>
      <c r="DL41" s="729"/>
      <c r="DM41" s="730"/>
      <c r="DN41" s="730"/>
      <c r="DO41" s="730"/>
      <c r="DP41" s="730"/>
      <c r="DQ41" s="730"/>
      <c r="DR41" s="730"/>
      <c r="DS41" s="730"/>
      <c r="DT41" s="730"/>
      <c r="DU41" s="730"/>
      <c r="DV41" s="731"/>
      <c r="DW41" s="726"/>
      <c r="DX41" s="727"/>
      <c r="DY41" s="727"/>
      <c r="DZ41" s="727"/>
      <c r="EA41" s="727"/>
      <c r="EB41" s="727"/>
      <c r="EC41" s="728"/>
    </row>
    <row r="42" spans="2:133" ht="11.25" customHeight="1" x14ac:dyDescent="0.15">
      <c r="B42" s="644" t="s">
        <v>352</v>
      </c>
      <c r="C42" s="645"/>
      <c r="D42" s="645"/>
      <c r="E42" s="645"/>
      <c r="F42" s="645"/>
      <c r="G42" s="645"/>
      <c r="H42" s="645"/>
      <c r="I42" s="645"/>
      <c r="J42" s="645"/>
      <c r="K42" s="645"/>
      <c r="L42" s="645"/>
      <c r="M42" s="645"/>
      <c r="N42" s="645"/>
      <c r="O42" s="645"/>
      <c r="P42" s="645"/>
      <c r="Q42" s="646"/>
      <c r="R42" s="647" t="s">
        <v>130</v>
      </c>
      <c r="S42" s="648"/>
      <c r="T42" s="648"/>
      <c r="U42" s="648"/>
      <c r="V42" s="648"/>
      <c r="W42" s="648"/>
      <c r="X42" s="648"/>
      <c r="Y42" s="649"/>
      <c r="Z42" s="643" t="s">
        <v>130</v>
      </c>
      <c r="AA42" s="643"/>
      <c r="AB42" s="643"/>
      <c r="AC42" s="643"/>
      <c r="AD42" s="650" t="s">
        <v>130</v>
      </c>
      <c r="AE42" s="650"/>
      <c r="AF42" s="650"/>
      <c r="AG42" s="650"/>
      <c r="AH42" s="650"/>
      <c r="AI42" s="650"/>
      <c r="AJ42" s="650"/>
      <c r="AK42" s="650"/>
      <c r="AL42" s="651" t="s">
        <v>130</v>
      </c>
      <c r="AM42" s="652"/>
      <c r="AN42" s="652"/>
      <c r="AO42" s="653"/>
      <c r="AQ42" s="735" t="s">
        <v>353</v>
      </c>
      <c r="AR42" s="736"/>
      <c r="AS42" s="736"/>
      <c r="AT42" s="736"/>
      <c r="AU42" s="736"/>
      <c r="AV42" s="736"/>
      <c r="AW42" s="736"/>
      <c r="AX42" s="736"/>
      <c r="AY42" s="737"/>
      <c r="AZ42" s="732">
        <v>2960618</v>
      </c>
      <c r="BA42" s="733"/>
      <c r="BB42" s="733"/>
      <c r="BC42" s="733"/>
      <c r="BD42" s="710"/>
      <c r="BE42" s="710"/>
      <c r="BF42" s="712"/>
      <c r="BG42" s="702"/>
      <c r="BH42" s="703"/>
      <c r="BI42" s="703"/>
      <c r="BJ42" s="703"/>
      <c r="BK42" s="703"/>
      <c r="BL42" s="358"/>
      <c r="BM42" s="674" t="s">
        <v>354</v>
      </c>
      <c r="BN42" s="674"/>
      <c r="BO42" s="674"/>
      <c r="BP42" s="674"/>
      <c r="BQ42" s="674"/>
      <c r="BR42" s="674"/>
      <c r="BS42" s="674"/>
      <c r="BT42" s="674"/>
      <c r="BU42" s="675"/>
      <c r="BV42" s="732">
        <v>337</v>
      </c>
      <c r="BW42" s="733"/>
      <c r="BX42" s="733"/>
      <c r="BY42" s="733"/>
      <c r="BZ42" s="733"/>
      <c r="CA42" s="733"/>
      <c r="CB42" s="734"/>
      <c r="CD42" s="644" t="s">
        <v>355</v>
      </c>
      <c r="CE42" s="645"/>
      <c r="CF42" s="645"/>
      <c r="CG42" s="645"/>
      <c r="CH42" s="645"/>
      <c r="CI42" s="645"/>
      <c r="CJ42" s="645"/>
      <c r="CK42" s="645"/>
      <c r="CL42" s="645"/>
      <c r="CM42" s="645"/>
      <c r="CN42" s="645"/>
      <c r="CO42" s="645"/>
      <c r="CP42" s="645"/>
      <c r="CQ42" s="646"/>
      <c r="CR42" s="647">
        <v>2316749</v>
      </c>
      <c r="CS42" s="690"/>
      <c r="CT42" s="690"/>
      <c r="CU42" s="690"/>
      <c r="CV42" s="690"/>
      <c r="CW42" s="690"/>
      <c r="CX42" s="690"/>
      <c r="CY42" s="691"/>
      <c r="CZ42" s="651">
        <v>5</v>
      </c>
      <c r="DA42" s="688"/>
      <c r="DB42" s="688"/>
      <c r="DC42" s="692"/>
      <c r="DD42" s="666">
        <v>1176254</v>
      </c>
      <c r="DE42" s="690"/>
      <c r="DF42" s="690"/>
      <c r="DG42" s="690"/>
      <c r="DH42" s="690"/>
      <c r="DI42" s="690"/>
      <c r="DJ42" s="690"/>
      <c r="DK42" s="691"/>
      <c r="DL42" s="729"/>
      <c r="DM42" s="730"/>
      <c r="DN42" s="730"/>
      <c r="DO42" s="730"/>
      <c r="DP42" s="730"/>
      <c r="DQ42" s="730"/>
      <c r="DR42" s="730"/>
      <c r="DS42" s="730"/>
      <c r="DT42" s="730"/>
      <c r="DU42" s="730"/>
      <c r="DV42" s="731"/>
      <c r="DW42" s="726"/>
      <c r="DX42" s="727"/>
      <c r="DY42" s="727"/>
      <c r="DZ42" s="727"/>
      <c r="EA42" s="727"/>
      <c r="EB42" s="727"/>
      <c r="EC42" s="728"/>
    </row>
    <row r="43" spans="2:133" ht="11.25" customHeight="1" x14ac:dyDescent="0.15">
      <c r="B43" s="644" t="s">
        <v>356</v>
      </c>
      <c r="C43" s="645"/>
      <c r="D43" s="645"/>
      <c r="E43" s="645"/>
      <c r="F43" s="645"/>
      <c r="G43" s="645"/>
      <c r="H43" s="645"/>
      <c r="I43" s="645"/>
      <c r="J43" s="645"/>
      <c r="K43" s="645"/>
      <c r="L43" s="645"/>
      <c r="M43" s="645"/>
      <c r="N43" s="645"/>
      <c r="O43" s="645"/>
      <c r="P43" s="645"/>
      <c r="Q43" s="646"/>
      <c r="R43" s="647">
        <v>1881300</v>
      </c>
      <c r="S43" s="648"/>
      <c r="T43" s="648"/>
      <c r="U43" s="648"/>
      <c r="V43" s="648"/>
      <c r="W43" s="648"/>
      <c r="X43" s="648"/>
      <c r="Y43" s="649"/>
      <c r="Z43" s="643">
        <v>3.8</v>
      </c>
      <c r="AA43" s="643"/>
      <c r="AB43" s="643"/>
      <c r="AC43" s="643"/>
      <c r="AD43" s="650" t="s">
        <v>130</v>
      </c>
      <c r="AE43" s="650"/>
      <c r="AF43" s="650"/>
      <c r="AG43" s="650"/>
      <c r="AH43" s="650"/>
      <c r="AI43" s="650"/>
      <c r="AJ43" s="650"/>
      <c r="AK43" s="650"/>
      <c r="AL43" s="651" t="s">
        <v>130</v>
      </c>
      <c r="AM43" s="652"/>
      <c r="AN43" s="652"/>
      <c r="AO43" s="653"/>
      <c r="CD43" s="644" t="s">
        <v>357</v>
      </c>
      <c r="CE43" s="645"/>
      <c r="CF43" s="645"/>
      <c r="CG43" s="645"/>
      <c r="CH43" s="645"/>
      <c r="CI43" s="645"/>
      <c r="CJ43" s="645"/>
      <c r="CK43" s="645"/>
      <c r="CL43" s="645"/>
      <c r="CM43" s="645"/>
      <c r="CN43" s="645"/>
      <c r="CO43" s="645"/>
      <c r="CP43" s="645"/>
      <c r="CQ43" s="646"/>
      <c r="CR43" s="647">
        <v>101031</v>
      </c>
      <c r="CS43" s="690"/>
      <c r="CT43" s="690"/>
      <c r="CU43" s="690"/>
      <c r="CV43" s="690"/>
      <c r="CW43" s="690"/>
      <c r="CX43" s="690"/>
      <c r="CY43" s="691"/>
      <c r="CZ43" s="651">
        <v>0.2</v>
      </c>
      <c r="DA43" s="688"/>
      <c r="DB43" s="688"/>
      <c r="DC43" s="692"/>
      <c r="DD43" s="666">
        <v>101031</v>
      </c>
      <c r="DE43" s="690"/>
      <c r="DF43" s="690"/>
      <c r="DG43" s="690"/>
      <c r="DH43" s="690"/>
      <c r="DI43" s="690"/>
      <c r="DJ43" s="690"/>
      <c r="DK43" s="691"/>
      <c r="DL43" s="729"/>
      <c r="DM43" s="730"/>
      <c r="DN43" s="730"/>
      <c r="DO43" s="730"/>
      <c r="DP43" s="730"/>
      <c r="DQ43" s="730"/>
      <c r="DR43" s="730"/>
      <c r="DS43" s="730"/>
      <c r="DT43" s="730"/>
      <c r="DU43" s="730"/>
      <c r="DV43" s="731"/>
      <c r="DW43" s="726"/>
      <c r="DX43" s="727"/>
      <c r="DY43" s="727"/>
      <c r="DZ43" s="727"/>
      <c r="EA43" s="727"/>
      <c r="EB43" s="727"/>
      <c r="EC43" s="728"/>
    </row>
    <row r="44" spans="2:133" ht="11.25" customHeight="1" x14ac:dyDescent="0.15">
      <c r="B44" s="673" t="s">
        <v>358</v>
      </c>
      <c r="C44" s="674"/>
      <c r="D44" s="674"/>
      <c r="E44" s="674"/>
      <c r="F44" s="674"/>
      <c r="G44" s="674"/>
      <c r="H44" s="674"/>
      <c r="I44" s="674"/>
      <c r="J44" s="674"/>
      <c r="K44" s="674"/>
      <c r="L44" s="674"/>
      <c r="M44" s="674"/>
      <c r="N44" s="674"/>
      <c r="O44" s="674"/>
      <c r="P44" s="674"/>
      <c r="Q44" s="675"/>
      <c r="R44" s="732">
        <v>49371557</v>
      </c>
      <c r="S44" s="733"/>
      <c r="T44" s="733"/>
      <c r="U44" s="733"/>
      <c r="V44" s="733"/>
      <c r="W44" s="733"/>
      <c r="X44" s="733"/>
      <c r="Y44" s="738"/>
      <c r="Z44" s="739">
        <v>100</v>
      </c>
      <c r="AA44" s="739"/>
      <c r="AB44" s="739"/>
      <c r="AC44" s="739"/>
      <c r="AD44" s="740">
        <v>24484509</v>
      </c>
      <c r="AE44" s="740"/>
      <c r="AF44" s="740"/>
      <c r="AG44" s="740"/>
      <c r="AH44" s="740"/>
      <c r="AI44" s="740"/>
      <c r="AJ44" s="740"/>
      <c r="AK44" s="740"/>
      <c r="AL44" s="741">
        <v>100</v>
      </c>
      <c r="AM44" s="711"/>
      <c r="AN44" s="711"/>
      <c r="AO44" s="742"/>
      <c r="CD44" s="713" t="s">
        <v>305</v>
      </c>
      <c r="CE44" s="714"/>
      <c r="CF44" s="644" t="s">
        <v>359</v>
      </c>
      <c r="CG44" s="645"/>
      <c r="CH44" s="645"/>
      <c r="CI44" s="645"/>
      <c r="CJ44" s="645"/>
      <c r="CK44" s="645"/>
      <c r="CL44" s="645"/>
      <c r="CM44" s="645"/>
      <c r="CN44" s="645"/>
      <c r="CO44" s="645"/>
      <c r="CP44" s="645"/>
      <c r="CQ44" s="646"/>
      <c r="CR44" s="647">
        <v>2316749</v>
      </c>
      <c r="CS44" s="648"/>
      <c r="CT44" s="648"/>
      <c r="CU44" s="648"/>
      <c r="CV44" s="648"/>
      <c r="CW44" s="648"/>
      <c r="CX44" s="648"/>
      <c r="CY44" s="649"/>
      <c r="CZ44" s="651">
        <v>5</v>
      </c>
      <c r="DA44" s="652"/>
      <c r="DB44" s="652"/>
      <c r="DC44" s="669"/>
      <c r="DD44" s="666">
        <v>1176254</v>
      </c>
      <c r="DE44" s="648"/>
      <c r="DF44" s="648"/>
      <c r="DG44" s="648"/>
      <c r="DH44" s="648"/>
      <c r="DI44" s="648"/>
      <c r="DJ44" s="648"/>
      <c r="DK44" s="649"/>
      <c r="DL44" s="729"/>
      <c r="DM44" s="730"/>
      <c r="DN44" s="730"/>
      <c r="DO44" s="730"/>
      <c r="DP44" s="730"/>
      <c r="DQ44" s="730"/>
      <c r="DR44" s="730"/>
      <c r="DS44" s="730"/>
      <c r="DT44" s="730"/>
      <c r="DU44" s="730"/>
      <c r="DV44" s="731"/>
      <c r="DW44" s="726"/>
      <c r="DX44" s="727"/>
      <c r="DY44" s="727"/>
      <c r="DZ44" s="727"/>
      <c r="EA44" s="727"/>
      <c r="EB44" s="727"/>
      <c r="EC44" s="728"/>
    </row>
    <row r="45" spans="2:133" ht="11.25" customHeight="1" x14ac:dyDescent="0.15">
      <c r="CD45" s="715"/>
      <c r="CE45" s="716"/>
      <c r="CF45" s="644" t="s">
        <v>360</v>
      </c>
      <c r="CG45" s="645"/>
      <c r="CH45" s="645"/>
      <c r="CI45" s="645"/>
      <c r="CJ45" s="645"/>
      <c r="CK45" s="645"/>
      <c r="CL45" s="645"/>
      <c r="CM45" s="645"/>
      <c r="CN45" s="645"/>
      <c r="CO45" s="645"/>
      <c r="CP45" s="645"/>
      <c r="CQ45" s="646"/>
      <c r="CR45" s="647">
        <v>914967</v>
      </c>
      <c r="CS45" s="690"/>
      <c r="CT45" s="690"/>
      <c r="CU45" s="690"/>
      <c r="CV45" s="690"/>
      <c r="CW45" s="690"/>
      <c r="CX45" s="690"/>
      <c r="CY45" s="691"/>
      <c r="CZ45" s="651">
        <v>2</v>
      </c>
      <c r="DA45" s="688"/>
      <c r="DB45" s="688"/>
      <c r="DC45" s="692"/>
      <c r="DD45" s="666">
        <v>97822</v>
      </c>
      <c r="DE45" s="690"/>
      <c r="DF45" s="690"/>
      <c r="DG45" s="690"/>
      <c r="DH45" s="690"/>
      <c r="DI45" s="690"/>
      <c r="DJ45" s="690"/>
      <c r="DK45" s="691"/>
      <c r="DL45" s="729"/>
      <c r="DM45" s="730"/>
      <c r="DN45" s="730"/>
      <c r="DO45" s="730"/>
      <c r="DP45" s="730"/>
      <c r="DQ45" s="730"/>
      <c r="DR45" s="730"/>
      <c r="DS45" s="730"/>
      <c r="DT45" s="730"/>
      <c r="DU45" s="730"/>
      <c r="DV45" s="731"/>
      <c r="DW45" s="726"/>
      <c r="DX45" s="727"/>
      <c r="DY45" s="727"/>
      <c r="DZ45" s="727"/>
      <c r="EA45" s="727"/>
      <c r="EB45" s="727"/>
      <c r="EC45" s="728"/>
    </row>
    <row r="46" spans="2:133" ht="11.25" customHeight="1" x14ac:dyDescent="0.15">
      <c r="B46" s="211" t="s">
        <v>361</v>
      </c>
      <c r="CD46" s="715"/>
      <c r="CE46" s="716"/>
      <c r="CF46" s="644" t="s">
        <v>362</v>
      </c>
      <c r="CG46" s="645"/>
      <c r="CH46" s="645"/>
      <c r="CI46" s="645"/>
      <c r="CJ46" s="645"/>
      <c r="CK46" s="645"/>
      <c r="CL46" s="645"/>
      <c r="CM46" s="645"/>
      <c r="CN46" s="645"/>
      <c r="CO46" s="645"/>
      <c r="CP46" s="645"/>
      <c r="CQ46" s="646"/>
      <c r="CR46" s="647">
        <v>1401782</v>
      </c>
      <c r="CS46" s="648"/>
      <c r="CT46" s="648"/>
      <c r="CU46" s="648"/>
      <c r="CV46" s="648"/>
      <c r="CW46" s="648"/>
      <c r="CX46" s="648"/>
      <c r="CY46" s="649"/>
      <c r="CZ46" s="651">
        <v>3</v>
      </c>
      <c r="DA46" s="652"/>
      <c r="DB46" s="652"/>
      <c r="DC46" s="669"/>
      <c r="DD46" s="666">
        <v>1078432</v>
      </c>
      <c r="DE46" s="648"/>
      <c r="DF46" s="648"/>
      <c r="DG46" s="648"/>
      <c r="DH46" s="648"/>
      <c r="DI46" s="648"/>
      <c r="DJ46" s="648"/>
      <c r="DK46" s="649"/>
      <c r="DL46" s="729"/>
      <c r="DM46" s="730"/>
      <c r="DN46" s="730"/>
      <c r="DO46" s="730"/>
      <c r="DP46" s="730"/>
      <c r="DQ46" s="730"/>
      <c r="DR46" s="730"/>
      <c r="DS46" s="730"/>
      <c r="DT46" s="730"/>
      <c r="DU46" s="730"/>
      <c r="DV46" s="731"/>
      <c r="DW46" s="726"/>
      <c r="DX46" s="727"/>
      <c r="DY46" s="727"/>
      <c r="DZ46" s="727"/>
      <c r="EA46" s="727"/>
      <c r="EB46" s="727"/>
      <c r="EC46" s="728"/>
    </row>
    <row r="47" spans="2:133" ht="11.25" customHeight="1" x14ac:dyDescent="0.15">
      <c r="B47" s="743" t="s">
        <v>363</v>
      </c>
      <c r="C47" s="743"/>
      <c r="D47" s="743"/>
      <c r="E47" s="743"/>
      <c r="F47" s="743"/>
      <c r="G47" s="743"/>
      <c r="H47" s="743"/>
      <c r="I47" s="743"/>
      <c r="J47" s="743"/>
      <c r="K47" s="743"/>
      <c r="L47" s="743"/>
      <c r="M47" s="743"/>
      <c r="N47" s="743"/>
      <c r="O47" s="743"/>
      <c r="P47" s="743"/>
      <c r="Q47" s="743"/>
      <c r="R47" s="743"/>
      <c r="S47" s="743"/>
      <c r="T47" s="743"/>
      <c r="U47" s="743"/>
      <c r="V47" s="743"/>
      <c r="W47" s="743"/>
      <c r="X47" s="743"/>
      <c r="Y47" s="743"/>
      <c r="Z47" s="743"/>
      <c r="AA47" s="743"/>
      <c r="AB47" s="743"/>
      <c r="AC47" s="743"/>
      <c r="AD47" s="743"/>
      <c r="AE47" s="743"/>
      <c r="AF47" s="743"/>
      <c r="AG47" s="743"/>
      <c r="AH47" s="743"/>
      <c r="AI47" s="743"/>
      <c r="AJ47" s="743"/>
      <c r="AK47" s="743"/>
      <c r="AL47" s="743"/>
      <c r="AM47" s="743"/>
      <c r="AN47" s="743"/>
      <c r="AO47" s="743"/>
      <c r="AP47" s="743"/>
      <c r="AQ47" s="743"/>
      <c r="AR47" s="743"/>
      <c r="AS47" s="743"/>
      <c r="AT47" s="743"/>
      <c r="AU47" s="743"/>
      <c r="AV47" s="743"/>
      <c r="AW47" s="743"/>
      <c r="AX47" s="743"/>
      <c r="AY47" s="743"/>
      <c r="AZ47" s="743"/>
      <c r="BA47" s="743"/>
      <c r="BB47" s="743"/>
      <c r="BC47" s="743"/>
      <c r="BD47" s="743"/>
      <c r="BE47" s="743"/>
      <c r="BF47" s="743"/>
      <c r="BG47" s="743"/>
      <c r="BH47" s="743"/>
      <c r="BI47" s="743"/>
      <c r="BJ47" s="743"/>
      <c r="BK47" s="743"/>
      <c r="BL47" s="743"/>
      <c r="BM47" s="743"/>
      <c r="BN47" s="743"/>
      <c r="BO47" s="743"/>
      <c r="BP47" s="743"/>
      <c r="BQ47" s="743"/>
      <c r="BR47" s="743"/>
      <c r="BS47" s="743"/>
      <c r="BT47" s="743"/>
      <c r="BU47" s="743"/>
      <c r="BV47" s="743"/>
      <c r="BW47" s="743"/>
      <c r="BX47" s="743"/>
      <c r="BY47" s="743"/>
      <c r="BZ47" s="743"/>
      <c r="CA47" s="743"/>
      <c r="CB47" s="743"/>
      <c r="CD47" s="715"/>
      <c r="CE47" s="716"/>
      <c r="CF47" s="644" t="s">
        <v>364</v>
      </c>
      <c r="CG47" s="645"/>
      <c r="CH47" s="645"/>
      <c r="CI47" s="645"/>
      <c r="CJ47" s="645"/>
      <c r="CK47" s="645"/>
      <c r="CL47" s="645"/>
      <c r="CM47" s="645"/>
      <c r="CN47" s="645"/>
      <c r="CO47" s="645"/>
      <c r="CP47" s="645"/>
      <c r="CQ47" s="646"/>
      <c r="CR47" s="647" t="s">
        <v>130</v>
      </c>
      <c r="CS47" s="690"/>
      <c r="CT47" s="690"/>
      <c r="CU47" s="690"/>
      <c r="CV47" s="690"/>
      <c r="CW47" s="690"/>
      <c r="CX47" s="690"/>
      <c r="CY47" s="691"/>
      <c r="CZ47" s="651" t="s">
        <v>130</v>
      </c>
      <c r="DA47" s="688"/>
      <c r="DB47" s="688"/>
      <c r="DC47" s="692"/>
      <c r="DD47" s="666" t="s">
        <v>130</v>
      </c>
      <c r="DE47" s="690"/>
      <c r="DF47" s="690"/>
      <c r="DG47" s="690"/>
      <c r="DH47" s="690"/>
      <c r="DI47" s="690"/>
      <c r="DJ47" s="690"/>
      <c r="DK47" s="691"/>
      <c r="DL47" s="729"/>
      <c r="DM47" s="730"/>
      <c r="DN47" s="730"/>
      <c r="DO47" s="730"/>
      <c r="DP47" s="730"/>
      <c r="DQ47" s="730"/>
      <c r="DR47" s="730"/>
      <c r="DS47" s="730"/>
      <c r="DT47" s="730"/>
      <c r="DU47" s="730"/>
      <c r="DV47" s="731"/>
      <c r="DW47" s="726"/>
      <c r="DX47" s="727"/>
      <c r="DY47" s="727"/>
      <c r="DZ47" s="727"/>
      <c r="EA47" s="727"/>
      <c r="EB47" s="727"/>
      <c r="EC47" s="728"/>
    </row>
    <row r="48" spans="2:133" ht="11.25" x14ac:dyDescent="0.15">
      <c r="B48" s="743" t="s">
        <v>365</v>
      </c>
      <c r="C48" s="743"/>
      <c r="D48" s="743"/>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c r="AC48" s="743"/>
      <c r="AD48" s="743"/>
      <c r="AE48" s="743"/>
      <c r="AF48" s="743"/>
      <c r="AG48" s="743"/>
      <c r="AH48" s="743"/>
      <c r="AI48" s="743"/>
      <c r="AJ48" s="743"/>
      <c r="AK48" s="743"/>
      <c r="AL48" s="743"/>
      <c r="AM48" s="743"/>
      <c r="AN48" s="743"/>
      <c r="AO48" s="743"/>
      <c r="AP48" s="743"/>
      <c r="AQ48" s="743"/>
      <c r="AR48" s="743"/>
      <c r="AS48" s="743"/>
      <c r="AT48" s="743"/>
      <c r="AU48" s="743"/>
      <c r="AV48" s="743"/>
      <c r="AW48" s="743"/>
      <c r="AX48" s="743"/>
      <c r="AY48" s="743"/>
      <c r="AZ48" s="743"/>
      <c r="BA48" s="743"/>
      <c r="BB48" s="743"/>
      <c r="BC48" s="743"/>
      <c r="BD48" s="743"/>
      <c r="BE48" s="743"/>
      <c r="BF48" s="743"/>
      <c r="BG48" s="743"/>
      <c r="BH48" s="743"/>
      <c r="BI48" s="743"/>
      <c r="BJ48" s="743"/>
      <c r="BK48" s="743"/>
      <c r="BL48" s="743"/>
      <c r="BM48" s="743"/>
      <c r="BN48" s="743"/>
      <c r="BO48" s="743"/>
      <c r="BP48" s="743"/>
      <c r="BQ48" s="743"/>
      <c r="BR48" s="743"/>
      <c r="BS48" s="743"/>
      <c r="BT48" s="743"/>
      <c r="BU48" s="743"/>
      <c r="BV48" s="743"/>
      <c r="BW48" s="743"/>
      <c r="BX48" s="743"/>
      <c r="BY48" s="743"/>
      <c r="BZ48" s="743"/>
      <c r="CA48" s="743"/>
      <c r="CB48" s="743"/>
      <c r="CD48" s="717"/>
      <c r="CE48" s="718"/>
      <c r="CF48" s="644" t="s">
        <v>366</v>
      </c>
      <c r="CG48" s="645"/>
      <c r="CH48" s="645"/>
      <c r="CI48" s="645"/>
      <c r="CJ48" s="645"/>
      <c r="CK48" s="645"/>
      <c r="CL48" s="645"/>
      <c r="CM48" s="645"/>
      <c r="CN48" s="645"/>
      <c r="CO48" s="645"/>
      <c r="CP48" s="645"/>
      <c r="CQ48" s="646"/>
      <c r="CR48" s="647" t="s">
        <v>130</v>
      </c>
      <c r="CS48" s="648"/>
      <c r="CT48" s="648"/>
      <c r="CU48" s="648"/>
      <c r="CV48" s="648"/>
      <c r="CW48" s="648"/>
      <c r="CX48" s="648"/>
      <c r="CY48" s="649"/>
      <c r="CZ48" s="651" t="s">
        <v>130</v>
      </c>
      <c r="DA48" s="652"/>
      <c r="DB48" s="652"/>
      <c r="DC48" s="669"/>
      <c r="DD48" s="666" t="s">
        <v>130</v>
      </c>
      <c r="DE48" s="648"/>
      <c r="DF48" s="648"/>
      <c r="DG48" s="648"/>
      <c r="DH48" s="648"/>
      <c r="DI48" s="648"/>
      <c r="DJ48" s="648"/>
      <c r="DK48" s="649"/>
      <c r="DL48" s="729"/>
      <c r="DM48" s="730"/>
      <c r="DN48" s="730"/>
      <c r="DO48" s="730"/>
      <c r="DP48" s="730"/>
      <c r="DQ48" s="730"/>
      <c r="DR48" s="730"/>
      <c r="DS48" s="730"/>
      <c r="DT48" s="730"/>
      <c r="DU48" s="730"/>
      <c r="DV48" s="731"/>
      <c r="DW48" s="726"/>
      <c r="DX48" s="727"/>
      <c r="DY48" s="727"/>
      <c r="DZ48" s="727"/>
      <c r="EA48" s="727"/>
      <c r="EB48" s="727"/>
      <c r="EC48" s="728"/>
    </row>
    <row r="49" spans="2:133" ht="11.25" customHeight="1" x14ac:dyDescent="0.15">
      <c r="B49" s="359"/>
      <c r="CD49" s="673" t="s">
        <v>367</v>
      </c>
      <c r="CE49" s="674"/>
      <c r="CF49" s="674"/>
      <c r="CG49" s="674"/>
      <c r="CH49" s="674"/>
      <c r="CI49" s="674"/>
      <c r="CJ49" s="674"/>
      <c r="CK49" s="674"/>
      <c r="CL49" s="674"/>
      <c r="CM49" s="674"/>
      <c r="CN49" s="674"/>
      <c r="CO49" s="674"/>
      <c r="CP49" s="674"/>
      <c r="CQ49" s="675"/>
      <c r="CR49" s="732">
        <v>46473641</v>
      </c>
      <c r="CS49" s="710"/>
      <c r="CT49" s="710"/>
      <c r="CU49" s="710"/>
      <c r="CV49" s="710"/>
      <c r="CW49" s="710"/>
      <c r="CX49" s="710"/>
      <c r="CY49" s="744"/>
      <c r="CZ49" s="741">
        <v>100</v>
      </c>
      <c r="DA49" s="745"/>
      <c r="DB49" s="745"/>
      <c r="DC49" s="746"/>
      <c r="DD49" s="747">
        <v>28321373</v>
      </c>
      <c r="DE49" s="710"/>
      <c r="DF49" s="710"/>
      <c r="DG49" s="710"/>
      <c r="DH49" s="710"/>
      <c r="DI49" s="710"/>
      <c r="DJ49" s="710"/>
      <c r="DK49" s="744"/>
      <c r="DL49" s="748"/>
      <c r="DM49" s="749"/>
      <c r="DN49" s="749"/>
      <c r="DO49" s="749"/>
      <c r="DP49" s="749"/>
      <c r="DQ49" s="749"/>
      <c r="DR49" s="749"/>
      <c r="DS49" s="749"/>
      <c r="DT49" s="749"/>
      <c r="DU49" s="749"/>
      <c r="DV49" s="750"/>
      <c r="DW49" s="751"/>
      <c r="DX49" s="752"/>
      <c r="DY49" s="752"/>
      <c r="DZ49" s="752"/>
      <c r="EA49" s="752"/>
      <c r="EB49" s="752"/>
      <c r="EC49" s="753"/>
    </row>
    <row r="50" spans="2:133" ht="11.25" hidden="1" x14ac:dyDescent="0.15">
      <c r="B50" s="359"/>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CZ13:DC13"/>
    <mergeCell ref="B12:Q12"/>
    <mergeCell ref="R12:Y12"/>
    <mergeCell ref="Z12:AC12"/>
    <mergeCell ref="AD12:AK12"/>
    <mergeCell ref="AL12:AO12"/>
    <mergeCell ref="AP12:BF12"/>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4" t="s">
        <v>368</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5" t="s">
        <v>369</v>
      </c>
      <c r="DK2" s="756"/>
      <c r="DL2" s="756"/>
      <c r="DM2" s="756"/>
      <c r="DN2" s="756"/>
      <c r="DO2" s="757"/>
      <c r="DP2" s="219"/>
      <c r="DQ2" s="755" t="s">
        <v>370</v>
      </c>
      <c r="DR2" s="756"/>
      <c r="DS2" s="756"/>
      <c r="DT2" s="756"/>
      <c r="DU2" s="756"/>
      <c r="DV2" s="756"/>
      <c r="DW2" s="756"/>
      <c r="DX2" s="756"/>
      <c r="DY2" s="756"/>
      <c r="DZ2" s="75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8" t="s">
        <v>371</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23"/>
      <c r="BA4" s="223"/>
      <c r="BB4" s="223"/>
      <c r="BC4" s="223"/>
      <c r="BD4" s="223"/>
      <c r="BE4" s="224"/>
      <c r="BF4" s="224"/>
      <c r="BG4" s="224"/>
      <c r="BH4" s="224"/>
      <c r="BI4" s="224"/>
      <c r="BJ4" s="224"/>
      <c r="BK4" s="224"/>
      <c r="BL4" s="224"/>
      <c r="BM4" s="224"/>
      <c r="BN4" s="224"/>
      <c r="BO4" s="224"/>
      <c r="BP4" s="224"/>
      <c r="BQ4" s="759" t="s">
        <v>372</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25"/>
    </row>
    <row r="5" spans="1:131" s="226" customFormat="1" ht="26.25" customHeight="1" x14ac:dyDescent="0.15">
      <c r="A5" s="760" t="s">
        <v>373</v>
      </c>
      <c r="B5" s="761"/>
      <c r="C5" s="761"/>
      <c r="D5" s="761"/>
      <c r="E5" s="761"/>
      <c r="F5" s="761"/>
      <c r="G5" s="761"/>
      <c r="H5" s="761"/>
      <c r="I5" s="761"/>
      <c r="J5" s="761"/>
      <c r="K5" s="761"/>
      <c r="L5" s="761"/>
      <c r="M5" s="761"/>
      <c r="N5" s="761"/>
      <c r="O5" s="761"/>
      <c r="P5" s="762"/>
      <c r="Q5" s="766" t="s">
        <v>374</v>
      </c>
      <c r="R5" s="767"/>
      <c r="S5" s="767"/>
      <c r="T5" s="767"/>
      <c r="U5" s="768"/>
      <c r="V5" s="766" t="s">
        <v>375</v>
      </c>
      <c r="W5" s="767"/>
      <c r="X5" s="767"/>
      <c r="Y5" s="767"/>
      <c r="Z5" s="768"/>
      <c r="AA5" s="766" t="s">
        <v>376</v>
      </c>
      <c r="AB5" s="767"/>
      <c r="AC5" s="767"/>
      <c r="AD5" s="767"/>
      <c r="AE5" s="767"/>
      <c r="AF5" s="772" t="s">
        <v>377</v>
      </c>
      <c r="AG5" s="767"/>
      <c r="AH5" s="767"/>
      <c r="AI5" s="767"/>
      <c r="AJ5" s="773"/>
      <c r="AK5" s="767" t="s">
        <v>378</v>
      </c>
      <c r="AL5" s="767"/>
      <c r="AM5" s="767"/>
      <c r="AN5" s="767"/>
      <c r="AO5" s="768"/>
      <c r="AP5" s="766" t="s">
        <v>379</v>
      </c>
      <c r="AQ5" s="767"/>
      <c r="AR5" s="767"/>
      <c r="AS5" s="767"/>
      <c r="AT5" s="768"/>
      <c r="AU5" s="766" t="s">
        <v>380</v>
      </c>
      <c r="AV5" s="767"/>
      <c r="AW5" s="767"/>
      <c r="AX5" s="767"/>
      <c r="AY5" s="773"/>
      <c r="AZ5" s="223"/>
      <c r="BA5" s="223"/>
      <c r="BB5" s="223"/>
      <c r="BC5" s="223"/>
      <c r="BD5" s="223"/>
      <c r="BE5" s="224"/>
      <c r="BF5" s="224"/>
      <c r="BG5" s="224"/>
      <c r="BH5" s="224"/>
      <c r="BI5" s="224"/>
      <c r="BJ5" s="224"/>
      <c r="BK5" s="224"/>
      <c r="BL5" s="224"/>
      <c r="BM5" s="224"/>
      <c r="BN5" s="224"/>
      <c r="BO5" s="224"/>
      <c r="BP5" s="224"/>
      <c r="BQ5" s="760" t="s">
        <v>381</v>
      </c>
      <c r="BR5" s="761"/>
      <c r="BS5" s="761"/>
      <c r="BT5" s="761"/>
      <c r="BU5" s="761"/>
      <c r="BV5" s="761"/>
      <c r="BW5" s="761"/>
      <c r="BX5" s="761"/>
      <c r="BY5" s="761"/>
      <c r="BZ5" s="761"/>
      <c r="CA5" s="761"/>
      <c r="CB5" s="761"/>
      <c r="CC5" s="761"/>
      <c r="CD5" s="761"/>
      <c r="CE5" s="761"/>
      <c r="CF5" s="761"/>
      <c r="CG5" s="762"/>
      <c r="CH5" s="766" t="s">
        <v>382</v>
      </c>
      <c r="CI5" s="767"/>
      <c r="CJ5" s="767"/>
      <c r="CK5" s="767"/>
      <c r="CL5" s="768"/>
      <c r="CM5" s="766" t="s">
        <v>383</v>
      </c>
      <c r="CN5" s="767"/>
      <c r="CO5" s="767"/>
      <c r="CP5" s="767"/>
      <c r="CQ5" s="768"/>
      <c r="CR5" s="766" t="s">
        <v>384</v>
      </c>
      <c r="CS5" s="767"/>
      <c r="CT5" s="767"/>
      <c r="CU5" s="767"/>
      <c r="CV5" s="768"/>
      <c r="CW5" s="766" t="s">
        <v>385</v>
      </c>
      <c r="CX5" s="767"/>
      <c r="CY5" s="767"/>
      <c r="CZ5" s="767"/>
      <c r="DA5" s="768"/>
      <c r="DB5" s="766" t="s">
        <v>386</v>
      </c>
      <c r="DC5" s="767"/>
      <c r="DD5" s="767"/>
      <c r="DE5" s="767"/>
      <c r="DF5" s="768"/>
      <c r="DG5" s="796" t="s">
        <v>387</v>
      </c>
      <c r="DH5" s="797"/>
      <c r="DI5" s="797"/>
      <c r="DJ5" s="797"/>
      <c r="DK5" s="798"/>
      <c r="DL5" s="796" t="s">
        <v>388</v>
      </c>
      <c r="DM5" s="797"/>
      <c r="DN5" s="797"/>
      <c r="DO5" s="797"/>
      <c r="DP5" s="798"/>
      <c r="DQ5" s="766" t="s">
        <v>389</v>
      </c>
      <c r="DR5" s="767"/>
      <c r="DS5" s="767"/>
      <c r="DT5" s="767"/>
      <c r="DU5" s="768"/>
      <c r="DV5" s="766" t="s">
        <v>380</v>
      </c>
      <c r="DW5" s="767"/>
      <c r="DX5" s="767"/>
      <c r="DY5" s="767"/>
      <c r="DZ5" s="773"/>
      <c r="EA5" s="225"/>
    </row>
    <row r="6" spans="1:131" s="226"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23"/>
      <c r="BA6" s="223"/>
      <c r="BB6" s="223"/>
      <c r="BC6" s="223"/>
      <c r="BD6" s="223"/>
      <c r="BE6" s="224"/>
      <c r="BF6" s="224"/>
      <c r="BG6" s="224"/>
      <c r="BH6" s="224"/>
      <c r="BI6" s="224"/>
      <c r="BJ6" s="224"/>
      <c r="BK6" s="224"/>
      <c r="BL6" s="224"/>
      <c r="BM6" s="224"/>
      <c r="BN6" s="224"/>
      <c r="BO6" s="224"/>
      <c r="BP6" s="224"/>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25"/>
    </row>
    <row r="7" spans="1:131" s="226" customFormat="1" ht="26.25" customHeight="1" thickTop="1" x14ac:dyDescent="0.15">
      <c r="A7" s="227">
        <v>1</v>
      </c>
      <c r="B7" s="782" t="s">
        <v>390</v>
      </c>
      <c r="C7" s="783"/>
      <c r="D7" s="783"/>
      <c r="E7" s="783"/>
      <c r="F7" s="783"/>
      <c r="G7" s="783"/>
      <c r="H7" s="783"/>
      <c r="I7" s="783"/>
      <c r="J7" s="783"/>
      <c r="K7" s="783"/>
      <c r="L7" s="783"/>
      <c r="M7" s="783"/>
      <c r="N7" s="783"/>
      <c r="O7" s="783"/>
      <c r="P7" s="784"/>
      <c r="Q7" s="785">
        <v>49378</v>
      </c>
      <c r="R7" s="786"/>
      <c r="S7" s="786"/>
      <c r="T7" s="786"/>
      <c r="U7" s="786"/>
      <c r="V7" s="786">
        <v>46480</v>
      </c>
      <c r="W7" s="786"/>
      <c r="X7" s="786"/>
      <c r="Y7" s="786"/>
      <c r="Z7" s="786"/>
      <c r="AA7" s="786">
        <v>2898</v>
      </c>
      <c r="AB7" s="786"/>
      <c r="AC7" s="786"/>
      <c r="AD7" s="786"/>
      <c r="AE7" s="787"/>
      <c r="AF7" s="788">
        <v>2523</v>
      </c>
      <c r="AG7" s="789"/>
      <c r="AH7" s="789"/>
      <c r="AI7" s="789"/>
      <c r="AJ7" s="790"/>
      <c r="AK7" s="791">
        <v>0</v>
      </c>
      <c r="AL7" s="792"/>
      <c r="AM7" s="792"/>
      <c r="AN7" s="792"/>
      <c r="AO7" s="792"/>
      <c r="AP7" s="792">
        <v>35194</v>
      </c>
      <c r="AQ7" s="792"/>
      <c r="AR7" s="792"/>
      <c r="AS7" s="792"/>
      <c r="AT7" s="792"/>
      <c r="AU7" s="793"/>
      <c r="AV7" s="793"/>
      <c r="AW7" s="793"/>
      <c r="AX7" s="793"/>
      <c r="AY7" s="794"/>
      <c r="AZ7" s="223"/>
      <c r="BA7" s="223"/>
      <c r="BB7" s="223"/>
      <c r="BC7" s="223"/>
      <c r="BD7" s="223"/>
      <c r="BE7" s="224"/>
      <c r="BF7" s="224"/>
      <c r="BG7" s="224"/>
      <c r="BH7" s="224"/>
      <c r="BI7" s="224"/>
      <c r="BJ7" s="224"/>
      <c r="BK7" s="224"/>
      <c r="BL7" s="224"/>
      <c r="BM7" s="224"/>
      <c r="BN7" s="224"/>
      <c r="BO7" s="224"/>
      <c r="BP7" s="224"/>
      <c r="BQ7" s="227">
        <v>1</v>
      </c>
      <c r="BR7" s="228"/>
      <c r="BS7" s="779" t="s">
        <v>566</v>
      </c>
      <c r="BT7" s="780"/>
      <c r="BU7" s="780"/>
      <c r="BV7" s="780"/>
      <c r="BW7" s="780"/>
      <c r="BX7" s="780"/>
      <c r="BY7" s="780"/>
      <c r="BZ7" s="780"/>
      <c r="CA7" s="780"/>
      <c r="CB7" s="780"/>
      <c r="CC7" s="780"/>
      <c r="CD7" s="780"/>
      <c r="CE7" s="780"/>
      <c r="CF7" s="780"/>
      <c r="CG7" s="795"/>
      <c r="CH7" s="776">
        <v>2</v>
      </c>
      <c r="CI7" s="777"/>
      <c r="CJ7" s="777"/>
      <c r="CK7" s="777"/>
      <c r="CL7" s="778"/>
      <c r="CM7" s="776">
        <v>41616</v>
      </c>
      <c r="CN7" s="777"/>
      <c r="CO7" s="777"/>
      <c r="CP7" s="777"/>
      <c r="CQ7" s="778"/>
      <c r="CR7" s="776">
        <v>5</v>
      </c>
      <c r="CS7" s="777"/>
      <c r="CT7" s="777"/>
      <c r="CU7" s="777"/>
      <c r="CV7" s="778"/>
      <c r="CW7" s="776">
        <v>6</v>
      </c>
      <c r="CX7" s="777"/>
      <c r="CY7" s="777"/>
      <c r="CZ7" s="777"/>
      <c r="DA7" s="778"/>
      <c r="DB7" s="776">
        <v>2890</v>
      </c>
      <c r="DC7" s="777"/>
      <c r="DD7" s="777"/>
      <c r="DE7" s="777"/>
      <c r="DF7" s="778"/>
      <c r="DG7" s="776" t="s">
        <v>567</v>
      </c>
      <c r="DH7" s="777"/>
      <c r="DI7" s="777"/>
      <c r="DJ7" s="777"/>
      <c r="DK7" s="778"/>
      <c r="DL7" s="776" t="s">
        <v>568</v>
      </c>
      <c r="DM7" s="777"/>
      <c r="DN7" s="777"/>
      <c r="DO7" s="777"/>
      <c r="DP7" s="778"/>
      <c r="DQ7" s="776">
        <v>2876</v>
      </c>
      <c r="DR7" s="777"/>
      <c r="DS7" s="777"/>
      <c r="DT7" s="777"/>
      <c r="DU7" s="778"/>
      <c r="DV7" s="779"/>
      <c r="DW7" s="780"/>
      <c r="DX7" s="780"/>
      <c r="DY7" s="780"/>
      <c r="DZ7" s="781"/>
      <c r="EA7" s="225"/>
    </row>
    <row r="8" spans="1:131" s="226" customFormat="1" ht="26.25" customHeight="1" x14ac:dyDescent="0.15">
      <c r="A8" s="229">
        <v>2</v>
      </c>
      <c r="B8" s="813"/>
      <c r="C8" s="814"/>
      <c r="D8" s="814"/>
      <c r="E8" s="814"/>
      <c r="F8" s="814"/>
      <c r="G8" s="814"/>
      <c r="H8" s="814"/>
      <c r="I8" s="814"/>
      <c r="J8" s="814"/>
      <c r="K8" s="814"/>
      <c r="L8" s="814"/>
      <c r="M8" s="814"/>
      <c r="N8" s="814"/>
      <c r="O8" s="814"/>
      <c r="P8" s="815"/>
      <c r="Q8" s="816"/>
      <c r="R8" s="817"/>
      <c r="S8" s="817"/>
      <c r="T8" s="817"/>
      <c r="U8" s="817"/>
      <c r="V8" s="817"/>
      <c r="W8" s="817"/>
      <c r="X8" s="817"/>
      <c r="Y8" s="817"/>
      <c r="Z8" s="817"/>
      <c r="AA8" s="817"/>
      <c r="AB8" s="817"/>
      <c r="AC8" s="817"/>
      <c r="AD8" s="817"/>
      <c r="AE8" s="818"/>
      <c r="AF8" s="819"/>
      <c r="AG8" s="820"/>
      <c r="AH8" s="820"/>
      <c r="AI8" s="820"/>
      <c r="AJ8" s="821"/>
      <c r="AK8" s="802"/>
      <c r="AL8" s="803"/>
      <c r="AM8" s="803"/>
      <c r="AN8" s="803"/>
      <c r="AO8" s="803"/>
      <c r="AP8" s="803"/>
      <c r="AQ8" s="803"/>
      <c r="AR8" s="803"/>
      <c r="AS8" s="803"/>
      <c r="AT8" s="803"/>
      <c r="AU8" s="804"/>
      <c r="AV8" s="804"/>
      <c r="AW8" s="804"/>
      <c r="AX8" s="804"/>
      <c r="AY8" s="805"/>
      <c r="AZ8" s="223"/>
      <c r="BA8" s="223"/>
      <c r="BB8" s="223"/>
      <c r="BC8" s="223"/>
      <c r="BD8" s="223"/>
      <c r="BE8" s="224"/>
      <c r="BF8" s="224"/>
      <c r="BG8" s="224"/>
      <c r="BH8" s="224"/>
      <c r="BI8" s="224"/>
      <c r="BJ8" s="224"/>
      <c r="BK8" s="224"/>
      <c r="BL8" s="224"/>
      <c r="BM8" s="224"/>
      <c r="BN8" s="224"/>
      <c r="BO8" s="224"/>
      <c r="BP8" s="224"/>
      <c r="BQ8" s="229">
        <v>2</v>
      </c>
      <c r="BR8" s="230"/>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25"/>
    </row>
    <row r="9" spans="1:131" s="226" customFormat="1" ht="26.25" customHeight="1" x14ac:dyDescent="0.15">
      <c r="A9" s="229">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23"/>
      <c r="BA9" s="223"/>
      <c r="BB9" s="223"/>
      <c r="BC9" s="223"/>
      <c r="BD9" s="223"/>
      <c r="BE9" s="224"/>
      <c r="BF9" s="224"/>
      <c r="BG9" s="224"/>
      <c r="BH9" s="224"/>
      <c r="BI9" s="224"/>
      <c r="BJ9" s="224"/>
      <c r="BK9" s="224"/>
      <c r="BL9" s="224"/>
      <c r="BM9" s="224"/>
      <c r="BN9" s="224"/>
      <c r="BO9" s="224"/>
      <c r="BP9" s="224"/>
      <c r="BQ9" s="229">
        <v>3</v>
      </c>
      <c r="BR9" s="230"/>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25"/>
    </row>
    <row r="10" spans="1:131" s="226" customFormat="1" ht="26.25" customHeight="1" x14ac:dyDescent="0.15">
      <c r="A10" s="229">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23"/>
      <c r="BA10" s="223"/>
      <c r="BB10" s="223"/>
      <c r="BC10" s="223"/>
      <c r="BD10" s="223"/>
      <c r="BE10" s="224"/>
      <c r="BF10" s="224"/>
      <c r="BG10" s="224"/>
      <c r="BH10" s="224"/>
      <c r="BI10" s="224"/>
      <c r="BJ10" s="224"/>
      <c r="BK10" s="224"/>
      <c r="BL10" s="224"/>
      <c r="BM10" s="224"/>
      <c r="BN10" s="224"/>
      <c r="BO10" s="224"/>
      <c r="BP10" s="224"/>
      <c r="BQ10" s="229">
        <v>4</v>
      </c>
      <c r="BR10" s="230"/>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25"/>
    </row>
    <row r="11" spans="1:131" s="226" customFormat="1" ht="26.25" customHeight="1" x14ac:dyDescent="0.15">
      <c r="A11" s="229">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23"/>
      <c r="BA11" s="223"/>
      <c r="BB11" s="223"/>
      <c r="BC11" s="223"/>
      <c r="BD11" s="223"/>
      <c r="BE11" s="224"/>
      <c r="BF11" s="224"/>
      <c r="BG11" s="224"/>
      <c r="BH11" s="224"/>
      <c r="BI11" s="224"/>
      <c r="BJ11" s="224"/>
      <c r="BK11" s="224"/>
      <c r="BL11" s="224"/>
      <c r="BM11" s="224"/>
      <c r="BN11" s="224"/>
      <c r="BO11" s="224"/>
      <c r="BP11" s="224"/>
      <c r="BQ11" s="229">
        <v>5</v>
      </c>
      <c r="BR11" s="230"/>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25"/>
    </row>
    <row r="12" spans="1:131" s="226" customFormat="1" ht="26.25" customHeight="1" x14ac:dyDescent="0.15">
      <c r="A12" s="229">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23"/>
      <c r="BA12" s="223"/>
      <c r="BB12" s="223"/>
      <c r="BC12" s="223"/>
      <c r="BD12" s="223"/>
      <c r="BE12" s="224"/>
      <c r="BF12" s="224"/>
      <c r="BG12" s="224"/>
      <c r="BH12" s="224"/>
      <c r="BI12" s="224"/>
      <c r="BJ12" s="224"/>
      <c r="BK12" s="224"/>
      <c r="BL12" s="224"/>
      <c r="BM12" s="224"/>
      <c r="BN12" s="224"/>
      <c r="BO12" s="224"/>
      <c r="BP12" s="224"/>
      <c r="BQ12" s="229">
        <v>6</v>
      </c>
      <c r="BR12" s="230"/>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25"/>
    </row>
    <row r="13" spans="1:131" s="226" customFormat="1" ht="26.25" customHeight="1" x14ac:dyDescent="0.15">
      <c r="A13" s="229">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23"/>
      <c r="BA13" s="223"/>
      <c r="BB13" s="223"/>
      <c r="BC13" s="223"/>
      <c r="BD13" s="223"/>
      <c r="BE13" s="224"/>
      <c r="BF13" s="224"/>
      <c r="BG13" s="224"/>
      <c r="BH13" s="224"/>
      <c r="BI13" s="224"/>
      <c r="BJ13" s="224"/>
      <c r="BK13" s="224"/>
      <c r="BL13" s="224"/>
      <c r="BM13" s="224"/>
      <c r="BN13" s="224"/>
      <c r="BO13" s="224"/>
      <c r="BP13" s="224"/>
      <c r="BQ13" s="229">
        <v>7</v>
      </c>
      <c r="BR13" s="230"/>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25"/>
    </row>
    <row r="14" spans="1:131" s="226" customFormat="1" ht="26.25" customHeight="1" x14ac:dyDescent="0.15">
      <c r="A14" s="229">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23"/>
      <c r="BA14" s="223"/>
      <c r="BB14" s="223"/>
      <c r="BC14" s="223"/>
      <c r="BD14" s="223"/>
      <c r="BE14" s="224"/>
      <c r="BF14" s="224"/>
      <c r="BG14" s="224"/>
      <c r="BH14" s="224"/>
      <c r="BI14" s="224"/>
      <c r="BJ14" s="224"/>
      <c r="BK14" s="224"/>
      <c r="BL14" s="224"/>
      <c r="BM14" s="224"/>
      <c r="BN14" s="224"/>
      <c r="BO14" s="224"/>
      <c r="BP14" s="224"/>
      <c r="BQ14" s="229">
        <v>8</v>
      </c>
      <c r="BR14" s="230"/>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25"/>
    </row>
    <row r="15" spans="1:131" s="226" customFormat="1" ht="26.25" customHeight="1" x14ac:dyDescent="0.15">
      <c r="A15" s="229">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23"/>
      <c r="BA15" s="223"/>
      <c r="BB15" s="223"/>
      <c r="BC15" s="223"/>
      <c r="BD15" s="223"/>
      <c r="BE15" s="224"/>
      <c r="BF15" s="224"/>
      <c r="BG15" s="224"/>
      <c r="BH15" s="224"/>
      <c r="BI15" s="224"/>
      <c r="BJ15" s="224"/>
      <c r="BK15" s="224"/>
      <c r="BL15" s="224"/>
      <c r="BM15" s="224"/>
      <c r="BN15" s="224"/>
      <c r="BO15" s="224"/>
      <c r="BP15" s="224"/>
      <c r="BQ15" s="229">
        <v>9</v>
      </c>
      <c r="BR15" s="230"/>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25"/>
    </row>
    <row r="16" spans="1:131" s="226" customFormat="1" ht="26.25" customHeight="1" x14ac:dyDescent="0.15">
      <c r="A16" s="229">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23"/>
      <c r="BA16" s="223"/>
      <c r="BB16" s="223"/>
      <c r="BC16" s="223"/>
      <c r="BD16" s="223"/>
      <c r="BE16" s="224"/>
      <c r="BF16" s="224"/>
      <c r="BG16" s="224"/>
      <c r="BH16" s="224"/>
      <c r="BI16" s="224"/>
      <c r="BJ16" s="224"/>
      <c r="BK16" s="224"/>
      <c r="BL16" s="224"/>
      <c r="BM16" s="224"/>
      <c r="BN16" s="224"/>
      <c r="BO16" s="224"/>
      <c r="BP16" s="224"/>
      <c r="BQ16" s="229">
        <v>10</v>
      </c>
      <c r="BR16" s="230"/>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25"/>
    </row>
    <row r="17" spans="1:131" s="226" customFormat="1" ht="26.25" customHeight="1" x14ac:dyDescent="0.15">
      <c r="A17" s="229">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23"/>
      <c r="BA17" s="223"/>
      <c r="BB17" s="223"/>
      <c r="BC17" s="223"/>
      <c r="BD17" s="223"/>
      <c r="BE17" s="224"/>
      <c r="BF17" s="224"/>
      <c r="BG17" s="224"/>
      <c r="BH17" s="224"/>
      <c r="BI17" s="224"/>
      <c r="BJ17" s="224"/>
      <c r="BK17" s="224"/>
      <c r="BL17" s="224"/>
      <c r="BM17" s="224"/>
      <c r="BN17" s="224"/>
      <c r="BO17" s="224"/>
      <c r="BP17" s="224"/>
      <c r="BQ17" s="229">
        <v>11</v>
      </c>
      <c r="BR17" s="230"/>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25"/>
    </row>
    <row r="18" spans="1:131" s="226" customFormat="1" ht="26.25" customHeight="1" x14ac:dyDescent="0.15">
      <c r="A18" s="229">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23"/>
      <c r="BA18" s="223"/>
      <c r="BB18" s="223"/>
      <c r="BC18" s="223"/>
      <c r="BD18" s="223"/>
      <c r="BE18" s="224"/>
      <c r="BF18" s="224"/>
      <c r="BG18" s="224"/>
      <c r="BH18" s="224"/>
      <c r="BI18" s="224"/>
      <c r="BJ18" s="224"/>
      <c r="BK18" s="224"/>
      <c r="BL18" s="224"/>
      <c r="BM18" s="224"/>
      <c r="BN18" s="224"/>
      <c r="BO18" s="224"/>
      <c r="BP18" s="224"/>
      <c r="BQ18" s="229">
        <v>12</v>
      </c>
      <c r="BR18" s="230"/>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25"/>
    </row>
    <row r="19" spans="1:131" s="226" customFormat="1" ht="26.25" customHeight="1" x14ac:dyDescent="0.15">
      <c r="A19" s="229">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23"/>
      <c r="BA19" s="223"/>
      <c r="BB19" s="223"/>
      <c r="BC19" s="223"/>
      <c r="BD19" s="223"/>
      <c r="BE19" s="224"/>
      <c r="BF19" s="224"/>
      <c r="BG19" s="224"/>
      <c r="BH19" s="224"/>
      <c r="BI19" s="224"/>
      <c r="BJ19" s="224"/>
      <c r="BK19" s="224"/>
      <c r="BL19" s="224"/>
      <c r="BM19" s="224"/>
      <c r="BN19" s="224"/>
      <c r="BO19" s="224"/>
      <c r="BP19" s="224"/>
      <c r="BQ19" s="229">
        <v>13</v>
      </c>
      <c r="BR19" s="230"/>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25"/>
    </row>
    <row r="20" spans="1:131" s="226" customFormat="1" ht="26.25" customHeight="1" x14ac:dyDescent="0.15">
      <c r="A20" s="229">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23"/>
      <c r="BA20" s="223"/>
      <c r="BB20" s="223"/>
      <c r="BC20" s="223"/>
      <c r="BD20" s="223"/>
      <c r="BE20" s="224"/>
      <c r="BF20" s="224"/>
      <c r="BG20" s="224"/>
      <c r="BH20" s="224"/>
      <c r="BI20" s="224"/>
      <c r="BJ20" s="224"/>
      <c r="BK20" s="224"/>
      <c r="BL20" s="224"/>
      <c r="BM20" s="224"/>
      <c r="BN20" s="224"/>
      <c r="BO20" s="224"/>
      <c r="BP20" s="224"/>
      <c r="BQ20" s="229">
        <v>14</v>
      </c>
      <c r="BR20" s="230"/>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25"/>
    </row>
    <row r="21" spans="1:131" s="226" customFormat="1" ht="26.25" customHeight="1" thickBot="1" x14ac:dyDescent="0.2">
      <c r="A21" s="229">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23"/>
      <c r="BA21" s="223"/>
      <c r="BB21" s="223"/>
      <c r="BC21" s="223"/>
      <c r="BD21" s="223"/>
      <c r="BE21" s="224"/>
      <c r="BF21" s="224"/>
      <c r="BG21" s="224"/>
      <c r="BH21" s="224"/>
      <c r="BI21" s="224"/>
      <c r="BJ21" s="224"/>
      <c r="BK21" s="224"/>
      <c r="BL21" s="224"/>
      <c r="BM21" s="224"/>
      <c r="BN21" s="224"/>
      <c r="BO21" s="224"/>
      <c r="BP21" s="224"/>
      <c r="BQ21" s="229">
        <v>15</v>
      </c>
      <c r="BR21" s="230"/>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25"/>
    </row>
    <row r="22" spans="1:131" s="226" customFormat="1" ht="26.25" customHeight="1" x14ac:dyDescent="0.15">
      <c r="A22" s="229">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391</v>
      </c>
      <c r="BA22" s="839"/>
      <c r="BB22" s="839"/>
      <c r="BC22" s="839"/>
      <c r="BD22" s="840"/>
      <c r="BE22" s="224"/>
      <c r="BF22" s="224"/>
      <c r="BG22" s="224"/>
      <c r="BH22" s="224"/>
      <c r="BI22" s="224"/>
      <c r="BJ22" s="224"/>
      <c r="BK22" s="224"/>
      <c r="BL22" s="224"/>
      <c r="BM22" s="224"/>
      <c r="BN22" s="224"/>
      <c r="BO22" s="224"/>
      <c r="BP22" s="224"/>
      <c r="BQ22" s="229">
        <v>16</v>
      </c>
      <c r="BR22" s="230"/>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25"/>
    </row>
    <row r="23" spans="1:131" s="226" customFormat="1" ht="26.25" customHeight="1" thickBot="1" x14ac:dyDescent="0.2">
      <c r="A23" s="231" t="s">
        <v>392</v>
      </c>
      <c r="B23" s="822" t="s">
        <v>393</v>
      </c>
      <c r="C23" s="823"/>
      <c r="D23" s="823"/>
      <c r="E23" s="823"/>
      <c r="F23" s="823"/>
      <c r="G23" s="823"/>
      <c r="H23" s="823"/>
      <c r="I23" s="823"/>
      <c r="J23" s="823"/>
      <c r="K23" s="823"/>
      <c r="L23" s="823"/>
      <c r="M23" s="823"/>
      <c r="N23" s="823"/>
      <c r="O23" s="823"/>
      <c r="P23" s="824"/>
      <c r="Q23" s="825">
        <v>49378</v>
      </c>
      <c r="R23" s="826"/>
      <c r="S23" s="826"/>
      <c r="T23" s="826"/>
      <c r="U23" s="826"/>
      <c r="V23" s="826">
        <v>46480</v>
      </c>
      <c r="W23" s="826"/>
      <c r="X23" s="826"/>
      <c r="Y23" s="826"/>
      <c r="Z23" s="826"/>
      <c r="AA23" s="826">
        <v>2898</v>
      </c>
      <c r="AB23" s="826"/>
      <c r="AC23" s="826"/>
      <c r="AD23" s="826"/>
      <c r="AE23" s="827"/>
      <c r="AF23" s="828">
        <v>2523</v>
      </c>
      <c r="AG23" s="826"/>
      <c r="AH23" s="826"/>
      <c r="AI23" s="826"/>
      <c r="AJ23" s="829"/>
      <c r="AK23" s="830"/>
      <c r="AL23" s="831"/>
      <c r="AM23" s="831"/>
      <c r="AN23" s="831"/>
      <c r="AO23" s="831"/>
      <c r="AP23" s="826">
        <v>35194</v>
      </c>
      <c r="AQ23" s="826"/>
      <c r="AR23" s="826"/>
      <c r="AS23" s="826"/>
      <c r="AT23" s="826"/>
      <c r="AU23" s="842"/>
      <c r="AV23" s="842"/>
      <c r="AW23" s="842"/>
      <c r="AX23" s="842"/>
      <c r="AY23" s="843"/>
      <c r="AZ23" s="844" t="s">
        <v>177</v>
      </c>
      <c r="BA23" s="845"/>
      <c r="BB23" s="845"/>
      <c r="BC23" s="845"/>
      <c r="BD23" s="846"/>
      <c r="BE23" s="224"/>
      <c r="BF23" s="224"/>
      <c r="BG23" s="224"/>
      <c r="BH23" s="224"/>
      <c r="BI23" s="224"/>
      <c r="BJ23" s="224"/>
      <c r="BK23" s="224"/>
      <c r="BL23" s="224"/>
      <c r="BM23" s="224"/>
      <c r="BN23" s="224"/>
      <c r="BO23" s="224"/>
      <c r="BP23" s="224"/>
      <c r="BQ23" s="229">
        <v>17</v>
      </c>
      <c r="BR23" s="230"/>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25"/>
    </row>
    <row r="24" spans="1:131" s="226" customFormat="1" ht="26.25" customHeight="1" x14ac:dyDescent="0.15">
      <c r="A24" s="841" t="s">
        <v>394</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23"/>
      <c r="BA24" s="223"/>
      <c r="BB24" s="223"/>
      <c r="BC24" s="223"/>
      <c r="BD24" s="223"/>
      <c r="BE24" s="224"/>
      <c r="BF24" s="224"/>
      <c r="BG24" s="224"/>
      <c r="BH24" s="224"/>
      <c r="BI24" s="224"/>
      <c r="BJ24" s="224"/>
      <c r="BK24" s="224"/>
      <c r="BL24" s="224"/>
      <c r="BM24" s="224"/>
      <c r="BN24" s="224"/>
      <c r="BO24" s="224"/>
      <c r="BP24" s="224"/>
      <c r="BQ24" s="229">
        <v>18</v>
      </c>
      <c r="BR24" s="230"/>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25"/>
    </row>
    <row r="25" spans="1:131" ht="26.25" customHeight="1" thickBot="1" x14ac:dyDescent="0.2">
      <c r="A25" s="758" t="s">
        <v>395</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23"/>
      <c r="BK25" s="223"/>
      <c r="BL25" s="223"/>
      <c r="BM25" s="223"/>
      <c r="BN25" s="223"/>
      <c r="BO25" s="232"/>
      <c r="BP25" s="232"/>
      <c r="BQ25" s="229">
        <v>19</v>
      </c>
      <c r="BR25" s="230"/>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21"/>
    </row>
    <row r="26" spans="1:131" ht="26.25" customHeight="1" x14ac:dyDescent="0.15">
      <c r="A26" s="760" t="s">
        <v>373</v>
      </c>
      <c r="B26" s="761"/>
      <c r="C26" s="761"/>
      <c r="D26" s="761"/>
      <c r="E26" s="761"/>
      <c r="F26" s="761"/>
      <c r="G26" s="761"/>
      <c r="H26" s="761"/>
      <c r="I26" s="761"/>
      <c r="J26" s="761"/>
      <c r="K26" s="761"/>
      <c r="L26" s="761"/>
      <c r="M26" s="761"/>
      <c r="N26" s="761"/>
      <c r="O26" s="761"/>
      <c r="P26" s="762"/>
      <c r="Q26" s="766" t="s">
        <v>396</v>
      </c>
      <c r="R26" s="767"/>
      <c r="S26" s="767"/>
      <c r="T26" s="767"/>
      <c r="U26" s="768"/>
      <c r="V26" s="766" t="s">
        <v>397</v>
      </c>
      <c r="W26" s="767"/>
      <c r="X26" s="767"/>
      <c r="Y26" s="767"/>
      <c r="Z26" s="768"/>
      <c r="AA26" s="766" t="s">
        <v>398</v>
      </c>
      <c r="AB26" s="767"/>
      <c r="AC26" s="767"/>
      <c r="AD26" s="767"/>
      <c r="AE26" s="767"/>
      <c r="AF26" s="847" t="s">
        <v>399</v>
      </c>
      <c r="AG26" s="848"/>
      <c r="AH26" s="848"/>
      <c r="AI26" s="848"/>
      <c r="AJ26" s="849"/>
      <c r="AK26" s="767" t="s">
        <v>400</v>
      </c>
      <c r="AL26" s="767"/>
      <c r="AM26" s="767"/>
      <c r="AN26" s="767"/>
      <c r="AO26" s="768"/>
      <c r="AP26" s="766" t="s">
        <v>401</v>
      </c>
      <c r="AQ26" s="767"/>
      <c r="AR26" s="767"/>
      <c r="AS26" s="767"/>
      <c r="AT26" s="768"/>
      <c r="AU26" s="766" t="s">
        <v>402</v>
      </c>
      <c r="AV26" s="767"/>
      <c r="AW26" s="767"/>
      <c r="AX26" s="767"/>
      <c r="AY26" s="768"/>
      <c r="AZ26" s="766" t="s">
        <v>403</v>
      </c>
      <c r="BA26" s="767"/>
      <c r="BB26" s="767"/>
      <c r="BC26" s="767"/>
      <c r="BD26" s="768"/>
      <c r="BE26" s="766" t="s">
        <v>380</v>
      </c>
      <c r="BF26" s="767"/>
      <c r="BG26" s="767"/>
      <c r="BH26" s="767"/>
      <c r="BI26" s="773"/>
      <c r="BJ26" s="223"/>
      <c r="BK26" s="223"/>
      <c r="BL26" s="223"/>
      <c r="BM26" s="223"/>
      <c r="BN26" s="223"/>
      <c r="BO26" s="232"/>
      <c r="BP26" s="232"/>
      <c r="BQ26" s="229">
        <v>20</v>
      </c>
      <c r="BR26" s="230"/>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21"/>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23"/>
      <c r="BK27" s="223"/>
      <c r="BL27" s="223"/>
      <c r="BM27" s="223"/>
      <c r="BN27" s="223"/>
      <c r="BO27" s="232"/>
      <c r="BP27" s="232"/>
      <c r="BQ27" s="229">
        <v>21</v>
      </c>
      <c r="BR27" s="230"/>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21"/>
    </row>
    <row r="28" spans="1:131" ht="26.25" customHeight="1" thickTop="1" x14ac:dyDescent="0.15">
      <c r="A28" s="233">
        <v>1</v>
      </c>
      <c r="B28" s="782" t="s">
        <v>585</v>
      </c>
      <c r="C28" s="783"/>
      <c r="D28" s="783"/>
      <c r="E28" s="783"/>
      <c r="F28" s="783"/>
      <c r="G28" s="783"/>
      <c r="H28" s="783"/>
      <c r="I28" s="783"/>
      <c r="J28" s="783"/>
      <c r="K28" s="783"/>
      <c r="L28" s="783"/>
      <c r="M28" s="783"/>
      <c r="N28" s="783"/>
      <c r="O28" s="783"/>
      <c r="P28" s="784"/>
      <c r="Q28" s="855">
        <v>13028</v>
      </c>
      <c r="R28" s="856"/>
      <c r="S28" s="856"/>
      <c r="T28" s="856"/>
      <c r="U28" s="856"/>
      <c r="V28" s="856">
        <v>12480</v>
      </c>
      <c r="W28" s="856"/>
      <c r="X28" s="856"/>
      <c r="Y28" s="856"/>
      <c r="Z28" s="856"/>
      <c r="AA28" s="856">
        <v>548</v>
      </c>
      <c r="AB28" s="856"/>
      <c r="AC28" s="856"/>
      <c r="AD28" s="856"/>
      <c r="AE28" s="857"/>
      <c r="AF28" s="858">
        <v>548</v>
      </c>
      <c r="AG28" s="856"/>
      <c r="AH28" s="856"/>
      <c r="AI28" s="856"/>
      <c r="AJ28" s="859"/>
      <c r="AK28" s="860">
        <v>980</v>
      </c>
      <c r="AL28" s="861"/>
      <c r="AM28" s="861"/>
      <c r="AN28" s="861"/>
      <c r="AO28" s="861"/>
      <c r="AP28" s="861"/>
      <c r="AQ28" s="861"/>
      <c r="AR28" s="861"/>
      <c r="AS28" s="861"/>
      <c r="AT28" s="861"/>
      <c r="AU28" s="861"/>
      <c r="AV28" s="861"/>
      <c r="AW28" s="861"/>
      <c r="AX28" s="861"/>
      <c r="AY28" s="861"/>
      <c r="AZ28" s="862"/>
      <c r="BA28" s="862"/>
      <c r="BB28" s="862"/>
      <c r="BC28" s="862"/>
      <c r="BD28" s="862"/>
      <c r="BE28" s="853"/>
      <c r="BF28" s="853"/>
      <c r="BG28" s="853"/>
      <c r="BH28" s="853"/>
      <c r="BI28" s="854"/>
      <c r="BJ28" s="223"/>
      <c r="BK28" s="223"/>
      <c r="BL28" s="223"/>
      <c r="BM28" s="223"/>
      <c r="BN28" s="223"/>
      <c r="BO28" s="232"/>
      <c r="BP28" s="232"/>
      <c r="BQ28" s="229">
        <v>22</v>
      </c>
      <c r="BR28" s="230"/>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21"/>
    </row>
    <row r="29" spans="1:131" ht="26.25" customHeight="1" x14ac:dyDescent="0.15">
      <c r="A29" s="233">
        <v>2</v>
      </c>
      <c r="B29" s="813" t="s">
        <v>586</v>
      </c>
      <c r="C29" s="814"/>
      <c r="D29" s="814"/>
      <c r="E29" s="814"/>
      <c r="F29" s="814"/>
      <c r="G29" s="814"/>
      <c r="H29" s="814"/>
      <c r="I29" s="814"/>
      <c r="J29" s="814"/>
      <c r="K29" s="814"/>
      <c r="L29" s="814"/>
      <c r="M29" s="814"/>
      <c r="N29" s="814"/>
      <c r="O29" s="814"/>
      <c r="P29" s="815"/>
      <c r="Q29" s="816">
        <v>1896</v>
      </c>
      <c r="R29" s="817"/>
      <c r="S29" s="817"/>
      <c r="T29" s="817"/>
      <c r="U29" s="817"/>
      <c r="V29" s="817">
        <v>1892</v>
      </c>
      <c r="W29" s="817"/>
      <c r="X29" s="817"/>
      <c r="Y29" s="817"/>
      <c r="Z29" s="817"/>
      <c r="AA29" s="817">
        <v>4</v>
      </c>
      <c r="AB29" s="817"/>
      <c r="AC29" s="817"/>
      <c r="AD29" s="817"/>
      <c r="AE29" s="818"/>
      <c r="AF29" s="819">
        <v>4</v>
      </c>
      <c r="AG29" s="820"/>
      <c r="AH29" s="820"/>
      <c r="AI29" s="820"/>
      <c r="AJ29" s="821"/>
      <c r="AK29" s="867">
        <v>321</v>
      </c>
      <c r="AL29" s="863"/>
      <c r="AM29" s="863"/>
      <c r="AN29" s="863"/>
      <c r="AO29" s="863"/>
      <c r="AP29" s="863"/>
      <c r="AQ29" s="863"/>
      <c r="AR29" s="863"/>
      <c r="AS29" s="863"/>
      <c r="AT29" s="863"/>
      <c r="AU29" s="863"/>
      <c r="AV29" s="863"/>
      <c r="AW29" s="863"/>
      <c r="AX29" s="863"/>
      <c r="AY29" s="863"/>
      <c r="AZ29" s="864"/>
      <c r="BA29" s="864"/>
      <c r="BB29" s="864"/>
      <c r="BC29" s="864"/>
      <c r="BD29" s="864"/>
      <c r="BE29" s="865"/>
      <c r="BF29" s="865"/>
      <c r="BG29" s="865"/>
      <c r="BH29" s="865"/>
      <c r="BI29" s="866"/>
      <c r="BJ29" s="223"/>
      <c r="BK29" s="223"/>
      <c r="BL29" s="223"/>
      <c r="BM29" s="223"/>
      <c r="BN29" s="223"/>
      <c r="BO29" s="232"/>
      <c r="BP29" s="232"/>
      <c r="BQ29" s="229">
        <v>23</v>
      </c>
      <c r="BR29" s="230"/>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21"/>
    </row>
    <row r="30" spans="1:131" ht="26.25" customHeight="1" x14ac:dyDescent="0.15">
      <c r="A30" s="233">
        <v>3</v>
      </c>
      <c r="B30" s="813" t="s">
        <v>587</v>
      </c>
      <c r="C30" s="814"/>
      <c r="D30" s="814"/>
      <c r="E30" s="814"/>
      <c r="F30" s="814"/>
      <c r="G30" s="814"/>
      <c r="H30" s="814"/>
      <c r="I30" s="814"/>
      <c r="J30" s="814"/>
      <c r="K30" s="814"/>
      <c r="L30" s="814"/>
      <c r="M30" s="814"/>
      <c r="N30" s="814"/>
      <c r="O30" s="814"/>
      <c r="P30" s="815"/>
      <c r="Q30" s="816">
        <v>9205</v>
      </c>
      <c r="R30" s="817"/>
      <c r="S30" s="817"/>
      <c r="T30" s="817"/>
      <c r="U30" s="817"/>
      <c r="V30" s="817">
        <v>8916</v>
      </c>
      <c r="W30" s="817"/>
      <c r="X30" s="817"/>
      <c r="Y30" s="817"/>
      <c r="Z30" s="817"/>
      <c r="AA30" s="817">
        <v>289</v>
      </c>
      <c r="AB30" s="817"/>
      <c r="AC30" s="817"/>
      <c r="AD30" s="817"/>
      <c r="AE30" s="818"/>
      <c r="AF30" s="819">
        <v>289</v>
      </c>
      <c r="AG30" s="820"/>
      <c r="AH30" s="820"/>
      <c r="AI30" s="820"/>
      <c r="AJ30" s="821"/>
      <c r="AK30" s="867">
        <v>1344</v>
      </c>
      <c r="AL30" s="863"/>
      <c r="AM30" s="863"/>
      <c r="AN30" s="863"/>
      <c r="AO30" s="863"/>
      <c r="AP30" s="863"/>
      <c r="AQ30" s="863"/>
      <c r="AR30" s="863"/>
      <c r="AS30" s="863"/>
      <c r="AT30" s="863"/>
      <c r="AU30" s="863"/>
      <c r="AV30" s="863"/>
      <c r="AW30" s="863"/>
      <c r="AX30" s="863"/>
      <c r="AY30" s="863"/>
      <c r="AZ30" s="864"/>
      <c r="BA30" s="864"/>
      <c r="BB30" s="864"/>
      <c r="BC30" s="864"/>
      <c r="BD30" s="864"/>
      <c r="BE30" s="865"/>
      <c r="BF30" s="865"/>
      <c r="BG30" s="865"/>
      <c r="BH30" s="865"/>
      <c r="BI30" s="866"/>
      <c r="BJ30" s="223"/>
      <c r="BK30" s="223"/>
      <c r="BL30" s="223"/>
      <c r="BM30" s="223"/>
      <c r="BN30" s="223"/>
      <c r="BO30" s="232"/>
      <c r="BP30" s="232"/>
      <c r="BQ30" s="229">
        <v>24</v>
      </c>
      <c r="BR30" s="230"/>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21"/>
    </row>
    <row r="31" spans="1:131" ht="26.25" customHeight="1" x14ac:dyDescent="0.15">
      <c r="A31" s="233">
        <v>4</v>
      </c>
      <c r="B31" s="813" t="s">
        <v>583</v>
      </c>
      <c r="C31" s="814"/>
      <c r="D31" s="814"/>
      <c r="E31" s="814"/>
      <c r="F31" s="814"/>
      <c r="G31" s="814"/>
      <c r="H31" s="814"/>
      <c r="I31" s="814"/>
      <c r="J31" s="814"/>
      <c r="K31" s="814"/>
      <c r="L31" s="814"/>
      <c r="M31" s="814"/>
      <c r="N31" s="814"/>
      <c r="O31" s="814"/>
      <c r="P31" s="815"/>
      <c r="Q31" s="816">
        <v>3391</v>
      </c>
      <c r="R31" s="817"/>
      <c r="S31" s="817"/>
      <c r="T31" s="817"/>
      <c r="U31" s="817"/>
      <c r="V31" s="817">
        <v>433</v>
      </c>
      <c r="W31" s="817"/>
      <c r="X31" s="817"/>
      <c r="Y31" s="817"/>
      <c r="Z31" s="817"/>
      <c r="AA31" s="817">
        <v>2958</v>
      </c>
      <c r="AB31" s="817"/>
      <c r="AC31" s="817"/>
      <c r="AD31" s="817"/>
      <c r="AE31" s="818"/>
      <c r="AF31" s="819">
        <v>2958</v>
      </c>
      <c r="AG31" s="820"/>
      <c r="AH31" s="820"/>
      <c r="AI31" s="820"/>
      <c r="AJ31" s="821"/>
      <c r="AK31" s="867">
        <v>10</v>
      </c>
      <c r="AL31" s="863"/>
      <c r="AM31" s="863"/>
      <c r="AN31" s="863"/>
      <c r="AO31" s="863"/>
      <c r="AP31" s="863">
        <v>1274</v>
      </c>
      <c r="AQ31" s="863"/>
      <c r="AR31" s="863"/>
      <c r="AS31" s="863"/>
      <c r="AT31" s="863"/>
      <c r="AU31" s="863"/>
      <c r="AV31" s="863"/>
      <c r="AW31" s="863"/>
      <c r="AX31" s="863"/>
      <c r="AY31" s="863"/>
      <c r="AZ31" s="864"/>
      <c r="BA31" s="864"/>
      <c r="BB31" s="864"/>
      <c r="BC31" s="864"/>
      <c r="BD31" s="864"/>
      <c r="BE31" s="865" t="s">
        <v>405</v>
      </c>
      <c r="BF31" s="865"/>
      <c r="BG31" s="865"/>
      <c r="BH31" s="865"/>
      <c r="BI31" s="866"/>
      <c r="BJ31" s="223"/>
      <c r="BK31" s="223"/>
      <c r="BL31" s="223"/>
      <c r="BM31" s="223"/>
      <c r="BN31" s="223"/>
      <c r="BO31" s="232"/>
      <c r="BP31" s="232"/>
      <c r="BQ31" s="229">
        <v>25</v>
      </c>
      <c r="BR31" s="230"/>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21"/>
    </row>
    <row r="32" spans="1:131" ht="26.25" customHeight="1" x14ac:dyDescent="0.15">
      <c r="A32" s="233">
        <v>5</v>
      </c>
      <c r="B32" s="813" t="s">
        <v>584</v>
      </c>
      <c r="C32" s="814"/>
      <c r="D32" s="814"/>
      <c r="E32" s="814"/>
      <c r="F32" s="814"/>
      <c r="G32" s="814"/>
      <c r="H32" s="814"/>
      <c r="I32" s="814"/>
      <c r="J32" s="814"/>
      <c r="K32" s="814"/>
      <c r="L32" s="814"/>
      <c r="M32" s="814"/>
      <c r="N32" s="814"/>
      <c r="O32" s="814"/>
      <c r="P32" s="815"/>
      <c r="Q32" s="816">
        <v>959</v>
      </c>
      <c r="R32" s="817"/>
      <c r="S32" s="817"/>
      <c r="T32" s="817"/>
      <c r="U32" s="817"/>
      <c r="V32" s="817">
        <v>128</v>
      </c>
      <c r="W32" s="817"/>
      <c r="X32" s="817"/>
      <c r="Y32" s="817"/>
      <c r="Z32" s="817"/>
      <c r="AA32" s="817">
        <v>831</v>
      </c>
      <c r="AB32" s="817"/>
      <c r="AC32" s="817"/>
      <c r="AD32" s="817"/>
      <c r="AE32" s="818"/>
      <c r="AF32" s="819">
        <v>831</v>
      </c>
      <c r="AG32" s="820"/>
      <c r="AH32" s="820"/>
      <c r="AI32" s="820"/>
      <c r="AJ32" s="821"/>
      <c r="AK32" s="867">
        <v>1244</v>
      </c>
      <c r="AL32" s="863"/>
      <c r="AM32" s="863"/>
      <c r="AN32" s="863"/>
      <c r="AO32" s="863"/>
      <c r="AP32" s="863">
        <v>18378</v>
      </c>
      <c r="AQ32" s="863"/>
      <c r="AR32" s="863"/>
      <c r="AS32" s="863"/>
      <c r="AT32" s="863"/>
      <c r="AU32" s="863">
        <v>8252</v>
      </c>
      <c r="AV32" s="863"/>
      <c r="AW32" s="863"/>
      <c r="AX32" s="863"/>
      <c r="AY32" s="863"/>
      <c r="AZ32" s="864"/>
      <c r="BA32" s="864"/>
      <c r="BB32" s="864"/>
      <c r="BC32" s="864"/>
      <c r="BD32" s="864"/>
      <c r="BE32" s="865" t="s">
        <v>405</v>
      </c>
      <c r="BF32" s="865"/>
      <c r="BG32" s="865"/>
      <c r="BH32" s="865"/>
      <c r="BI32" s="866"/>
      <c r="BJ32" s="223"/>
      <c r="BK32" s="223"/>
      <c r="BL32" s="223"/>
      <c r="BM32" s="223"/>
      <c r="BN32" s="223"/>
      <c r="BO32" s="232"/>
      <c r="BP32" s="232"/>
      <c r="BQ32" s="229">
        <v>26</v>
      </c>
      <c r="BR32" s="230"/>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21"/>
    </row>
    <row r="33" spans="1:131" ht="26.25" customHeight="1" x14ac:dyDescent="0.15">
      <c r="A33" s="233">
        <v>6</v>
      </c>
      <c r="B33" s="813"/>
      <c r="C33" s="814"/>
      <c r="D33" s="814"/>
      <c r="E33" s="814"/>
      <c r="F33" s="814"/>
      <c r="G33" s="814"/>
      <c r="H33" s="814"/>
      <c r="I33" s="814"/>
      <c r="J33" s="814"/>
      <c r="K33" s="814"/>
      <c r="L33" s="814"/>
      <c r="M33" s="814"/>
      <c r="N33" s="814"/>
      <c r="O33" s="814"/>
      <c r="P33" s="815"/>
      <c r="Q33" s="816"/>
      <c r="R33" s="817"/>
      <c r="S33" s="817"/>
      <c r="T33" s="817"/>
      <c r="U33" s="817"/>
      <c r="V33" s="817"/>
      <c r="W33" s="817"/>
      <c r="X33" s="817"/>
      <c r="Y33" s="817"/>
      <c r="Z33" s="817"/>
      <c r="AA33" s="817"/>
      <c r="AB33" s="817"/>
      <c r="AC33" s="817"/>
      <c r="AD33" s="817"/>
      <c r="AE33" s="818"/>
      <c r="AF33" s="819"/>
      <c r="AG33" s="820"/>
      <c r="AH33" s="820"/>
      <c r="AI33" s="820"/>
      <c r="AJ33" s="821"/>
      <c r="AK33" s="867"/>
      <c r="AL33" s="863"/>
      <c r="AM33" s="863"/>
      <c r="AN33" s="863"/>
      <c r="AO33" s="863"/>
      <c r="AP33" s="863"/>
      <c r="AQ33" s="863"/>
      <c r="AR33" s="863"/>
      <c r="AS33" s="863"/>
      <c r="AT33" s="863"/>
      <c r="AU33" s="863"/>
      <c r="AV33" s="863"/>
      <c r="AW33" s="863"/>
      <c r="AX33" s="863"/>
      <c r="AY33" s="863"/>
      <c r="AZ33" s="864"/>
      <c r="BA33" s="864"/>
      <c r="BB33" s="864"/>
      <c r="BC33" s="864"/>
      <c r="BD33" s="864"/>
      <c r="BE33" s="865"/>
      <c r="BF33" s="865"/>
      <c r="BG33" s="865"/>
      <c r="BH33" s="865"/>
      <c r="BI33" s="866"/>
      <c r="BJ33" s="223"/>
      <c r="BK33" s="223"/>
      <c r="BL33" s="223"/>
      <c r="BM33" s="223"/>
      <c r="BN33" s="223"/>
      <c r="BO33" s="232"/>
      <c r="BP33" s="232"/>
      <c r="BQ33" s="229">
        <v>27</v>
      </c>
      <c r="BR33" s="230"/>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21"/>
    </row>
    <row r="34" spans="1:131" ht="26.25" customHeight="1" x14ac:dyDescent="0.15">
      <c r="A34" s="233">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23"/>
      <c r="BK34" s="223"/>
      <c r="BL34" s="223"/>
      <c r="BM34" s="223"/>
      <c r="BN34" s="223"/>
      <c r="BO34" s="232"/>
      <c r="BP34" s="232"/>
      <c r="BQ34" s="229">
        <v>28</v>
      </c>
      <c r="BR34" s="230"/>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21"/>
    </row>
    <row r="35" spans="1:131" ht="26.25" customHeight="1" x14ac:dyDescent="0.15">
      <c r="A35" s="233">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23"/>
      <c r="BK35" s="223"/>
      <c r="BL35" s="223"/>
      <c r="BM35" s="223"/>
      <c r="BN35" s="223"/>
      <c r="BO35" s="232"/>
      <c r="BP35" s="232"/>
      <c r="BQ35" s="229">
        <v>29</v>
      </c>
      <c r="BR35" s="230"/>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21"/>
    </row>
    <row r="36" spans="1:131" ht="26.25" customHeight="1" x14ac:dyDescent="0.15">
      <c r="A36" s="233">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23"/>
      <c r="BK36" s="223"/>
      <c r="BL36" s="223"/>
      <c r="BM36" s="223"/>
      <c r="BN36" s="223"/>
      <c r="BO36" s="232"/>
      <c r="BP36" s="232"/>
      <c r="BQ36" s="229">
        <v>30</v>
      </c>
      <c r="BR36" s="230"/>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21"/>
    </row>
    <row r="37" spans="1:131" ht="26.25" customHeight="1" x14ac:dyDescent="0.15">
      <c r="A37" s="233">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23"/>
      <c r="BK37" s="223"/>
      <c r="BL37" s="223"/>
      <c r="BM37" s="223"/>
      <c r="BN37" s="223"/>
      <c r="BO37" s="232"/>
      <c r="BP37" s="232"/>
      <c r="BQ37" s="229">
        <v>31</v>
      </c>
      <c r="BR37" s="230"/>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21"/>
    </row>
    <row r="38" spans="1:131" ht="26.25" customHeight="1" x14ac:dyDescent="0.15">
      <c r="A38" s="233">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23"/>
      <c r="BK38" s="223"/>
      <c r="BL38" s="223"/>
      <c r="BM38" s="223"/>
      <c r="BN38" s="223"/>
      <c r="BO38" s="232"/>
      <c r="BP38" s="232"/>
      <c r="BQ38" s="229">
        <v>32</v>
      </c>
      <c r="BR38" s="230"/>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21"/>
    </row>
    <row r="39" spans="1:131" ht="26.25" customHeight="1" x14ac:dyDescent="0.15">
      <c r="A39" s="233">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23"/>
      <c r="BK39" s="223"/>
      <c r="BL39" s="223"/>
      <c r="BM39" s="223"/>
      <c r="BN39" s="223"/>
      <c r="BO39" s="232"/>
      <c r="BP39" s="232"/>
      <c r="BQ39" s="229">
        <v>33</v>
      </c>
      <c r="BR39" s="230"/>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21"/>
    </row>
    <row r="40" spans="1:131" ht="26.25" customHeight="1" x14ac:dyDescent="0.15">
      <c r="A40" s="229">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23"/>
      <c r="BK40" s="223"/>
      <c r="BL40" s="223"/>
      <c r="BM40" s="223"/>
      <c r="BN40" s="223"/>
      <c r="BO40" s="232"/>
      <c r="BP40" s="232"/>
      <c r="BQ40" s="229">
        <v>34</v>
      </c>
      <c r="BR40" s="230"/>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21"/>
    </row>
    <row r="41" spans="1:131" ht="26.25" customHeight="1" x14ac:dyDescent="0.15">
      <c r="A41" s="229">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23"/>
      <c r="BK41" s="223"/>
      <c r="BL41" s="223"/>
      <c r="BM41" s="223"/>
      <c r="BN41" s="223"/>
      <c r="BO41" s="232"/>
      <c r="BP41" s="232"/>
      <c r="BQ41" s="229">
        <v>35</v>
      </c>
      <c r="BR41" s="230"/>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21"/>
    </row>
    <row r="42" spans="1:131" ht="26.25" customHeight="1" x14ac:dyDescent="0.15">
      <c r="A42" s="229">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23"/>
      <c r="BK42" s="223"/>
      <c r="BL42" s="223"/>
      <c r="BM42" s="223"/>
      <c r="BN42" s="223"/>
      <c r="BO42" s="232"/>
      <c r="BP42" s="232"/>
      <c r="BQ42" s="229">
        <v>36</v>
      </c>
      <c r="BR42" s="230"/>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21"/>
    </row>
    <row r="43" spans="1:131" ht="26.25" customHeight="1" x14ac:dyDescent="0.15">
      <c r="A43" s="229">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23"/>
      <c r="BK43" s="223"/>
      <c r="BL43" s="223"/>
      <c r="BM43" s="223"/>
      <c r="BN43" s="223"/>
      <c r="BO43" s="232"/>
      <c r="BP43" s="232"/>
      <c r="BQ43" s="229">
        <v>37</v>
      </c>
      <c r="BR43" s="230"/>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21"/>
    </row>
    <row r="44" spans="1:131" ht="26.25" customHeight="1" x14ac:dyDescent="0.15">
      <c r="A44" s="229">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23"/>
      <c r="BK44" s="223"/>
      <c r="BL44" s="223"/>
      <c r="BM44" s="223"/>
      <c r="BN44" s="223"/>
      <c r="BO44" s="232"/>
      <c r="BP44" s="232"/>
      <c r="BQ44" s="229">
        <v>38</v>
      </c>
      <c r="BR44" s="230"/>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21"/>
    </row>
    <row r="45" spans="1:131" ht="26.25" customHeight="1" x14ac:dyDescent="0.15">
      <c r="A45" s="229">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23"/>
      <c r="BK45" s="223"/>
      <c r="BL45" s="223"/>
      <c r="BM45" s="223"/>
      <c r="BN45" s="223"/>
      <c r="BO45" s="232"/>
      <c r="BP45" s="232"/>
      <c r="BQ45" s="229">
        <v>39</v>
      </c>
      <c r="BR45" s="230"/>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21"/>
    </row>
    <row r="46" spans="1:131" ht="26.25" customHeight="1" x14ac:dyDescent="0.15">
      <c r="A46" s="229">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23"/>
      <c r="BK46" s="223"/>
      <c r="BL46" s="223"/>
      <c r="BM46" s="223"/>
      <c r="BN46" s="223"/>
      <c r="BO46" s="232"/>
      <c r="BP46" s="232"/>
      <c r="BQ46" s="229">
        <v>40</v>
      </c>
      <c r="BR46" s="230"/>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21"/>
    </row>
    <row r="47" spans="1:131" ht="26.25" customHeight="1" x14ac:dyDescent="0.15">
      <c r="A47" s="229">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23"/>
      <c r="BK47" s="223"/>
      <c r="BL47" s="223"/>
      <c r="BM47" s="223"/>
      <c r="BN47" s="223"/>
      <c r="BO47" s="232"/>
      <c r="BP47" s="232"/>
      <c r="BQ47" s="229">
        <v>41</v>
      </c>
      <c r="BR47" s="230"/>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21"/>
    </row>
    <row r="48" spans="1:131" ht="26.25" customHeight="1" x14ac:dyDescent="0.15">
      <c r="A48" s="229">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23"/>
      <c r="BK48" s="223"/>
      <c r="BL48" s="223"/>
      <c r="BM48" s="223"/>
      <c r="BN48" s="223"/>
      <c r="BO48" s="232"/>
      <c r="BP48" s="232"/>
      <c r="BQ48" s="229">
        <v>42</v>
      </c>
      <c r="BR48" s="230"/>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21"/>
    </row>
    <row r="49" spans="1:131" ht="26.25" customHeight="1" x14ac:dyDescent="0.15">
      <c r="A49" s="229">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23"/>
      <c r="BK49" s="223"/>
      <c r="BL49" s="223"/>
      <c r="BM49" s="223"/>
      <c r="BN49" s="223"/>
      <c r="BO49" s="232"/>
      <c r="BP49" s="232"/>
      <c r="BQ49" s="229">
        <v>43</v>
      </c>
      <c r="BR49" s="230"/>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21"/>
    </row>
    <row r="50" spans="1:131" ht="26.25" customHeight="1" x14ac:dyDescent="0.15">
      <c r="A50" s="229">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23"/>
      <c r="BK50" s="223"/>
      <c r="BL50" s="223"/>
      <c r="BM50" s="223"/>
      <c r="BN50" s="223"/>
      <c r="BO50" s="232"/>
      <c r="BP50" s="232"/>
      <c r="BQ50" s="229">
        <v>44</v>
      </c>
      <c r="BR50" s="230"/>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21"/>
    </row>
    <row r="51" spans="1:131" ht="26.25" customHeight="1" x14ac:dyDescent="0.15">
      <c r="A51" s="229">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23"/>
      <c r="BK51" s="223"/>
      <c r="BL51" s="223"/>
      <c r="BM51" s="223"/>
      <c r="BN51" s="223"/>
      <c r="BO51" s="232"/>
      <c r="BP51" s="232"/>
      <c r="BQ51" s="229">
        <v>45</v>
      </c>
      <c r="BR51" s="230"/>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21"/>
    </row>
    <row r="52" spans="1:131" ht="26.25" customHeight="1" x14ac:dyDescent="0.15">
      <c r="A52" s="229">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23"/>
      <c r="BK52" s="223"/>
      <c r="BL52" s="223"/>
      <c r="BM52" s="223"/>
      <c r="BN52" s="223"/>
      <c r="BO52" s="232"/>
      <c r="BP52" s="232"/>
      <c r="BQ52" s="229">
        <v>46</v>
      </c>
      <c r="BR52" s="230"/>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21"/>
    </row>
    <row r="53" spans="1:131" ht="26.25" customHeight="1" x14ac:dyDescent="0.15">
      <c r="A53" s="229">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23"/>
      <c r="BK53" s="223"/>
      <c r="BL53" s="223"/>
      <c r="BM53" s="223"/>
      <c r="BN53" s="223"/>
      <c r="BO53" s="232"/>
      <c r="BP53" s="232"/>
      <c r="BQ53" s="229">
        <v>47</v>
      </c>
      <c r="BR53" s="230"/>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21"/>
    </row>
    <row r="54" spans="1:131" ht="26.25" customHeight="1" x14ac:dyDescent="0.15">
      <c r="A54" s="229">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23"/>
      <c r="BK54" s="223"/>
      <c r="BL54" s="223"/>
      <c r="BM54" s="223"/>
      <c r="BN54" s="223"/>
      <c r="BO54" s="232"/>
      <c r="BP54" s="232"/>
      <c r="BQ54" s="229">
        <v>48</v>
      </c>
      <c r="BR54" s="230"/>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21"/>
    </row>
    <row r="55" spans="1:131" ht="26.25" customHeight="1" x14ac:dyDescent="0.15">
      <c r="A55" s="229">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23"/>
      <c r="BK55" s="223"/>
      <c r="BL55" s="223"/>
      <c r="BM55" s="223"/>
      <c r="BN55" s="223"/>
      <c r="BO55" s="232"/>
      <c r="BP55" s="232"/>
      <c r="BQ55" s="229">
        <v>49</v>
      </c>
      <c r="BR55" s="230"/>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21"/>
    </row>
    <row r="56" spans="1:131" ht="26.25" customHeight="1" x14ac:dyDescent="0.15">
      <c r="A56" s="229">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23"/>
      <c r="BK56" s="223"/>
      <c r="BL56" s="223"/>
      <c r="BM56" s="223"/>
      <c r="BN56" s="223"/>
      <c r="BO56" s="232"/>
      <c r="BP56" s="232"/>
      <c r="BQ56" s="229">
        <v>50</v>
      </c>
      <c r="BR56" s="230"/>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21"/>
    </row>
    <row r="57" spans="1:131" ht="26.25" customHeight="1" x14ac:dyDescent="0.15">
      <c r="A57" s="229">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23"/>
      <c r="BK57" s="223"/>
      <c r="BL57" s="223"/>
      <c r="BM57" s="223"/>
      <c r="BN57" s="223"/>
      <c r="BO57" s="232"/>
      <c r="BP57" s="232"/>
      <c r="BQ57" s="229">
        <v>51</v>
      </c>
      <c r="BR57" s="230"/>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21"/>
    </row>
    <row r="58" spans="1:131" ht="26.25" customHeight="1" x14ac:dyDescent="0.15">
      <c r="A58" s="229">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23"/>
      <c r="BK58" s="223"/>
      <c r="BL58" s="223"/>
      <c r="BM58" s="223"/>
      <c r="BN58" s="223"/>
      <c r="BO58" s="232"/>
      <c r="BP58" s="232"/>
      <c r="BQ58" s="229">
        <v>52</v>
      </c>
      <c r="BR58" s="230"/>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21"/>
    </row>
    <row r="59" spans="1:131" ht="26.25" customHeight="1" x14ac:dyDescent="0.15">
      <c r="A59" s="229">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23"/>
      <c r="BK59" s="223"/>
      <c r="BL59" s="223"/>
      <c r="BM59" s="223"/>
      <c r="BN59" s="223"/>
      <c r="BO59" s="232"/>
      <c r="BP59" s="232"/>
      <c r="BQ59" s="229">
        <v>53</v>
      </c>
      <c r="BR59" s="230"/>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21"/>
    </row>
    <row r="60" spans="1:131" ht="26.25" customHeight="1" x14ac:dyDescent="0.15">
      <c r="A60" s="229">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23"/>
      <c r="BK60" s="223"/>
      <c r="BL60" s="223"/>
      <c r="BM60" s="223"/>
      <c r="BN60" s="223"/>
      <c r="BO60" s="232"/>
      <c r="BP60" s="232"/>
      <c r="BQ60" s="229">
        <v>54</v>
      </c>
      <c r="BR60" s="230"/>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21"/>
    </row>
    <row r="61" spans="1:131" ht="26.25" customHeight="1" thickBot="1" x14ac:dyDescent="0.2">
      <c r="A61" s="229">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23"/>
      <c r="BK61" s="223"/>
      <c r="BL61" s="223"/>
      <c r="BM61" s="223"/>
      <c r="BN61" s="223"/>
      <c r="BO61" s="232"/>
      <c r="BP61" s="232"/>
      <c r="BQ61" s="229">
        <v>55</v>
      </c>
      <c r="BR61" s="230"/>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21"/>
    </row>
    <row r="62" spans="1:131" ht="26.25" customHeight="1" x14ac:dyDescent="0.15">
      <c r="A62" s="229">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407</v>
      </c>
      <c r="BK62" s="839"/>
      <c r="BL62" s="839"/>
      <c r="BM62" s="839"/>
      <c r="BN62" s="840"/>
      <c r="BO62" s="232"/>
      <c r="BP62" s="232"/>
      <c r="BQ62" s="229">
        <v>56</v>
      </c>
      <c r="BR62" s="230"/>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21"/>
    </row>
    <row r="63" spans="1:131" ht="26.25" customHeight="1" thickBot="1" x14ac:dyDescent="0.2">
      <c r="A63" s="231" t="s">
        <v>392</v>
      </c>
      <c r="B63" s="822" t="s">
        <v>408</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4628</v>
      </c>
      <c r="AG63" s="877"/>
      <c r="AH63" s="877"/>
      <c r="AI63" s="877"/>
      <c r="AJ63" s="878"/>
      <c r="AK63" s="879"/>
      <c r="AL63" s="874"/>
      <c r="AM63" s="874"/>
      <c r="AN63" s="874"/>
      <c r="AO63" s="874"/>
      <c r="AP63" s="877">
        <v>19652</v>
      </c>
      <c r="AQ63" s="877"/>
      <c r="AR63" s="877"/>
      <c r="AS63" s="877"/>
      <c r="AT63" s="877"/>
      <c r="AU63" s="877">
        <v>8252</v>
      </c>
      <c r="AV63" s="877"/>
      <c r="AW63" s="877"/>
      <c r="AX63" s="877"/>
      <c r="AY63" s="877"/>
      <c r="AZ63" s="881"/>
      <c r="BA63" s="881"/>
      <c r="BB63" s="881"/>
      <c r="BC63" s="881"/>
      <c r="BD63" s="881"/>
      <c r="BE63" s="882"/>
      <c r="BF63" s="882"/>
      <c r="BG63" s="882"/>
      <c r="BH63" s="882"/>
      <c r="BI63" s="883"/>
      <c r="BJ63" s="884" t="s">
        <v>409</v>
      </c>
      <c r="BK63" s="885"/>
      <c r="BL63" s="885"/>
      <c r="BM63" s="885"/>
      <c r="BN63" s="886"/>
      <c r="BO63" s="232"/>
      <c r="BP63" s="232"/>
      <c r="BQ63" s="229">
        <v>57</v>
      </c>
      <c r="BR63" s="230"/>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21"/>
    </row>
    <row r="66" spans="1:131" ht="26.25" customHeight="1" x14ac:dyDescent="0.15">
      <c r="A66" s="760" t="s">
        <v>411</v>
      </c>
      <c r="B66" s="761"/>
      <c r="C66" s="761"/>
      <c r="D66" s="761"/>
      <c r="E66" s="761"/>
      <c r="F66" s="761"/>
      <c r="G66" s="761"/>
      <c r="H66" s="761"/>
      <c r="I66" s="761"/>
      <c r="J66" s="761"/>
      <c r="K66" s="761"/>
      <c r="L66" s="761"/>
      <c r="M66" s="761"/>
      <c r="N66" s="761"/>
      <c r="O66" s="761"/>
      <c r="P66" s="762"/>
      <c r="Q66" s="766" t="s">
        <v>396</v>
      </c>
      <c r="R66" s="767"/>
      <c r="S66" s="767"/>
      <c r="T66" s="767"/>
      <c r="U66" s="768"/>
      <c r="V66" s="766" t="s">
        <v>397</v>
      </c>
      <c r="W66" s="767"/>
      <c r="X66" s="767"/>
      <c r="Y66" s="767"/>
      <c r="Z66" s="768"/>
      <c r="AA66" s="766" t="s">
        <v>398</v>
      </c>
      <c r="AB66" s="767"/>
      <c r="AC66" s="767"/>
      <c r="AD66" s="767"/>
      <c r="AE66" s="768"/>
      <c r="AF66" s="887" t="s">
        <v>412</v>
      </c>
      <c r="AG66" s="848"/>
      <c r="AH66" s="848"/>
      <c r="AI66" s="848"/>
      <c r="AJ66" s="888"/>
      <c r="AK66" s="766" t="s">
        <v>400</v>
      </c>
      <c r="AL66" s="761"/>
      <c r="AM66" s="761"/>
      <c r="AN66" s="761"/>
      <c r="AO66" s="762"/>
      <c r="AP66" s="766" t="s">
        <v>413</v>
      </c>
      <c r="AQ66" s="767"/>
      <c r="AR66" s="767"/>
      <c r="AS66" s="767"/>
      <c r="AT66" s="768"/>
      <c r="AU66" s="766" t="s">
        <v>414</v>
      </c>
      <c r="AV66" s="767"/>
      <c r="AW66" s="767"/>
      <c r="AX66" s="767"/>
      <c r="AY66" s="768"/>
      <c r="AZ66" s="766" t="s">
        <v>380</v>
      </c>
      <c r="BA66" s="767"/>
      <c r="BB66" s="767"/>
      <c r="BC66" s="767"/>
      <c r="BD66" s="773"/>
      <c r="BE66" s="232"/>
      <c r="BF66" s="232"/>
      <c r="BG66" s="232"/>
      <c r="BH66" s="232"/>
      <c r="BI66" s="232"/>
      <c r="BJ66" s="232"/>
      <c r="BK66" s="232"/>
      <c r="BL66" s="232"/>
      <c r="BM66" s="232"/>
      <c r="BN66" s="232"/>
      <c r="BO66" s="232"/>
      <c r="BP66" s="232"/>
      <c r="BQ66" s="229">
        <v>60</v>
      </c>
      <c r="BR66" s="234"/>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21"/>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32"/>
      <c r="BF67" s="232"/>
      <c r="BG67" s="232"/>
      <c r="BH67" s="232"/>
      <c r="BI67" s="232"/>
      <c r="BJ67" s="232"/>
      <c r="BK67" s="232"/>
      <c r="BL67" s="232"/>
      <c r="BM67" s="232"/>
      <c r="BN67" s="232"/>
      <c r="BO67" s="232"/>
      <c r="BP67" s="232"/>
      <c r="BQ67" s="229">
        <v>61</v>
      </c>
      <c r="BR67" s="234"/>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21"/>
    </row>
    <row r="68" spans="1:131" ht="26.25" customHeight="1" thickTop="1" x14ac:dyDescent="0.15">
      <c r="A68" s="227">
        <v>1</v>
      </c>
      <c r="B68" s="902" t="s">
        <v>569</v>
      </c>
      <c r="C68" s="903"/>
      <c r="D68" s="903"/>
      <c r="E68" s="903"/>
      <c r="F68" s="903"/>
      <c r="G68" s="903"/>
      <c r="H68" s="903"/>
      <c r="I68" s="903"/>
      <c r="J68" s="903"/>
      <c r="K68" s="903"/>
      <c r="L68" s="903"/>
      <c r="M68" s="903"/>
      <c r="N68" s="903"/>
      <c r="O68" s="903"/>
      <c r="P68" s="904"/>
      <c r="Q68" s="905">
        <v>4795</v>
      </c>
      <c r="R68" s="899"/>
      <c r="S68" s="899"/>
      <c r="T68" s="899"/>
      <c r="U68" s="899"/>
      <c r="V68" s="899">
        <v>4781</v>
      </c>
      <c r="W68" s="899"/>
      <c r="X68" s="899"/>
      <c r="Y68" s="899"/>
      <c r="Z68" s="899"/>
      <c r="AA68" s="899">
        <v>14</v>
      </c>
      <c r="AB68" s="899"/>
      <c r="AC68" s="899"/>
      <c r="AD68" s="899"/>
      <c r="AE68" s="899"/>
      <c r="AF68" s="899">
        <v>14</v>
      </c>
      <c r="AG68" s="899"/>
      <c r="AH68" s="899"/>
      <c r="AI68" s="899"/>
      <c r="AJ68" s="899"/>
      <c r="AK68" s="899">
        <v>32</v>
      </c>
      <c r="AL68" s="899"/>
      <c r="AM68" s="899"/>
      <c r="AN68" s="899"/>
      <c r="AO68" s="899"/>
      <c r="AP68" s="899"/>
      <c r="AQ68" s="899"/>
      <c r="AR68" s="899"/>
      <c r="AS68" s="899"/>
      <c r="AT68" s="899"/>
      <c r="AU68" s="899"/>
      <c r="AV68" s="899"/>
      <c r="AW68" s="899"/>
      <c r="AX68" s="899"/>
      <c r="AY68" s="899"/>
      <c r="AZ68" s="900"/>
      <c r="BA68" s="900"/>
      <c r="BB68" s="900"/>
      <c r="BC68" s="900"/>
      <c r="BD68" s="901"/>
      <c r="BE68" s="232"/>
      <c r="BF68" s="232"/>
      <c r="BG68" s="232"/>
      <c r="BH68" s="232"/>
      <c r="BI68" s="232"/>
      <c r="BJ68" s="232"/>
      <c r="BK68" s="232"/>
      <c r="BL68" s="232"/>
      <c r="BM68" s="232"/>
      <c r="BN68" s="232"/>
      <c r="BO68" s="232"/>
      <c r="BP68" s="232"/>
      <c r="BQ68" s="229">
        <v>62</v>
      </c>
      <c r="BR68" s="234"/>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21"/>
    </row>
    <row r="69" spans="1:131" ht="26.25" customHeight="1" x14ac:dyDescent="0.15">
      <c r="A69" s="229">
        <v>2</v>
      </c>
      <c r="B69" s="906" t="s">
        <v>570</v>
      </c>
      <c r="C69" s="907"/>
      <c r="D69" s="907"/>
      <c r="E69" s="907"/>
      <c r="F69" s="907"/>
      <c r="G69" s="907"/>
      <c r="H69" s="907"/>
      <c r="I69" s="907"/>
      <c r="J69" s="907"/>
      <c r="K69" s="907"/>
      <c r="L69" s="907"/>
      <c r="M69" s="907"/>
      <c r="N69" s="907"/>
      <c r="O69" s="907"/>
      <c r="P69" s="908"/>
      <c r="Q69" s="909">
        <v>127</v>
      </c>
      <c r="R69" s="863"/>
      <c r="S69" s="863"/>
      <c r="T69" s="863"/>
      <c r="U69" s="863"/>
      <c r="V69" s="863">
        <v>120</v>
      </c>
      <c r="W69" s="863"/>
      <c r="X69" s="863"/>
      <c r="Y69" s="863"/>
      <c r="Z69" s="863"/>
      <c r="AA69" s="863">
        <v>7</v>
      </c>
      <c r="AB69" s="863"/>
      <c r="AC69" s="863"/>
      <c r="AD69" s="863"/>
      <c r="AE69" s="863"/>
      <c r="AF69" s="863">
        <v>7</v>
      </c>
      <c r="AG69" s="863"/>
      <c r="AH69" s="863"/>
      <c r="AI69" s="863"/>
      <c r="AJ69" s="863"/>
      <c r="AK69" s="863">
        <v>28</v>
      </c>
      <c r="AL69" s="863"/>
      <c r="AM69" s="863"/>
      <c r="AN69" s="863"/>
      <c r="AO69" s="863"/>
      <c r="AP69" s="863"/>
      <c r="AQ69" s="863"/>
      <c r="AR69" s="863"/>
      <c r="AS69" s="863"/>
      <c r="AT69" s="863"/>
      <c r="AU69" s="863"/>
      <c r="AV69" s="863"/>
      <c r="AW69" s="863"/>
      <c r="AX69" s="863"/>
      <c r="AY69" s="863"/>
      <c r="AZ69" s="865"/>
      <c r="BA69" s="865"/>
      <c r="BB69" s="865"/>
      <c r="BC69" s="865"/>
      <c r="BD69" s="866"/>
      <c r="BE69" s="232"/>
      <c r="BF69" s="232"/>
      <c r="BG69" s="232"/>
      <c r="BH69" s="232"/>
      <c r="BI69" s="232"/>
      <c r="BJ69" s="232"/>
      <c r="BK69" s="232"/>
      <c r="BL69" s="232"/>
      <c r="BM69" s="232"/>
      <c r="BN69" s="232"/>
      <c r="BO69" s="232"/>
      <c r="BP69" s="232"/>
      <c r="BQ69" s="229">
        <v>63</v>
      </c>
      <c r="BR69" s="234"/>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21"/>
    </row>
    <row r="70" spans="1:131" ht="26.25" customHeight="1" x14ac:dyDescent="0.15">
      <c r="A70" s="229">
        <v>3</v>
      </c>
      <c r="B70" s="906" t="s">
        <v>571</v>
      </c>
      <c r="C70" s="907"/>
      <c r="D70" s="907"/>
      <c r="E70" s="907"/>
      <c r="F70" s="907"/>
      <c r="G70" s="907"/>
      <c r="H70" s="907"/>
      <c r="I70" s="907"/>
      <c r="J70" s="907"/>
      <c r="K70" s="907"/>
      <c r="L70" s="907"/>
      <c r="M70" s="907"/>
      <c r="N70" s="907"/>
      <c r="O70" s="907"/>
      <c r="P70" s="908"/>
      <c r="Q70" s="909">
        <v>25</v>
      </c>
      <c r="R70" s="863"/>
      <c r="S70" s="863"/>
      <c r="T70" s="863"/>
      <c r="U70" s="863"/>
      <c r="V70" s="863">
        <v>14</v>
      </c>
      <c r="W70" s="863"/>
      <c r="X70" s="863"/>
      <c r="Y70" s="863"/>
      <c r="Z70" s="863"/>
      <c r="AA70" s="863">
        <v>11</v>
      </c>
      <c r="AB70" s="863"/>
      <c r="AC70" s="863"/>
      <c r="AD70" s="863"/>
      <c r="AE70" s="863"/>
      <c r="AF70" s="863">
        <v>11</v>
      </c>
      <c r="AG70" s="863"/>
      <c r="AH70" s="863"/>
      <c r="AI70" s="863"/>
      <c r="AJ70" s="863"/>
      <c r="AK70" s="863">
        <v>0</v>
      </c>
      <c r="AL70" s="863"/>
      <c r="AM70" s="863"/>
      <c r="AN70" s="863"/>
      <c r="AO70" s="863"/>
      <c r="AP70" s="863"/>
      <c r="AQ70" s="863"/>
      <c r="AR70" s="863"/>
      <c r="AS70" s="863"/>
      <c r="AT70" s="863"/>
      <c r="AU70" s="863"/>
      <c r="AV70" s="863"/>
      <c r="AW70" s="863"/>
      <c r="AX70" s="863"/>
      <c r="AY70" s="863"/>
      <c r="AZ70" s="865"/>
      <c r="BA70" s="865"/>
      <c r="BB70" s="865"/>
      <c r="BC70" s="865"/>
      <c r="BD70" s="866"/>
      <c r="BE70" s="232"/>
      <c r="BF70" s="232"/>
      <c r="BG70" s="232"/>
      <c r="BH70" s="232"/>
      <c r="BI70" s="232"/>
      <c r="BJ70" s="232"/>
      <c r="BK70" s="232"/>
      <c r="BL70" s="232"/>
      <c r="BM70" s="232"/>
      <c r="BN70" s="232"/>
      <c r="BO70" s="232"/>
      <c r="BP70" s="232"/>
      <c r="BQ70" s="229">
        <v>64</v>
      </c>
      <c r="BR70" s="234"/>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21"/>
    </row>
    <row r="71" spans="1:131" ht="26.25" customHeight="1" x14ac:dyDescent="0.15">
      <c r="A71" s="229">
        <v>4</v>
      </c>
      <c r="B71" s="906" t="s">
        <v>572</v>
      </c>
      <c r="C71" s="907"/>
      <c r="D71" s="907"/>
      <c r="E71" s="907"/>
      <c r="F71" s="907"/>
      <c r="G71" s="907"/>
      <c r="H71" s="907"/>
      <c r="I71" s="907"/>
      <c r="J71" s="907"/>
      <c r="K71" s="907"/>
      <c r="L71" s="907"/>
      <c r="M71" s="907"/>
      <c r="N71" s="907"/>
      <c r="O71" s="907"/>
      <c r="P71" s="908"/>
      <c r="Q71" s="909">
        <v>161</v>
      </c>
      <c r="R71" s="863"/>
      <c r="S71" s="863"/>
      <c r="T71" s="863"/>
      <c r="U71" s="863"/>
      <c r="V71" s="863">
        <v>157</v>
      </c>
      <c r="W71" s="863"/>
      <c r="X71" s="863"/>
      <c r="Y71" s="863"/>
      <c r="Z71" s="863"/>
      <c r="AA71" s="863">
        <v>4</v>
      </c>
      <c r="AB71" s="863"/>
      <c r="AC71" s="863"/>
      <c r="AD71" s="863"/>
      <c r="AE71" s="863"/>
      <c r="AF71" s="863">
        <v>4</v>
      </c>
      <c r="AG71" s="863"/>
      <c r="AH71" s="863"/>
      <c r="AI71" s="863"/>
      <c r="AJ71" s="863"/>
      <c r="AK71" s="863">
        <v>0</v>
      </c>
      <c r="AL71" s="863"/>
      <c r="AM71" s="863"/>
      <c r="AN71" s="863"/>
      <c r="AO71" s="863"/>
      <c r="AP71" s="863"/>
      <c r="AQ71" s="863"/>
      <c r="AR71" s="863"/>
      <c r="AS71" s="863"/>
      <c r="AT71" s="863"/>
      <c r="AU71" s="863"/>
      <c r="AV71" s="863"/>
      <c r="AW71" s="863"/>
      <c r="AX71" s="863"/>
      <c r="AY71" s="863"/>
      <c r="AZ71" s="865"/>
      <c r="BA71" s="865"/>
      <c r="BB71" s="865"/>
      <c r="BC71" s="865"/>
      <c r="BD71" s="866"/>
      <c r="BE71" s="232"/>
      <c r="BF71" s="232"/>
      <c r="BG71" s="232"/>
      <c r="BH71" s="232"/>
      <c r="BI71" s="232"/>
      <c r="BJ71" s="232"/>
      <c r="BK71" s="232"/>
      <c r="BL71" s="232"/>
      <c r="BM71" s="232"/>
      <c r="BN71" s="232"/>
      <c r="BO71" s="232"/>
      <c r="BP71" s="232"/>
      <c r="BQ71" s="229">
        <v>65</v>
      </c>
      <c r="BR71" s="234"/>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21"/>
    </row>
    <row r="72" spans="1:131" ht="26.25" customHeight="1" x14ac:dyDescent="0.15">
      <c r="A72" s="229">
        <v>5</v>
      </c>
      <c r="B72" s="906" t="s">
        <v>573</v>
      </c>
      <c r="C72" s="907"/>
      <c r="D72" s="907"/>
      <c r="E72" s="907"/>
      <c r="F72" s="907"/>
      <c r="G72" s="907"/>
      <c r="H72" s="907"/>
      <c r="I72" s="907"/>
      <c r="J72" s="907"/>
      <c r="K72" s="907"/>
      <c r="L72" s="907"/>
      <c r="M72" s="907"/>
      <c r="N72" s="907"/>
      <c r="O72" s="907"/>
      <c r="P72" s="908"/>
      <c r="Q72" s="909">
        <v>132</v>
      </c>
      <c r="R72" s="863"/>
      <c r="S72" s="863"/>
      <c r="T72" s="863"/>
      <c r="U72" s="863"/>
      <c r="V72" s="863">
        <v>87</v>
      </c>
      <c r="W72" s="863"/>
      <c r="X72" s="863"/>
      <c r="Y72" s="863"/>
      <c r="Z72" s="863"/>
      <c r="AA72" s="863">
        <v>45</v>
      </c>
      <c r="AB72" s="863"/>
      <c r="AC72" s="863"/>
      <c r="AD72" s="863"/>
      <c r="AE72" s="863"/>
      <c r="AF72" s="863">
        <v>45</v>
      </c>
      <c r="AG72" s="863"/>
      <c r="AH72" s="863"/>
      <c r="AI72" s="863"/>
      <c r="AJ72" s="863"/>
      <c r="AK72" s="863">
        <v>0</v>
      </c>
      <c r="AL72" s="863"/>
      <c r="AM72" s="863"/>
      <c r="AN72" s="863"/>
      <c r="AO72" s="863"/>
      <c r="AP72" s="863"/>
      <c r="AQ72" s="863"/>
      <c r="AR72" s="863"/>
      <c r="AS72" s="863"/>
      <c r="AT72" s="863"/>
      <c r="AU72" s="863"/>
      <c r="AV72" s="863"/>
      <c r="AW72" s="863"/>
      <c r="AX72" s="863"/>
      <c r="AY72" s="863"/>
      <c r="AZ72" s="865"/>
      <c r="BA72" s="865"/>
      <c r="BB72" s="865"/>
      <c r="BC72" s="865"/>
      <c r="BD72" s="866"/>
      <c r="BE72" s="232"/>
      <c r="BF72" s="232"/>
      <c r="BG72" s="232"/>
      <c r="BH72" s="232"/>
      <c r="BI72" s="232"/>
      <c r="BJ72" s="232"/>
      <c r="BK72" s="232"/>
      <c r="BL72" s="232"/>
      <c r="BM72" s="232"/>
      <c r="BN72" s="232"/>
      <c r="BO72" s="232"/>
      <c r="BP72" s="232"/>
      <c r="BQ72" s="229">
        <v>66</v>
      </c>
      <c r="BR72" s="234"/>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21"/>
    </row>
    <row r="73" spans="1:131" ht="26.25" customHeight="1" x14ac:dyDescent="0.15">
      <c r="A73" s="229">
        <v>6</v>
      </c>
      <c r="B73" s="906" t="s">
        <v>574</v>
      </c>
      <c r="C73" s="907"/>
      <c r="D73" s="907"/>
      <c r="E73" s="907"/>
      <c r="F73" s="907"/>
      <c r="G73" s="907"/>
      <c r="H73" s="907"/>
      <c r="I73" s="907"/>
      <c r="J73" s="907"/>
      <c r="K73" s="907"/>
      <c r="L73" s="907"/>
      <c r="M73" s="907"/>
      <c r="N73" s="907"/>
      <c r="O73" s="907"/>
      <c r="P73" s="908"/>
      <c r="Q73" s="909">
        <v>15803</v>
      </c>
      <c r="R73" s="863"/>
      <c r="S73" s="863"/>
      <c r="T73" s="863"/>
      <c r="U73" s="863"/>
      <c r="V73" s="863">
        <v>14948</v>
      </c>
      <c r="W73" s="863"/>
      <c r="X73" s="863"/>
      <c r="Y73" s="863"/>
      <c r="Z73" s="863"/>
      <c r="AA73" s="863">
        <v>855</v>
      </c>
      <c r="AB73" s="863"/>
      <c r="AC73" s="863"/>
      <c r="AD73" s="863"/>
      <c r="AE73" s="863"/>
      <c r="AF73" s="863">
        <v>855</v>
      </c>
      <c r="AG73" s="863"/>
      <c r="AH73" s="863"/>
      <c r="AI73" s="863"/>
      <c r="AJ73" s="863"/>
      <c r="AK73" s="863">
        <v>1548</v>
      </c>
      <c r="AL73" s="863"/>
      <c r="AM73" s="863"/>
      <c r="AN73" s="863"/>
      <c r="AO73" s="863"/>
      <c r="AP73" s="863">
        <v>4992</v>
      </c>
      <c r="AQ73" s="863"/>
      <c r="AR73" s="863"/>
      <c r="AS73" s="863"/>
      <c r="AT73" s="863"/>
      <c r="AU73" s="863">
        <v>427</v>
      </c>
      <c r="AV73" s="863"/>
      <c r="AW73" s="863"/>
      <c r="AX73" s="863"/>
      <c r="AY73" s="863"/>
      <c r="AZ73" s="865"/>
      <c r="BA73" s="865"/>
      <c r="BB73" s="865"/>
      <c r="BC73" s="865"/>
      <c r="BD73" s="866"/>
      <c r="BE73" s="232"/>
      <c r="BF73" s="232"/>
      <c r="BG73" s="232"/>
      <c r="BH73" s="232"/>
      <c r="BI73" s="232"/>
      <c r="BJ73" s="232"/>
      <c r="BK73" s="232"/>
      <c r="BL73" s="232"/>
      <c r="BM73" s="232"/>
      <c r="BN73" s="232"/>
      <c r="BO73" s="232"/>
      <c r="BP73" s="232"/>
      <c r="BQ73" s="229">
        <v>67</v>
      </c>
      <c r="BR73" s="234"/>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21"/>
    </row>
    <row r="74" spans="1:131" ht="26.25" customHeight="1" x14ac:dyDescent="0.15">
      <c r="A74" s="229">
        <v>7</v>
      </c>
      <c r="B74" s="906"/>
      <c r="C74" s="907"/>
      <c r="D74" s="907"/>
      <c r="E74" s="907"/>
      <c r="F74" s="907"/>
      <c r="G74" s="907"/>
      <c r="H74" s="907"/>
      <c r="I74" s="907"/>
      <c r="J74" s="907"/>
      <c r="K74" s="907"/>
      <c r="L74" s="907"/>
      <c r="M74" s="907"/>
      <c r="N74" s="907"/>
      <c r="O74" s="907"/>
      <c r="P74" s="908"/>
      <c r="Q74" s="909"/>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5"/>
      <c r="BA74" s="865"/>
      <c r="BB74" s="865"/>
      <c r="BC74" s="865"/>
      <c r="BD74" s="866"/>
      <c r="BE74" s="232"/>
      <c r="BF74" s="232"/>
      <c r="BG74" s="232"/>
      <c r="BH74" s="232"/>
      <c r="BI74" s="232"/>
      <c r="BJ74" s="232"/>
      <c r="BK74" s="232"/>
      <c r="BL74" s="232"/>
      <c r="BM74" s="232"/>
      <c r="BN74" s="232"/>
      <c r="BO74" s="232"/>
      <c r="BP74" s="232"/>
      <c r="BQ74" s="229">
        <v>68</v>
      </c>
      <c r="BR74" s="234"/>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21"/>
    </row>
    <row r="75" spans="1:131" ht="26.25" customHeight="1" x14ac:dyDescent="0.15">
      <c r="A75" s="229">
        <v>8</v>
      </c>
      <c r="B75" s="906"/>
      <c r="C75" s="907"/>
      <c r="D75" s="907"/>
      <c r="E75" s="907"/>
      <c r="F75" s="907"/>
      <c r="G75" s="907"/>
      <c r="H75" s="907"/>
      <c r="I75" s="907"/>
      <c r="J75" s="907"/>
      <c r="K75" s="907"/>
      <c r="L75" s="907"/>
      <c r="M75" s="907"/>
      <c r="N75" s="907"/>
      <c r="O75" s="907"/>
      <c r="P75" s="908"/>
      <c r="Q75" s="910"/>
      <c r="R75" s="911"/>
      <c r="S75" s="911"/>
      <c r="T75" s="911"/>
      <c r="U75" s="867"/>
      <c r="V75" s="912"/>
      <c r="W75" s="911"/>
      <c r="X75" s="911"/>
      <c r="Y75" s="911"/>
      <c r="Z75" s="867"/>
      <c r="AA75" s="912"/>
      <c r="AB75" s="911"/>
      <c r="AC75" s="911"/>
      <c r="AD75" s="911"/>
      <c r="AE75" s="867"/>
      <c r="AF75" s="912"/>
      <c r="AG75" s="911"/>
      <c r="AH75" s="911"/>
      <c r="AI75" s="911"/>
      <c r="AJ75" s="867"/>
      <c r="AK75" s="912"/>
      <c r="AL75" s="911"/>
      <c r="AM75" s="911"/>
      <c r="AN75" s="911"/>
      <c r="AO75" s="867"/>
      <c r="AP75" s="912"/>
      <c r="AQ75" s="911"/>
      <c r="AR75" s="911"/>
      <c r="AS75" s="911"/>
      <c r="AT75" s="867"/>
      <c r="AU75" s="912"/>
      <c r="AV75" s="911"/>
      <c r="AW75" s="911"/>
      <c r="AX75" s="911"/>
      <c r="AY75" s="867"/>
      <c r="AZ75" s="865"/>
      <c r="BA75" s="865"/>
      <c r="BB75" s="865"/>
      <c r="BC75" s="865"/>
      <c r="BD75" s="866"/>
      <c r="BE75" s="232"/>
      <c r="BF75" s="232"/>
      <c r="BG75" s="232"/>
      <c r="BH75" s="232"/>
      <c r="BI75" s="232"/>
      <c r="BJ75" s="232"/>
      <c r="BK75" s="232"/>
      <c r="BL75" s="232"/>
      <c r="BM75" s="232"/>
      <c r="BN75" s="232"/>
      <c r="BO75" s="232"/>
      <c r="BP75" s="232"/>
      <c r="BQ75" s="229">
        <v>69</v>
      </c>
      <c r="BR75" s="234"/>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21"/>
    </row>
    <row r="76" spans="1:131" ht="26.25" customHeight="1" x14ac:dyDescent="0.15">
      <c r="A76" s="229">
        <v>9</v>
      </c>
      <c r="B76" s="906"/>
      <c r="C76" s="907"/>
      <c r="D76" s="907"/>
      <c r="E76" s="907"/>
      <c r="F76" s="907"/>
      <c r="G76" s="907"/>
      <c r="H76" s="907"/>
      <c r="I76" s="907"/>
      <c r="J76" s="907"/>
      <c r="K76" s="907"/>
      <c r="L76" s="907"/>
      <c r="M76" s="907"/>
      <c r="N76" s="907"/>
      <c r="O76" s="907"/>
      <c r="P76" s="908"/>
      <c r="Q76" s="910"/>
      <c r="R76" s="911"/>
      <c r="S76" s="911"/>
      <c r="T76" s="911"/>
      <c r="U76" s="867"/>
      <c r="V76" s="912"/>
      <c r="W76" s="911"/>
      <c r="X76" s="911"/>
      <c r="Y76" s="911"/>
      <c r="Z76" s="867"/>
      <c r="AA76" s="912"/>
      <c r="AB76" s="911"/>
      <c r="AC76" s="911"/>
      <c r="AD76" s="911"/>
      <c r="AE76" s="867"/>
      <c r="AF76" s="912"/>
      <c r="AG76" s="911"/>
      <c r="AH76" s="911"/>
      <c r="AI76" s="911"/>
      <c r="AJ76" s="867"/>
      <c r="AK76" s="912"/>
      <c r="AL76" s="911"/>
      <c r="AM76" s="911"/>
      <c r="AN76" s="911"/>
      <c r="AO76" s="867"/>
      <c r="AP76" s="912"/>
      <c r="AQ76" s="911"/>
      <c r="AR76" s="911"/>
      <c r="AS76" s="911"/>
      <c r="AT76" s="867"/>
      <c r="AU76" s="912"/>
      <c r="AV76" s="911"/>
      <c r="AW76" s="911"/>
      <c r="AX76" s="911"/>
      <c r="AY76" s="867"/>
      <c r="AZ76" s="865"/>
      <c r="BA76" s="865"/>
      <c r="BB76" s="865"/>
      <c r="BC76" s="865"/>
      <c r="BD76" s="866"/>
      <c r="BE76" s="232"/>
      <c r="BF76" s="232"/>
      <c r="BG76" s="232"/>
      <c r="BH76" s="232"/>
      <c r="BI76" s="232"/>
      <c r="BJ76" s="232"/>
      <c r="BK76" s="232"/>
      <c r="BL76" s="232"/>
      <c r="BM76" s="232"/>
      <c r="BN76" s="232"/>
      <c r="BO76" s="232"/>
      <c r="BP76" s="232"/>
      <c r="BQ76" s="229">
        <v>70</v>
      </c>
      <c r="BR76" s="234"/>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21"/>
    </row>
    <row r="77" spans="1:131" ht="26.25" customHeight="1" x14ac:dyDescent="0.15">
      <c r="A77" s="229">
        <v>10</v>
      </c>
      <c r="B77" s="906"/>
      <c r="C77" s="907"/>
      <c r="D77" s="907"/>
      <c r="E77" s="907"/>
      <c r="F77" s="907"/>
      <c r="G77" s="907"/>
      <c r="H77" s="907"/>
      <c r="I77" s="907"/>
      <c r="J77" s="907"/>
      <c r="K77" s="907"/>
      <c r="L77" s="907"/>
      <c r="M77" s="907"/>
      <c r="N77" s="907"/>
      <c r="O77" s="907"/>
      <c r="P77" s="908"/>
      <c r="Q77" s="910"/>
      <c r="R77" s="911"/>
      <c r="S77" s="911"/>
      <c r="T77" s="911"/>
      <c r="U77" s="867"/>
      <c r="V77" s="912"/>
      <c r="W77" s="911"/>
      <c r="X77" s="911"/>
      <c r="Y77" s="911"/>
      <c r="Z77" s="867"/>
      <c r="AA77" s="912"/>
      <c r="AB77" s="911"/>
      <c r="AC77" s="911"/>
      <c r="AD77" s="911"/>
      <c r="AE77" s="867"/>
      <c r="AF77" s="912"/>
      <c r="AG77" s="911"/>
      <c r="AH77" s="911"/>
      <c r="AI77" s="911"/>
      <c r="AJ77" s="867"/>
      <c r="AK77" s="912"/>
      <c r="AL77" s="911"/>
      <c r="AM77" s="911"/>
      <c r="AN77" s="911"/>
      <c r="AO77" s="867"/>
      <c r="AP77" s="912"/>
      <c r="AQ77" s="911"/>
      <c r="AR77" s="911"/>
      <c r="AS77" s="911"/>
      <c r="AT77" s="867"/>
      <c r="AU77" s="912"/>
      <c r="AV77" s="911"/>
      <c r="AW77" s="911"/>
      <c r="AX77" s="911"/>
      <c r="AY77" s="867"/>
      <c r="AZ77" s="865"/>
      <c r="BA77" s="865"/>
      <c r="BB77" s="865"/>
      <c r="BC77" s="865"/>
      <c r="BD77" s="866"/>
      <c r="BE77" s="232"/>
      <c r="BF77" s="232"/>
      <c r="BG77" s="232"/>
      <c r="BH77" s="232"/>
      <c r="BI77" s="232"/>
      <c r="BJ77" s="232"/>
      <c r="BK77" s="232"/>
      <c r="BL77" s="232"/>
      <c r="BM77" s="232"/>
      <c r="BN77" s="232"/>
      <c r="BO77" s="232"/>
      <c r="BP77" s="232"/>
      <c r="BQ77" s="229">
        <v>71</v>
      </c>
      <c r="BR77" s="234"/>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21"/>
    </row>
    <row r="78" spans="1:131" ht="26.25" customHeight="1" x14ac:dyDescent="0.15">
      <c r="A78" s="229">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32"/>
      <c r="BF78" s="232"/>
      <c r="BG78" s="232"/>
      <c r="BH78" s="232"/>
      <c r="BI78" s="232"/>
      <c r="BJ78" s="221"/>
      <c r="BK78" s="221"/>
      <c r="BL78" s="221"/>
      <c r="BM78" s="221"/>
      <c r="BN78" s="221"/>
      <c r="BO78" s="232"/>
      <c r="BP78" s="232"/>
      <c r="BQ78" s="229">
        <v>72</v>
      </c>
      <c r="BR78" s="234"/>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21"/>
    </row>
    <row r="79" spans="1:131" ht="26.25" customHeight="1" x14ac:dyDescent="0.15">
      <c r="A79" s="229">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32"/>
      <c r="BF79" s="232"/>
      <c r="BG79" s="232"/>
      <c r="BH79" s="232"/>
      <c r="BI79" s="232"/>
      <c r="BJ79" s="221"/>
      <c r="BK79" s="221"/>
      <c r="BL79" s="221"/>
      <c r="BM79" s="221"/>
      <c r="BN79" s="221"/>
      <c r="BO79" s="232"/>
      <c r="BP79" s="232"/>
      <c r="BQ79" s="229">
        <v>73</v>
      </c>
      <c r="BR79" s="234"/>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21"/>
    </row>
    <row r="80" spans="1:131" ht="26.25" customHeight="1" x14ac:dyDescent="0.15">
      <c r="A80" s="229">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32"/>
      <c r="BF80" s="232"/>
      <c r="BG80" s="232"/>
      <c r="BH80" s="232"/>
      <c r="BI80" s="232"/>
      <c r="BJ80" s="232"/>
      <c r="BK80" s="232"/>
      <c r="BL80" s="232"/>
      <c r="BM80" s="232"/>
      <c r="BN80" s="232"/>
      <c r="BO80" s="232"/>
      <c r="BP80" s="232"/>
      <c r="BQ80" s="229">
        <v>74</v>
      </c>
      <c r="BR80" s="234"/>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21"/>
    </row>
    <row r="81" spans="1:131" ht="26.25" customHeight="1" x14ac:dyDescent="0.15">
      <c r="A81" s="229">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32"/>
      <c r="BF81" s="232"/>
      <c r="BG81" s="232"/>
      <c r="BH81" s="232"/>
      <c r="BI81" s="232"/>
      <c r="BJ81" s="232"/>
      <c r="BK81" s="232"/>
      <c r="BL81" s="232"/>
      <c r="BM81" s="232"/>
      <c r="BN81" s="232"/>
      <c r="BO81" s="232"/>
      <c r="BP81" s="232"/>
      <c r="BQ81" s="229">
        <v>75</v>
      </c>
      <c r="BR81" s="234"/>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21"/>
    </row>
    <row r="82" spans="1:131" ht="26.25" customHeight="1" x14ac:dyDescent="0.15">
      <c r="A82" s="229">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32"/>
      <c r="BF82" s="232"/>
      <c r="BG82" s="232"/>
      <c r="BH82" s="232"/>
      <c r="BI82" s="232"/>
      <c r="BJ82" s="232"/>
      <c r="BK82" s="232"/>
      <c r="BL82" s="232"/>
      <c r="BM82" s="232"/>
      <c r="BN82" s="232"/>
      <c r="BO82" s="232"/>
      <c r="BP82" s="232"/>
      <c r="BQ82" s="229">
        <v>76</v>
      </c>
      <c r="BR82" s="234"/>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21"/>
    </row>
    <row r="83" spans="1:131" ht="26.25" customHeight="1" x14ac:dyDescent="0.15">
      <c r="A83" s="229">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32"/>
      <c r="BF83" s="232"/>
      <c r="BG83" s="232"/>
      <c r="BH83" s="232"/>
      <c r="BI83" s="232"/>
      <c r="BJ83" s="232"/>
      <c r="BK83" s="232"/>
      <c r="BL83" s="232"/>
      <c r="BM83" s="232"/>
      <c r="BN83" s="232"/>
      <c r="BO83" s="232"/>
      <c r="BP83" s="232"/>
      <c r="BQ83" s="229">
        <v>77</v>
      </c>
      <c r="BR83" s="234"/>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21"/>
    </row>
    <row r="84" spans="1:131" ht="26.25" customHeight="1" x14ac:dyDescent="0.15">
      <c r="A84" s="229">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32"/>
      <c r="BF84" s="232"/>
      <c r="BG84" s="232"/>
      <c r="BH84" s="232"/>
      <c r="BI84" s="232"/>
      <c r="BJ84" s="232"/>
      <c r="BK84" s="232"/>
      <c r="BL84" s="232"/>
      <c r="BM84" s="232"/>
      <c r="BN84" s="232"/>
      <c r="BO84" s="232"/>
      <c r="BP84" s="232"/>
      <c r="BQ84" s="229">
        <v>78</v>
      </c>
      <c r="BR84" s="234"/>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21"/>
    </row>
    <row r="85" spans="1:131" ht="26.25" customHeight="1" x14ac:dyDescent="0.15">
      <c r="A85" s="229">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32"/>
      <c r="BF85" s="232"/>
      <c r="BG85" s="232"/>
      <c r="BH85" s="232"/>
      <c r="BI85" s="232"/>
      <c r="BJ85" s="232"/>
      <c r="BK85" s="232"/>
      <c r="BL85" s="232"/>
      <c r="BM85" s="232"/>
      <c r="BN85" s="232"/>
      <c r="BO85" s="232"/>
      <c r="BP85" s="232"/>
      <c r="BQ85" s="229">
        <v>79</v>
      </c>
      <c r="BR85" s="234"/>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21"/>
    </row>
    <row r="86" spans="1:131" ht="26.25" customHeight="1" x14ac:dyDescent="0.15">
      <c r="A86" s="229">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32"/>
      <c r="BF86" s="232"/>
      <c r="BG86" s="232"/>
      <c r="BH86" s="232"/>
      <c r="BI86" s="232"/>
      <c r="BJ86" s="232"/>
      <c r="BK86" s="232"/>
      <c r="BL86" s="232"/>
      <c r="BM86" s="232"/>
      <c r="BN86" s="232"/>
      <c r="BO86" s="232"/>
      <c r="BP86" s="232"/>
      <c r="BQ86" s="229">
        <v>80</v>
      </c>
      <c r="BR86" s="234"/>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21"/>
    </row>
    <row r="87" spans="1:131" ht="26.25" customHeight="1" x14ac:dyDescent="0.15">
      <c r="A87" s="235">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32"/>
      <c r="BF87" s="232"/>
      <c r="BG87" s="232"/>
      <c r="BH87" s="232"/>
      <c r="BI87" s="232"/>
      <c r="BJ87" s="232"/>
      <c r="BK87" s="232"/>
      <c r="BL87" s="232"/>
      <c r="BM87" s="232"/>
      <c r="BN87" s="232"/>
      <c r="BO87" s="232"/>
      <c r="BP87" s="232"/>
      <c r="BQ87" s="229">
        <v>81</v>
      </c>
      <c r="BR87" s="234"/>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21"/>
    </row>
    <row r="88" spans="1:131" ht="26.25" customHeight="1" thickBot="1" x14ac:dyDescent="0.2">
      <c r="A88" s="231" t="s">
        <v>392</v>
      </c>
      <c r="B88" s="822" t="s">
        <v>415</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936</v>
      </c>
      <c r="AG88" s="877"/>
      <c r="AH88" s="877"/>
      <c r="AI88" s="877"/>
      <c r="AJ88" s="877"/>
      <c r="AK88" s="874"/>
      <c r="AL88" s="874"/>
      <c r="AM88" s="874"/>
      <c r="AN88" s="874"/>
      <c r="AO88" s="874"/>
      <c r="AP88" s="877">
        <v>4992</v>
      </c>
      <c r="AQ88" s="877"/>
      <c r="AR88" s="877"/>
      <c r="AS88" s="877"/>
      <c r="AT88" s="877"/>
      <c r="AU88" s="877">
        <v>427</v>
      </c>
      <c r="AV88" s="877"/>
      <c r="AW88" s="877"/>
      <c r="AX88" s="877"/>
      <c r="AY88" s="877"/>
      <c r="AZ88" s="882"/>
      <c r="BA88" s="882"/>
      <c r="BB88" s="882"/>
      <c r="BC88" s="882"/>
      <c r="BD88" s="883"/>
      <c r="BE88" s="232"/>
      <c r="BF88" s="232"/>
      <c r="BG88" s="232"/>
      <c r="BH88" s="232"/>
      <c r="BI88" s="232"/>
      <c r="BJ88" s="232"/>
      <c r="BK88" s="232"/>
      <c r="BL88" s="232"/>
      <c r="BM88" s="232"/>
      <c r="BN88" s="232"/>
      <c r="BO88" s="232"/>
      <c r="BP88" s="232"/>
      <c r="BQ88" s="229">
        <v>82</v>
      </c>
      <c r="BR88" s="234"/>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22" t="s">
        <v>416</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v>5</v>
      </c>
      <c r="CS102" s="885"/>
      <c r="CT102" s="885"/>
      <c r="CU102" s="885"/>
      <c r="CV102" s="924"/>
      <c r="CW102" s="923">
        <v>6</v>
      </c>
      <c r="CX102" s="885"/>
      <c r="CY102" s="885"/>
      <c r="CZ102" s="885"/>
      <c r="DA102" s="924"/>
      <c r="DB102" s="923">
        <v>2890</v>
      </c>
      <c r="DC102" s="885"/>
      <c r="DD102" s="885"/>
      <c r="DE102" s="885"/>
      <c r="DF102" s="924"/>
      <c r="DG102" s="923" t="s">
        <v>575</v>
      </c>
      <c r="DH102" s="885"/>
      <c r="DI102" s="885"/>
      <c r="DJ102" s="885"/>
      <c r="DK102" s="924"/>
      <c r="DL102" s="923" t="s">
        <v>575</v>
      </c>
      <c r="DM102" s="885"/>
      <c r="DN102" s="885"/>
      <c r="DO102" s="885"/>
      <c r="DP102" s="924"/>
      <c r="DQ102" s="923">
        <v>2876</v>
      </c>
      <c r="DR102" s="885"/>
      <c r="DS102" s="885"/>
      <c r="DT102" s="885"/>
      <c r="DU102" s="924"/>
      <c r="DV102" s="822"/>
      <c r="DW102" s="823"/>
      <c r="DX102" s="823"/>
      <c r="DY102" s="823"/>
      <c r="DZ102" s="947"/>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8" t="s">
        <v>417</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9" t="s">
        <v>418</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419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0" t="s">
        <v>421</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422</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21" customFormat="1" ht="26.25" customHeight="1" x14ac:dyDescent="0.15">
      <c r="A109" s="945" t="s">
        <v>423</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424</v>
      </c>
      <c r="AB109" s="926"/>
      <c r="AC109" s="926"/>
      <c r="AD109" s="926"/>
      <c r="AE109" s="927"/>
      <c r="AF109" s="925" t="s">
        <v>425</v>
      </c>
      <c r="AG109" s="926"/>
      <c r="AH109" s="926"/>
      <c r="AI109" s="926"/>
      <c r="AJ109" s="927"/>
      <c r="AK109" s="925" t="s">
        <v>307</v>
      </c>
      <c r="AL109" s="926"/>
      <c r="AM109" s="926"/>
      <c r="AN109" s="926"/>
      <c r="AO109" s="927"/>
      <c r="AP109" s="925" t="s">
        <v>426</v>
      </c>
      <c r="AQ109" s="926"/>
      <c r="AR109" s="926"/>
      <c r="AS109" s="926"/>
      <c r="AT109" s="928"/>
      <c r="AU109" s="945" t="s">
        <v>423</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424</v>
      </c>
      <c r="BR109" s="926"/>
      <c r="BS109" s="926"/>
      <c r="BT109" s="926"/>
      <c r="BU109" s="927"/>
      <c r="BV109" s="925" t="s">
        <v>425</v>
      </c>
      <c r="BW109" s="926"/>
      <c r="BX109" s="926"/>
      <c r="BY109" s="926"/>
      <c r="BZ109" s="927"/>
      <c r="CA109" s="925" t="s">
        <v>307</v>
      </c>
      <c r="CB109" s="926"/>
      <c r="CC109" s="926"/>
      <c r="CD109" s="926"/>
      <c r="CE109" s="927"/>
      <c r="CF109" s="946" t="s">
        <v>426</v>
      </c>
      <c r="CG109" s="946"/>
      <c r="CH109" s="946"/>
      <c r="CI109" s="946"/>
      <c r="CJ109" s="946"/>
      <c r="CK109" s="925" t="s">
        <v>427</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424</v>
      </c>
      <c r="DH109" s="926"/>
      <c r="DI109" s="926"/>
      <c r="DJ109" s="926"/>
      <c r="DK109" s="927"/>
      <c r="DL109" s="925" t="s">
        <v>425</v>
      </c>
      <c r="DM109" s="926"/>
      <c r="DN109" s="926"/>
      <c r="DO109" s="926"/>
      <c r="DP109" s="927"/>
      <c r="DQ109" s="925" t="s">
        <v>307</v>
      </c>
      <c r="DR109" s="926"/>
      <c r="DS109" s="926"/>
      <c r="DT109" s="926"/>
      <c r="DU109" s="927"/>
      <c r="DV109" s="925" t="s">
        <v>426</v>
      </c>
      <c r="DW109" s="926"/>
      <c r="DX109" s="926"/>
      <c r="DY109" s="926"/>
      <c r="DZ109" s="928"/>
    </row>
    <row r="110" spans="1:131" s="221" customFormat="1" ht="26.25" customHeight="1" x14ac:dyDescent="0.15">
      <c r="A110" s="929" t="s">
        <v>428</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3708780</v>
      </c>
      <c r="AB110" s="933"/>
      <c r="AC110" s="933"/>
      <c r="AD110" s="933"/>
      <c r="AE110" s="934"/>
      <c r="AF110" s="935">
        <v>3508274</v>
      </c>
      <c r="AG110" s="933"/>
      <c r="AH110" s="933"/>
      <c r="AI110" s="933"/>
      <c r="AJ110" s="934"/>
      <c r="AK110" s="935">
        <v>3606554</v>
      </c>
      <c r="AL110" s="933"/>
      <c r="AM110" s="933"/>
      <c r="AN110" s="933"/>
      <c r="AO110" s="934"/>
      <c r="AP110" s="936">
        <v>16.100000000000001</v>
      </c>
      <c r="AQ110" s="937"/>
      <c r="AR110" s="937"/>
      <c r="AS110" s="937"/>
      <c r="AT110" s="938"/>
      <c r="AU110" s="939" t="s">
        <v>73</v>
      </c>
      <c r="AV110" s="940"/>
      <c r="AW110" s="940"/>
      <c r="AX110" s="940"/>
      <c r="AY110" s="940"/>
      <c r="AZ110" s="962" t="s">
        <v>429</v>
      </c>
      <c r="BA110" s="930"/>
      <c r="BB110" s="930"/>
      <c r="BC110" s="930"/>
      <c r="BD110" s="930"/>
      <c r="BE110" s="930"/>
      <c r="BF110" s="930"/>
      <c r="BG110" s="930"/>
      <c r="BH110" s="930"/>
      <c r="BI110" s="930"/>
      <c r="BJ110" s="930"/>
      <c r="BK110" s="930"/>
      <c r="BL110" s="930"/>
      <c r="BM110" s="930"/>
      <c r="BN110" s="930"/>
      <c r="BO110" s="930"/>
      <c r="BP110" s="931"/>
      <c r="BQ110" s="963">
        <v>36535255</v>
      </c>
      <c r="BR110" s="964"/>
      <c r="BS110" s="964"/>
      <c r="BT110" s="964"/>
      <c r="BU110" s="964"/>
      <c r="BV110" s="964">
        <v>36322763</v>
      </c>
      <c r="BW110" s="964"/>
      <c r="BX110" s="964"/>
      <c r="BY110" s="964"/>
      <c r="BZ110" s="964"/>
      <c r="CA110" s="964">
        <v>35193627</v>
      </c>
      <c r="CB110" s="964"/>
      <c r="CC110" s="964"/>
      <c r="CD110" s="964"/>
      <c r="CE110" s="964"/>
      <c r="CF110" s="977">
        <v>157.4</v>
      </c>
      <c r="CG110" s="978"/>
      <c r="CH110" s="978"/>
      <c r="CI110" s="978"/>
      <c r="CJ110" s="978"/>
      <c r="CK110" s="979" t="s">
        <v>430</v>
      </c>
      <c r="CL110" s="980"/>
      <c r="CM110" s="962" t="s">
        <v>431</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v>4025655</v>
      </c>
      <c r="DH110" s="964"/>
      <c r="DI110" s="964"/>
      <c r="DJ110" s="964"/>
      <c r="DK110" s="964"/>
      <c r="DL110" s="964">
        <v>3792278</v>
      </c>
      <c r="DM110" s="964"/>
      <c r="DN110" s="964"/>
      <c r="DO110" s="964"/>
      <c r="DP110" s="964"/>
      <c r="DQ110" s="964">
        <v>3558759</v>
      </c>
      <c r="DR110" s="964"/>
      <c r="DS110" s="964"/>
      <c r="DT110" s="964"/>
      <c r="DU110" s="964"/>
      <c r="DV110" s="965">
        <v>15.9</v>
      </c>
      <c r="DW110" s="965"/>
      <c r="DX110" s="965"/>
      <c r="DY110" s="965"/>
      <c r="DZ110" s="966"/>
    </row>
    <row r="111" spans="1:131" s="221" customFormat="1" ht="26.25" customHeight="1" x14ac:dyDescent="0.15">
      <c r="A111" s="967" t="s">
        <v>432</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409</v>
      </c>
      <c r="AB111" s="971"/>
      <c r="AC111" s="971"/>
      <c r="AD111" s="971"/>
      <c r="AE111" s="972"/>
      <c r="AF111" s="973" t="s">
        <v>177</v>
      </c>
      <c r="AG111" s="971"/>
      <c r="AH111" s="971"/>
      <c r="AI111" s="971"/>
      <c r="AJ111" s="972"/>
      <c r="AK111" s="973" t="s">
        <v>409</v>
      </c>
      <c r="AL111" s="971"/>
      <c r="AM111" s="971"/>
      <c r="AN111" s="971"/>
      <c r="AO111" s="972"/>
      <c r="AP111" s="974" t="s">
        <v>177</v>
      </c>
      <c r="AQ111" s="975"/>
      <c r="AR111" s="975"/>
      <c r="AS111" s="975"/>
      <c r="AT111" s="976"/>
      <c r="AU111" s="941"/>
      <c r="AV111" s="942"/>
      <c r="AW111" s="942"/>
      <c r="AX111" s="942"/>
      <c r="AY111" s="942"/>
      <c r="AZ111" s="955" t="s">
        <v>433</v>
      </c>
      <c r="BA111" s="956"/>
      <c r="BB111" s="956"/>
      <c r="BC111" s="956"/>
      <c r="BD111" s="956"/>
      <c r="BE111" s="956"/>
      <c r="BF111" s="956"/>
      <c r="BG111" s="956"/>
      <c r="BH111" s="956"/>
      <c r="BI111" s="956"/>
      <c r="BJ111" s="956"/>
      <c r="BK111" s="956"/>
      <c r="BL111" s="956"/>
      <c r="BM111" s="956"/>
      <c r="BN111" s="956"/>
      <c r="BO111" s="956"/>
      <c r="BP111" s="957"/>
      <c r="BQ111" s="958">
        <v>4043987</v>
      </c>
      <c r="BR111" s="959"/>
      <c r="BS111" s="959"/>
      <c r="BT111" s="959"/>
      <c r="BU111" s="959"/>
      <c r="BV111" s="959">
        <v>3961978</v>
      </c>
      <c r="BW111" s="959"/>
      <c r="BX111" s="959"/>
      <c r="BY111" s="959"/>
      <c r="BZ111" s="959"/>
      <c r="CA111" s="959">
        <v>3558759</v>
      </c>
      <c r="CB111" s="959"/>
      <c r="CC111" s="959"/>
      <c r="CD111" s="959"/>
      <c r="CE111" s="959"/>
      <c r="CF111" s="953">
        <v>15.9</v>
      </c>
      <c r="CG111" s="954"/>
      <c r="CH111" s="954"/>
      <c r="CI111" s="954"/>
      <c r="CJ111" s="954"/>
      <c r="CK111" s="981"/>
      <c r="CL111" s="982"/>
      <c r="CM111" s="955" t="s">
        <v>434</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177</v>
      </c>
      <c r="DH111" s="959"/>
      <c r="DI111" s="959"/>
      <c r="DJ111" s="959"/>
      <c r="DK111" s="959"/>
      <c r="DL111" s="959" t="s">
        <v>177</v>
      </c>
      <c r="DM111" s="959"/>
      <c r="DN111" s="959"/>
      <c r="DO111" s="959"/>
      <c r="DP111" s="959"/>
      <c r="DQ111" s="959" t="s">
        <v>177</v>
      </c>
      <c r="DR111" s="959"/>
      <c r="DS111" s="959"/>
      <c r="DT111" s="959"/>
      <c r="DU111" s="959"/>
      <c r="DV111" s="960" t="s">
        <v>177</v>
      </c>
      <c r="DW111" s="960"/>
      <c r="DX111" s="960"/>
      <c r="DY111" s="960"/>
      <c r="DZ111" s="961"/>
    </row>
    <row r="112" spans="1:131" s="221" customFormat="1" ht="26.25" customHeight="1" x14ac:dyDescent="0.15">
      <c r="A112" s="985" t="s">
        <v>435</v>
      </c>
      <c r="B112" s="986"/>
      <c r="C112" s="956" t="s">
        <v>436</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177</v>
      </c>
      <c r="AB112" s="992"/>
      <c r="AC112" s="992"/>
      <c r="AD112" s="992"/>
      <c r="AE112" s="993"/>
      <c r="AF112" s="994" t="s">
        <v>177</v>
      </c>
      <c r="AG112" s="992"/>
      <c r="AH112" s="992"/>
      <c r="AI112" s="992"/>
      <c r="AJ112" s="993"/>
      <c r="AK112" s="994" t="s">
        <v>177</v>
      </c>
      <c r="AL112" s="992"/>
      <c r="AM112" s="992"/>
      <c r="AN112" s="992"/>
      <c r="AO112" s="993"/>
      <c r="AP112" s="995" t="s">
        <v>409</v>
      </c>
      <c r="AQ112" s="996"/>
      <c r="AR112" s="996"/>
      <c r="AS112" s="996"/>
      <c r="AT112" s="997"/>
      <c r="AU112" s="941"/>
      <c r="AV112" s="942"/>
      <c r="AW112" s="942"/>
      <c r="AX112" s="942"/>
      <c r="AY112" s="942"/>
      <c r="AZ112" s="955" t="s">
        <v>437</v>
      </c>
      <c r="BA112" s="956"/>
      <c r="BB112" s="956"/>
      <c r="BC112" s="956"/>
      <c r="BD112" s="956"/>
      <c r="BE112" s="956"/>
      <c r="BF112" s="956"/>
      <c r="BG112" s="956"/>
      <c r="BH112" s="956"/>
      <c r="BI112" s="956"/>
      <c r="BJ112" s="956"/>
      <c r="BK112" s="956"/>
      <c r="BL112" s="956"/>
      <c r="BM112" s="956"/>
      <c r="BN112" s="956"/>
      <c r="BO112" s="956"/>
      <c r="BP112" s="957"/>
      <c r="BQ112" s="958">
        <v>9901189</v>
      </c>
      <c r="BR112" s="959"/>
      <c r="BS112" s="959"/>
      <c r="BT112" s="959"/>
      <c r="BU112" s="959"/>
      <c r="BV112" s="959">
        <v>8875051</v>
      </c>
      <c r="BW112" s="959"/>
      <c r="BX112" s="959"/>
      <c r="BY112" s="959"/>
      <c r="BZ112" s="959"/>
      <c r="CA112" s="959">
        <v>8251863</v>
      </c>
      <c r="CB112" s="959"/>
      <c r="CC112" s="959"/>
      <c r="CD112" s="959"/>
      <c r="CE112" s="959"/>
      <c r="CF112" s="953">
        <v>36.9</v>
      </c>
      <c r="CG112" s="954"/>
      <c r="CH112" s="954"/>
      <c r="CI112" s="954"/>
      <c r="CJ112" s="954"/>
      <c r="CK112" s="981"/>
      <c r="CL112" s="982"/>
      <c r="CM112" s="955" t="s">
        <v>438</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177</v>
      </c>
      <c r="DH112" s="959"/>
      <c r="DI112" s="959"/>
      <c r="DJ112" s="959"/>
      <c r="DK112" s="959"/>
      <c r="DL112" s="959" t="s">
        <v>177</v>
      </c>
      <c r="DM112" s="959"/>
      <c r="DN112" s="959"/>
      <c r="DO112" s="959"/>
      <c r="DP112" s="959"/>
      <c r="DQ112" s="959" t="s">
        <v>409</v>
      </c>
      <c r="DR112" s="959"/>
      <c r="DS112" s="959"/>
      <c r="DT112" s="959"/>
      <c r="DU112" s="959"/>
      <c r="DV112" s="960" t="s">
        <v>409</v>
      </c>
      <c r="DW112" s="960"/>
      <c r="DX112" s="960"/>
      <c r="DY112" s="960"/>
      <c r="DZ112" s="961"/>
    </row>
    <row r="113" spans="1:130" s="221" customFormat="1" ht="26.25" customHeight="1" x14ac:dyDescent="0.15">
      <c r="A113" s="987"/>
      <c r="B113" s="988"/>
      <c r="C113" s="956" t="s">
        <v>439</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792904</v>
      </c>
      <c r="AB113" s="971"/>
      <c r="AC113" s="971"/>
      <c r="AD113" s="971"/>
      <c r="AE113" s="972"/>
      <c r="AF113" s="973">
        <v>716858</v>
      </c>
      <c r="AG113" s="971"/>
      <c r="AH113" s="971"/>
      <c r="AI113" s="971"/>
      <c r="AJ113" s="972"/>
      <c r="AK113" s="973">
        <v>702833</v>
      </c>
      <c r="AL113" s="971"/>
      <c r="AM113" s="971"/>
      <c r="AN113" s="971"/>
      <c r="AO113" s="972"/>
      <c r="AP113" s="974">
        <v>3.1</v>
      </c>
      <c r="AQ113" s="975"/>
      <c r="AR113" s="975"/>
      <c r="AS113" s="975"/>
      <c r="AT113" s="976"/>
      <c r="AU113" s="941"/>
      <c r="AV113" s="942"/>
      <c r="AW113" s="942"/>
      <c r="AX113" s="942"/>
      <c r="AY113" s="942"/>
      <c r="AZ113" s="955" t="s">
        <v>440</v>
      </c>
      <c r="BA113" s="956"/>
      <c r="BB113" s="956"/>
      <c r="BC113" s="956"/>
      <c r="BD113" s="956"/>
      <c r="BE113" s="956"/>
      <c r="BF113" s="956"/>
      <c r="BG113" s="956"/>
      <c r="BH113" s="956"/>
      <c r="BI113" s="956"/>
      <c r="BJ113" s="956"/>
      <c r="BK113" s="956"/>
      <c r="BL113" s="956"/>
      <c r="BM113" s="956"/>
      <c r="BN113" s="956"/>
      <c r="BO113" s="956"/>
      <c r="BP113" s="957"/>
      <c r="BQ113" s="958">
        <v>388272</v>
      </c>
      <c r="BR113" s="959"/>
      <c r="BS113" s="959"/>
      <c r="BT113" s="959"/>
      <c r="BU113" s="959"/>
      <c r="BV113" s="959">
        <v>398200</v>
      </c>
      <c r="BW113" s="959"/>
      <c r="BX113" s="959"/>
      <c r="BY113" s="959"/>
      <c r="BZ113" s="959"/>
      <c r="CA113" s="959">
        <v>427296</v>
      </c>
      <c r="CB113" s="959"/>
      <c r="CC113" s="959"/>
      <c r="CD113" s="959"/>
      <c r="CE113" s="959"/>
      <c r="CF113" s="953">
        <v>1.9</v>
      </c>
      <c r="CG113" s="954"/>
      <c r="CH113" s="954"/>
      <c r="CI113" s="954"/>
      <c r="CJ113" s="954"/>
      <c r="CK113" s="981"/>
      <c r="CL113" s="982"/>
      <c r="CM113" s="955" t="s">
        <v>441</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409</v>
      </c>
      <c r="DH113" s="992"/>
      <c r="DI113" s="992"/>
      <c r="DJ113" s="992"/>
      <c r="DK113" s="993"/>
      <c r="DL113" s="994" t="s">
        <v>177</v>
      </c>
      <c r="DM113" s="992"/>
      <c r="DN113" s="992"/>
      <c r="DO113" s="992"/>
      <c r="DP113" s="993"/>
      <c r="DQ113" s="994" t="s">
        <v>177</v>
      </c>
      <c r="DR113" s="992"/>
      <c r="DS113" s="992"/>
      <c r="DT113" s="992"/>
      <c r="DU113" s="993"/>
      <c r="DV113" s="995" t="s">
        <v>177</v>
      </c>
      <c r="DW113" s="996"/>
      <c r="DX113" s="996"/>
      <c r="DY113" s="996"/>
      <c r="DZ113" s="997"/>
    </row>
    <row r="114" spans="1:130" s="221" customFormat="1" ht="26.25" customHeight="1" x14ac:dyDescent="0.15">
      <c r="A114" s="987"/>
      <c r="B114" s="988"/>
      <c r="C114" s="956" t="s">
        <v>442</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91591</v>
      </c>
      <c r="AB114" s="992"/>
      <c r="AC114" s="992"/>
      <c r="AD114" s="992"/>
      <c r="AE114" s="993"/>
      <c r="AF114" s="994">
        <v>99874</v>
      </c>
      <c r="AG114" s="992"/>
      <c r="AH114" s="992"/>
      <c r="AI114" s="992"/>
      <c r="AJ114" s="993"/>
      <c r="AK114" s="994">
        <v>93275</v>
      </c>
      <c r="AL114" s="992"/>
      <c r="AM114" s="992"/>
      <c r="AN114" s="992"/>
      <c r="AO114" s="993"/>
      <c r="AP114" s="995">
        <v>0.4</v>
      </c>
      <c r="AQ114" s="996"/>
      <c r="AR114" s="996"/>
      <c r="AS114" s="996"/>
      <c r="AT114" s="997"/>
      <c r="AU114" s="941"/>
      <c r="AV114" s="942"/>
      <c r="AW114" s="942"/>
      <c r="AX114" s="942"/>
      <c r="AY114" s="942"/>
      <c r="AZ114" s="955" t="s">
        <v>443</v>
      </c>
      <c r="BA114" s="956"/>
      <c r="BB114" s="956"/>
      <c r="BC114" s="956"/>
      <c r="BD114" s="956"/>
      <c r="BE114" s="956"/>
      <c r="BF114" s="956"/>
      <c r="BG114" s="956"/>
      <c r="BH114" s="956"/>
      <c r="BI114" s="956"/>
      <c r="BJ114" s="956"/>
      <c r="BK114" s="956"/>
      <c r="BL114" s="956"/>
      <c r="BM114" s="956"/>
      <c r="BN114" s="956"/>
      <c r="BO114" s="956"/>
      <c r="BP114" s="957"/>
      <c r="BQ114" s="958">
        <v>5104471</v>
      </c>
      <c r="BR114" s="959"/>
      <c r="BS114" s="959"/>
      <c r="BT114" s="959"/>
      <c r="BU114" s="959"/>
      <c r="BV114" s="959">
        <v>5426028</v>
      </c>
      <c r="BW114" s="959"/>
      <c r="BX114" s="959"/>
      <c r="BY114" s="959"/>
      <c r="BZ114" s="959"/>
      <c r="CA114" s="959">
        <v>5469557</v>
      </c>
      <c r="CB114" s="959"/>
      <c r="CC114" s="959"/>
      <c r="CD114" s="959"/>
      <c r="CE114" s="959"/>
      <c r="CF114" s="953">
        <v>24.5</v>
      </c>
      <c r="CG114" s="954"/>
      <c r="CH114" s="954"/>
      <c r="CI114" s="954"/>
      <c r="CJ114" s="954"/>
      <c r="CK114" s="981"/>
      <c r="CL114" s="982"/>
      <c r="CM114" s="955" t="s">
        <v>444</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177</v>
      </c>
      <c r="DH114" s="992"/>
      <c r="DI114" s="992"/>
      <c r="DJ114" s="992"/>
      <c r="DK114" s="993"/>
      <c r="DL114" s="994" t="s">
        <v>177</v>
      </c>
      <c r="DM114" s="992"/>
      <c r="DN114" s="992"/>
      <c r="DO114" s="992"/>
      <c r="DP114" s="993"/>
      <c r="DQ114" s="994" t="s">
        <v>177</v>
      </c>
      <c r="DR114" s="992"/>
      <c r="DS114" s="992"/>
      <c r="DT114" s="992"/>
      <c r="DU114" s="993"/>
      <c r="DV114" s="995" t="s">
        <v>177</v>
      </c>
      <c r="DW114" s="996"/>
      <c r="DX114" s="996"/>
      <c r="DY114" s="996"/>
      <c r="DZ114" s="997"/>
    </row>
    <row r="115" spans="1:130" s="221" customFormat="1" ht="26.25" customHeight="1" x14ac:dyDescent="0.15">
      <c r="A115" s="987"/>
      <c r="B115" s="988"/>
      <c r="C115" s="956" t="s">
        <v>445</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v>233228</v>
      </c>
      <c r="AB115" s="971"/>
      <c r="AC115" s="971"/>
      <c r="AD115" s="971"/>
      <c r="AE115" s="972"/>
      <c r="AF115" s="973">
        <v>233377</v>
      </c>
      <c r="AG115" s="971"/>
      <c r="AH115" s="971"/>
      <c r="AI115" s="971"/>
      <c r="AJ115" s="972"/>
      <c r="AK115" s="973">
        <v>233520</v>
      </c>
      <c r="AL115" s="971"/>
      <c r="AM115" s="971"/>
      <c r="AN115" s="971"/>
      <c r="AO115" s="972"/>
      <c r="AP115" s="974">
        <v>1</v>
      </c>
      <c r="AQ115" s="975"/>
      <c r="AR115" s="975"/>
      <c r="AS115" s="975"/>
      <c r="AT115" s="976"/>
      <c r="AU115" s="941"/>
      <c r="AV115" s="942"/>
      <c r="AW115" s="942"/>
      <c r="AX115" s="942"/>
      <c r="AY115" s="942"/>
      <c r="AZ115" s="955" t="s">
        <v>446</v>
      </c>
      <c r="BA115" s="956"/>
      <c r="BB115" s="956"/>
      <c r="BC115" s="956"/>
      <c r="BD115" s="956"/>
      <c r="BE115" s="956"/>
      <c r="BF115" s="956"/>
      <c r="BG115" s="956"/>
      <c r="BH115" s="956"/>
      <c r="BI115" s="956"/>
      <c r="BJ115" s="956"/>
      <c r="BK115" s="956"/>
      <c r="BL115" s="956"/>
      <c r="BM115" s="956"/>
      <c r="BN115" s="956"/>
      <c r="BO115" s="956"/>
      <c r="BP115" s="957"/>
      <c r="BQ115" s="958">
        <v>3351728</v>
      </c>
      <c r="BR115" s="959"/>
      <c r="BS115" s="959"/>
      <c r="BT115" s="959"/>
      <c r="BU115" s="959"/>
      <c r="BV115" s="959">
        <v>2920151</v>
      </c>
      <c r="BW115" s="959"/>
      <c r="BX115" s="959"/>
      <c r="BY115" s="959"/>
      <c r="BZ115" s="959"/>
      <c r="CA115" s="959">
        <v>2875529</v>
      </c>
      <c r="CB115" s="959"/>
      <c r="CC115" s="959"/>
      <c r="CD115" s="959"/>
      <c r="CE115" s="959"/>
      <c r="CF115" s="953">
        <v>12.9</v>
      </c>
      <c r="CG115" s="954"/>
      <c r="CH115" s="954"/>
      <c r="CI115" s="954"/>
      <c r="CJ115" s="954"/>
      <c r="CK115" s="981"/>
      <c r="CL115" s="982"/>
      <c r="CM115" s="955" t="s">
        <v>447</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v>18332</v>
      </c>
      <c r="DH115" s="992"/>
      <c r="DI115" s="992"/>
      <c r="DJ115" s="992"/>
      <c r="DK115" s="993"/>
      <c r="DL115" s="994">
        <v>169700</v>
      </c>
      <c r="DM115" s="992"/>
      <c r="DN115" s="992"/>
      <c r="DO115" s="992"/>
      <c r="DP115" s="993"/>
      <c r="DQ115" s="994" t="s">
        <v>177</v>
      </c>
      <c r="DR115" s="992"/>
      <c r="DS115" s="992"/>
      <c r="DT115" s="992"/>
      <c r="DU115" s="993"/>
      <c r="DV115" s="995" t="s">
        <v>177</v>
      </c>
      <c r="DW115" s="996"/>
      <c r="DX115" s="996"/>
      <c r="DY115" s="996"/>
      <c r="DZ115" s="997"/>
    </row>
    <row r="116" spans="1:130" s="221" customFormat="1" ht="26.25" customHeight="1" x14ac:dyDescent="0.15">
      <c r="A116" s="989"/>
      <c r="B116" s="990"/>
      <c r="C116" s="998" t="s">
        <v>448</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177</v>
      </c>
      <c r="AB116" s="992"/>
      <c r="AC116" s="992"/>
      <c r="AD116" s="992"/>
      <c r="AE116" s="993"/>
      <c r="AF116" s="994" t="s">
        <v>177</v>
      </c>
      <c r="AG116" s="992"/>
      <c r="AH116" s="992"/>
      <c r="AI116" s="992"/>
      <c r="AJ116" s="993"/>
      <c r="AK116" s="994" t="s">
        <v>177</v>
      </c>
      <c r="AL116" s="992"/>
      <c r="AM116" s="992"/>
      <c r="AN116" s="992"/>
      <c r="AO116" s="993"/>
      <c r="AP116" s="995" t="s">
        <v>177</v>
      </c>
      <c r="AQ116" s="996"/>
      <c r="AR116" s="996"/>
      <c r="AS116" s="996"/>
      <c r="AT116" s="997"/>
      <c r="AU116" s="941"/>
      <c r="AV116" s="942"/>
      <c r="AW116" s="942"/>
      <c r="AX116" s="942"/>
      <c r="AY116" s="942"/>
      <c r="AZ116" s="1000" t="s">
        <v>449</v>
      </c>
      <c r="BA116" s="1001"/>
      <c r="BB116" s="1001"/>
      <c r="BC116" s="1001"/>
      <c r="BD116" s="1001"/>
      <c r="BE116" s="1001"/>
      <c r="BF116" s="1001"/>
      <c r="BG116" s="1001"/>
      <c r="BH116" s="1001"/>
      <c r="BI116" s="1001"/>
      <c r="BJ116" s="1001"/>
      <c r="BK116" s="1001"/>
      <c r="BL116" s="1001"/>
      <c r="BM116" s="1001"/>
      <c r="BN116" s="1001"/>
      <c r="BO116" s="1001"/>
      <c r="BP116" s="1002"/>
      <c r="BQ116" s="958" t="s">
        <v>177</v>
      </c>
      <c r="BR116" s="959"/>
      <c r="BS116" s="959"/>
      <c r="BT116" s="959"/>
      <c r="BU116" s="959"/>
      <c r="BV116" s="959" t="s">
        <v>177</v>
      </c>
      <c r="BW116" s="959"/>
      <c r="BX116" s="959"/>
      <c r="BY116" s="959"/>
      <c r="BZ116" s="959"/>
      <c r="CA116" s="959" t="s">
        <v>177</v>
      </c>
      <c r="CB116" s="959"/>
      <c r="CC116" s="959"/>
      <c r="CD116" s="959"/>
      <c r="CE116" s="959"/>
      <c r="CF116" s="953" t="s">
        <v>177</v>
      </c>
      <c r="CG116" s="954"/>
      <c r="CH116" s="954"/>
      <c r="CI116" s="954"/>
      <c r="CJ116" s="954"/>
      <c r="CK116" s="981"/>
      <c r="CL116" s="982"/>
      <c r="CM116" s="955" t="s">
        <v>450</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177</v>
      </c>
      <c r="DH116" s="992"/>
      <c r="DI116" s="992"/>
      <c r="DJ116" s="992"/>
      <c r="DK116" s="993"/>
      <c r="DL116" s="994" t="s">
        <v>177</v>
      </c>
      <c r="DM116" s="992"/>
      <c r="DN116" s="992"/>
      <c r="DO116" s="992"/>
      <c r="DP116" s="993"/>
      <c r="DQ116" s="994" t="s">
        <v>409</v>
      </c>
      <c r="DR116" s="992"/>
      <c r="DS116" s="992"/>
      <c r="DT116" s="992"/>
      <c r="DU116" s="993"/>
      <c r="DV116" s="995" t="s">
        <v>177</v>
      </c>
      <c r="DW116" s="996"/>
      <c r="DX116" s="996"/>
      <c r="DY116" s="996"/>
      <c r="DZ116" s="997"/>
    </row>
    <row r="117" spans="1:130" s="221" customFormat="1" ht="26.25" customHeight="1" x14ac:dyDescent="0.15">
      <c r="A117" s="945" t="s">
        <v>189</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451</v>
      </c>
      <c r="Z117" s="927"/>
      <c r="AA117" s="1011">
        <v>4826503</v>
      </c>
      <c r="AB117" s="1012"/>
      <c r="AC117" s="1012"/>
      <c r="AD117" s="1012"/>
      <c r="AE117" s="1013"/>
      <c r="AF117" s="1014">
        <v>4558383</v>
      </c>
      <c r="AG117" s="1012"/>
      <c r="AH117" s="1012"/>
      <c r="AI117" s="1012"/>
      <c r="AJ117" s="1013"/>
      <c r="AK117" s="1014">
        <v>4636182</v>
      </c>
      <c r="AL117" s="1012"/>
      <c r="AM117" s="1012"/>
      <c r="AN117" s="1012"/>
      <c r="AO117" s="1013"/>
      <c r="AP117" s="1015"/>
      <c r="AQ117" s="1016"/>
      <c r="AR117" s="1016"/>
      <c r="AS117" s="1016"/>
      <c r="AT117" s="1017"/>
      <c r="AU117" s="941"/>
      <c r="AV117" s="942"/>
      <c r="AW117" s="942"/>
      <c r="AX117" s="942"/>
      <c r="AY117" s="942"/>
      <c r="AZ117" s="1007" t="s">
        <v>452</v>
      </c>
      <c r="BA117" s="1008"/>
      <c r="BB117" s="1008"/>
      <c r="BC117" s="1008"/>
      <c r="BD117" s="1008"/>
      <c r="BE117" s="1008"/>
      <c r="BF117" s="1008"/>
      <c r="BG117" s="1008"/>
      <c r="BH117" s="1008"/>
      <c r="BI117" s="1008"/>
      <c r="BJ117" s="1008"/>
      <c r="BK117" s="1008"/>
      <c r="BL117" s="1008"/>
      <c r="BM117" s="1008"/>
      <c r="BN117" s="1008"/>
      <c r="BO117" s="1008"/>
      <c r="BP117" s="1009"/>
      <c r="BQ117" s="958" t="s">
        <v>177</v>
      </c>
      <c r="BR117" s="959"/>
      <c r="BS117" s="959"/>
      <c r="BT117" s="959"/>
      <c r="BU117" s="959"/>
      <c r="BV117" s="959" t="s">
        <v>177</v>
      </c>
      <c r="BW117" s="959"/>
      <c r="BX117" s="959"/>
      <c r="BY117" s="959"/>
      <c r="BZ117" s="959"/>
      <c r="CA117" s="959" t="s">
        <v>177</v>
      </c>
      <c r="CB117" s="959"/>
      <c r="CC117" s="959"/>
      <c r="CD117" s="959"/>
      <c r="CE117" s="959"/>
      <c r="CF117" s="953" t="s">
        <v>177</v>
      </c>
      <c r="CG117" s="954"/>
      <c r="CH117" s="954"/>
      <c r="CI117" s="954"/>
      <c r="CJ117" s="954"/>
      <c r="CK117" s="981"/>
      <c r="CL117" s="982"/>
      <c r="CM117" s="955" t="s">
        <v>453</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177</v>
      </c>
      <c r="DH117" s="992"/>
      <c r="DI117" s="992"/>
      <c r="DJ117" s="992"/>
      <c r="DK117" s="993"/>
      <c r="DL117" s="994" t="s">
        <v>177</v>
      </c>
      <c r="DM117" s="992"/>
      <c r="DN117" s="992"/>
      <c r="DO117" s="992"/>
      <c r="DP117" s="993"/>
      <c r="DQ117" s="994" t="s">
        <v>177</v>
      </c>
      <c r="DR117" s="992"/>
      <c r="DS117" s="992"/>
      <c r="DT117" s="992"/>
      <c r="DU117" s="993"/>
      <c r="DV117" s="995" t="s">
        <v>177</v>
      </c>
      <c r="DW117" s="996"/>
      <c r="DX117" s="996"/>
      <c r="DY117" s="996"/>
      <c r="DZ117" s="997"/>
    </row>
    <row r="118" spans="1:130" s="221" customFormat="1" ht="26.25" customHeight="1" x14ac:dyDescent="0.15">
      <c r="A118" s="945" t="s">
        <v>427</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424</v>
      </c>
      <c r="AB118" s="926"/>
      <c r="AC118" s="926"/>
      <c r="AD118" s="926"/>
      <c r="AE118" s="927"/>
      <c r="AF118" s="925" t="s">
        <v>425</v>
      </c>
      <c r="AG118" s="926"/>
      <c r="AH118" s="926"/>
      <c r="AI118" s="926"/>
      <c r="AJ118" s="927"/>
      <c r="AK118" s="925" t="s">
        <v>307</v>
      </c>
      <c r="AL118" s="926"/>
      <c r="AM118" s="926"/>
      <c r="AN118" s="926"/>
      <c r="AO118" s="927"/>
      <c r="AP118" s="1003" t="s">
        <v>426</v>
      </c>
      <c r="AQ118" s="1004"/>
      <c r="AR118" s="1004"/>
      <c r="AS118" s="1004"/>
      <c r="AT118" s="1005"/>
      <c r="AU118" s="941"/>
      <c r="AV118" s="942"/>
      <c r="AW118" s="942"/>
      <c r="AX118" s="942"/>
      <c r="AY118" s="942"/>
      <c r="AZ118" s="1006" t="s">
        <v>454</v>
      </c>
      <c r="BA118" s="998"/>
      <c r="BB118" s="998"/>
      <c r="BC118" s="998"/>
      <c r="BD118" s="998"/>
      <c r="BE118" s="998"/>
      <c r="BF118" s="998"/>
      <c r="BG118" s="998"/>
      <c r="BH118" s="998"/>
      <c r="BI118" s="998"/>
      <c r="BJ118" s="998"/>
      <c r="BK118" s="998"/>
      <c r="BL118" s="998"/>
      <c r="BM118" s="998"/>
      <c r="BN118" s="998"/>
      <c r="BO118" s="998"/>
      <c r="BP118" s="999"/>
      <c r="BQ118" s="1032" t="s">
        <v>455</v>
      </c>
      <c r="BR118" s="1033"/>
      <c r="BS118" s="1033"/>
      <c r="BT118" s="1033"/>
      <c r="BU118" s="1033"/>
      <c r="BV118" s="1033" t="s">
        <v>456</v>
      </c>
      <c r="BW118" s="1033"/>
      <c r="BX118" s="1033"/>
      <c r="BY118" s="1033"/>
      <c r="BZ118" s="1033"/>
      <c r="CA118" s="1033" t="s">
        <v>177</v>
      </c>
      <c r="CB118" s="1033"/>
      <c r="CC118" s="1033"/>
      <c r="CD118" s="1033"/>
      <c r="CE118" s="1033"/>
      <c r="CF118" s="953" t="s">
        <v>177</v>
      </c>
      <c r="CG118" s="954"/>
      <c r="CH118" s="954"/>
      <c r="CI118" s="954"/>
      <c r="CJ118" s="954"/>
      <c r="CK118" s="981"/>
      <c r="CL118" s="982"/>
      <c r="CM118" s="955" t="s">
        <v>457</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177</v>
      </c>
      <c r="DH118" s="992"/>
      <c r="DI118" s="992"/>
      <c r="DJ118" s="992"/>
      <c r="DK118" s="993"/>
      <c r="DL118" s="994" t="s">
        <v>177</v>
      </c>
      <c r="DM118" s="992"/>
      <c r="DN118" s="992"/>
      <c r="DO118" s="992"/>
      <c r="DP118" s="993"/>
      <c r="DQ118" s="994" t="s">
        <v>177</v>
      </c>
      <c r="DR118" s="992"/>
      <c r="DS118" s="992"/>
      <c r="DT118" s="992"/>
      <c r="DU118" s="993"/>
      <c r="DV118" s="995" t="s">
        <v>177</v>
      </c>
      <c r="DW118" s="996"/>
      <c r="DX118" s="996"/>
      <c r="DY118" s="996"/>
      <c r="DZ118" s="997"/>
    </row>
    <row r="119" spans="1:130" s="221" customFormat="1" ht="26.25" customHeight="1" x14ac:dyDescent="0.15">
      <c r="A119" s="1089" t="s">
        <v>430</v>
      </c>
      <c r="B119" s="980"/>
      <c r="C119" s="962" t="s">
        <v>431</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v>233228</v>
      </c>
      <c r="AB119" s="933"/>
      <c r="AC119" s="933"/>
      <c r="AD119" s="933"/>
      <c r="AE119" s="934"/>
      <c r="AF119" s="935">
        <v>233377</v>
      </c>
      <c r="AG119" s="933"/>
      <c r="AH119" s="933"/>
      <c r="AI119" s="933"/>
      <c r="AJ119" s="934"/>
      <c r="AK119" s="935">
        <v>233520</v>
      </c>
      <c r="AL119" s="933"/>
      <c r="AM119" s="933"/>
      <c r="AN119" s="933"/>
      <c r="AO119" s="934"/>
      <c r="AP119" s="936">
        <v>1</v>
      </c>
      <c r="AQ119" s="937"/>
      <c r="AR119" s="937"/>
      <c r="AS119" s="937"/>
      <c r="AT119" s="938"/>
      <c r="AU119" s="943"/>
      <c r="AV119" s="944"/>
      <c r="AW119" s="944"/>
      <c r="AX119" s="944"/>
      <c r="AY119" s="944"/>
      <c r="AZ119" s="242" t="s">
        <v>189</v>
      </c>
      <c r="BA119" s="242"/>
      <c r="BB119" s="242"/>
      <c r="BC119" s="242"/>
      <c r="BD119" s="242"/>
      <c r="BE119" s="242"/>
      <c r="BF119" s="242"/>
      <c r="BG119" s="242"/>
      <c r="BH119" s="242"/>
      <c r="BI119" s="242"/>
      <c r="BJ119" s="242"/>
      <c r="BK119" s="242"/>
      <c r="BL119" s="242"/>
      <c r="BM119" s="242"/>
      <c r="BN119" s="242"/>
      <c r="BO119" s="1010" t="s">
        <v>458</v>
      </c>
      <c r="BP119" s="1038"/>
      <c r="BQ119" s="1032">
        <v>59324902</v>
      </c>
      <c r="BR119" s="1033"/>
      <c r="BS119" s="1033"/>
      <c r="BT119" s="1033"/>
      <c r="BU119" s="1033"/>
      <c r="BV119" s="1033">
        <v>57904171</v>
      </c>
      <c r="BW119" s="1033"/>
      <c r="BX119" s="1033"/>
      <c r="BY119" s="1033"/>
      <c r="BZ119" s="1033"/>
      <c r="CA119" s="1033">
        <v>55776631</v>
      </c>
      <c r="CB119" s="1033"/>
      <c r="CC119" s="1033"/>
      <c r="CD119" s="1033"/>
      <c r="CE119" s="1033"/>
      <c r="CF119" s="1034"/>
      <c r="CG119" s="1035"/>
      <c r="CH119" s="1035"/>
      <c r="CI119" s="1035"/>
      <c r="CJ119" s="1036"/>
      <c r="CK119" s="983"/>
      <c r="CL119" s="984"/>
      <c r="CM119" s="1006" t="s">
        <v>459</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177</v>
      </c>
      <c r="DH119" s="1019"/>
      <c r="DI119" s="1019"/>
      <c r="DJ119" s="1019"/>
      <c r="DK119" s="1020"/>
      <c r="DL119" s="1018" t="s">
        <v>177</v>
      </c>
      <c r="DM119" s="1019"/>
      <c r="DN119" s="1019"/>
      <c r="DO119" s="1019"/>
      <c r="DP119" s="1020"/>
      <c r="DQ119" s="1018" t="s">
        <v>177</v>
      </c>
      <c r="DR119" s="1019"/>
      <c r="DS119" s="1019"/>
      <c r="DT119" s="1019"/>
      <c r="DU119" s="1020"/>
      <c r="DV119" s="1021" t="s">
        <v>455</v>
      </c>
      <c r="DW119" s="1022"/>
      <c r="DX119" s="1022"/>
      <c r="DY119" s="1022"/>
      <c r="DZ119" s="1023"/>
    </row>
    <row r="120" spans="1:130" s="221" customFormat="1" ht="26.25" customHeight="1" x14ac:dyDescent="0.15">
      <c r="A120" s="1090"/>
      <c r="B120" s="982"/>
      <c r="C120" s="955" t="s">
        <v>434</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177</v>
      </c>
      <c r="AB120" s="992"/>
      <c r="AC120" s="992"/>
      <c r="AD120" s="992"/>
      <c r="AE120" s="993"/>
      <c r="AF120" s="994" t="s">
        <v>177</v>
      </c>
      <c r="AG120" s="992"/>
      <c r="AH120" s="992"/>
      <c r="AI120" s="992"/>
      <c r="AJ120" s="993"/>
      <c r="AK120" s="994" t="s">
        <v>455</v>
      </c>
      <c r="AL120" s="992"/>
      <c r="AM120" s="992"/>
      <c r="AN120" s="992"/>
      <c r="AO120" s="993"/>
      <c r="AP120" s="995" t="s">
        <v>177</v>
      </c>
      <c r="AQ120" s="996"/>
      <c r="AR120" s="996"/>
      <c r="AS120" s="996"/>
      <c r="AT120" s="997"/>
      <c r="AU120" s="1024" t="s">
        <v>460</v>
      </c>
      <c r="AV120" s="1025"/>
      <c r="AW120" s="1025"/>
      <c r="AX120" s="1025"/>
      <c r="AY120" s="1026"/>
      <c r="AZ120" s="962" t="s">
        <v>461</v>
      </c>
      <c r="BA120" s="930"/>
      <c r="BB120" s="930"/>
      <c r="BC120" s="930"/>
      <c r="BD120" s="930"/>
      <c r="BE120" s="930"/>
      <c r="BF120" s="930"/>
      <c r="BG120" s="930"/>
      <c r="BH120" s="930"/>
      <c r="BI120" s="930"/>
      <c r="BJ120" s="930"/>
      <c r="BK120" s="930"/>
      <c r="BL120" s="930"/>
      <c r="BM120" s="930"/>
      <c r="BN120" s="930"/>
      <c r="BO120" s="930"/>
      <c r="BP120" s="931"/>
      <c r="BQ120" s="963">
        <v>6428746</v>
      </c>
      <c r="BR120" s="964"/>
      <c r="BS120" s="964"/>
      <c r="BT120" s="964"/>
      <c r="BU120" s="964"/>
      <c r="BV120" s="964">
        <v>6159253</v>
      </c>
      <c r="BW120" s="964"/>
      <c r="BX120" s="964"/>
      <c r="BY120" s="964"/>
      <c r="BZ120" s="964"/>
      <c r="CA120" s="964">
        <v>7181929</v>
      </c>
      <c r="CB120" s="964"/>
      <c r="CC120" s="964"/>
      <c r="CD120" s="964"/>
      <c r="CE120" s="964"/>
      <c r="CF120" s="977">
        <v>32.1</v>
      </c>
      <c r="CG120" s="978"/>
      <c r="CH120" s="978"/>
      <c r="CI120" s="978"/>
      <c r="CJ120" s="978"/>
      <c r="CK120" s="1039" t="s">
        <v>462</v>
      </c>
      <c r="CL120" s="1040"/>
      <c r="CM120" s="1040"/>
      <c r="CN120" s="1040"/>
      <c r="CO120" s="1041"/>
      <c r="CP120" s="1047" t="s">
        <v>406</v>
      </c>
      <c r="CQ120" s="1048"/>
      <c r="CR120" s="1048"/>
      <c r="CS120" s="1048"/>
      <c r="CT120" s="1048"/>
      <c r="CU120" s="1048"/>
      <c r="CV120" s="1048"/>
      <c r="CW120" s="1048"/>
      <c r="CX120" s="1048"/>
      <c r="CY120" s="1048"/>
      <c r="CZ120" s="1048"/>
      <c r="DA120" s="1048"/>
      <c r="DB120" s="1048"/>
      <c r="DC120" s="1048"/>
      <c r="DD120" s="1048"/>
      <c r="DE120" s="1048"/>
      <c r="DF120" s="1049"/>
      <c r="DG120" s="963">
        <v>9901189</v>
      </c>
      <c r="DH120" s="964"/>
      <c r="DI120" s="964"/>
      <c r="DJ120" s="964"/>
      <c r="DK120" s="964"/>
      <c r="DL120" s="964">
        <v>8875051</v>
      </c>
      <c r="DM120" s="964"/>
      <c r="DN120" s="964"/>
      <c r="DO120" s="964"/>
      <c r="DP120" s="964"/>
      <c r="DQ120" s="964">
        <v>8251863</v>
      </c>
      <c r="DR120" s="964"/>
      <c r="DS120" s="964"/>
      <c r="DT120" s="964"/>
      <c r="DU120" s="964"/>
      <c r="DV120" s="965">
        <v>36.9</v>
      </c>
      <c r="DW120" s="965"/>
      <c r="DX120" s="965"/>
      <c r="DY120" s="965"/>
      <c r="DZ120" s="966"/>
    </row>
    <row r="121" spans="1:130" s="221" customFormat="1" ht="26.25" customHeight="1" x14ac:dyDescent="0.15">
      <c r="A121" s="1090"/>
      <c r="B121" s="982"/>
      <c r="C121" s="1007" t="s">
        <v>463</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177</v>
      </c>
      <c r="AB121" s="992"/>
      <c r="AC121" s="992"/>
      <c r="AD121" s="992"/>
      <c r="AE121" s="993"/>
      <c r="AF121" s="994" t="s">
        <v>177</v>
      </c>
      <c r="AG121" s="992"/>
      <c r="AH121" s="992"/>
      <c r="AI121" s="992"/>
      <c r="AJ121" s="993"/>
      <c r="AK121" s="994" t="s">
        <v>177</v>
      </c>
      <c r="AL121" s="992"/>
      <c r="AM121" s="992"/>
      <c r="AN121" s="992"/>
      <c r="AO121" s="993"/>
      <c r="AP121" s="995" t="s">
        <v>456</v>
      </c>
      <c r="AQ121" s="996"/>
      <c r="AR121" s="996"/>
      <c r="AS121" s="996"/>
      <c r="AT121" s="997"/>
      <c r="AU121" s="1027"/>
      <c r="AV121" s="1028"/>
      <c r="AW121" s="1028"/>
      <c r="AX121" s="1028"/>
      <c r="AY121" s="1029"/>
      <c r="AZ121" s="955" t="s">
        <v>464</v>
      </c>
      <c r="BA121" s="956"/>
      <c r="BB121" s="956"/>
      <c r="BC121" s="956"/>
      <c r="BD121" s="956"/>
      <c r="BE121" s="956"/>
      <c r="BF121" s="956"/>
      <c r="BG121" s="956"/>
      <c r="BH121" s="956"/>
      <c r="BI121" s="956"/>
      <c r="BJ121" s="956"/>
      <c r="BK121" s="956"/>
      <c r="BL121" s="956"/>
      <c r="BM121" s="956"/>
      <c r="BN121" s="956"/>
      <c r="BO121" s="956"/>
      <c r="BP121" s="957"/>
      <c r="BQ121" s="958">
        <v>7534460</v>
      </c>
      <c r="BR121" s="959"/>
      <c r="BS121" s="959"/>
      <c r="BT121" s="959"/>
      <c r="BU121" s="959"/>
      <c r="BV121" s="959">
        <v>7558327</v>
      </c>
      <c r="BW121" s="959"/>
      <c r="BX121" s="959"/>
      <c r="BY121" s="959"/>
      <c r="BZ121" s="959"/>
      <c r="CA121" s="959">
        <v>8139485</v>
      </c>
      <c r="CB121" s="959"/>
      <c r="CC121" s="959"/>
      <c r="CD121" s="959"/>
      <c r="CE121" s="959"/>
      <c r="CF121" s="953">
        <v>36.4</v>
      </c>
      <c r="CG121" s="954"/>
      <c r="CH121" s="954"/>
      <c r="CI121" s="954"/>
      <c r="CJ121" s="954"/>
      <c r="CK121" s="1042"/>
      <c r="CL121" s="1043"/>
      <c r="CM121" s="1043"/>
      <c r="CN121" s="1043"/>
      <c r="CO121" s="1044"/>
      <c r="CP121" s="1052" t="s">
        <v>404</v>
      </c>
      <c r="CQ121" s="1053"/>
      <c r="CR121" s="1053"/>
      <c r="CS121" s="1053"/>
      <c r="CT121" s="1053"/>
      <c r="CU121" s="1053"/>
      <c r="CV121" s="1053"/>
      <c r="CW121" s="1053"/>
      <c r="CX121" s="1053"/>
      <c r="CY121" s="1053"/>
      <c r="CZ121" s="1053"/>
      <c r="DA121" s="1053"/>
      <c r="DB121" s="1053"/>
      <c r="DC121" s="1053"/>
      <c r="DD121" s="1053"/>
      <c r="DE121" s="1053"/>
      <c r="DF121" s="1054"/>
      <c r="DG121" s="958" t="s">
        <v>177</v>
      </c>
      <c r="DH121" s="959"/>
      <c r="DI121" s="959"/>
      <c r="DJ121" s="959"/>
      <c r="DK121" s="959"/>
      <c r="DL121" s="959" t="s">
        <v>177</v>
      </c>
      <c r="DM121" s="959"/>
      <c r="DN121" s="959"/>
      <c r="DO121" s="959"/>
      <c r="DP121" s="959"/>
      <c r="DQ121" s="959" t="s">
        <v>177</v>
      </c>
      <c r="DR121" s="959"/>
      <c r="DS121" s="959"/>
      <c r="DT121" s="959"/>
      <c r="DU121" s="959"/>
      <c r="DV121" s="960" t="s">
        <v>177</v>
      </c>
      <c r="DW121" s="960"/>
      <c r="DX121" s="960"/>
      <c r="DY121" s="960"/>
      <c r="DZ121" s="961"/>
    </row>
    <row r="122" spans="1:130" s="221" customFormat="1" ht="26.25" customHeight="1" x14ac:dyDescent="0.15">
      <c r="A122" s="1090"/>
      <c r="B122" s="982"/>
      <c r="C122" s="955" t="s">
        <v>444</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177</v>
      </c>
      <c r="AB122" s="992"/>
      <c r="AC122" s="992"/>
      <c r="AD122" s="992"/>
      <c r="AE122" s="993"/>
      <c r="AF122" s="994" t="s">
        <v>177</v>
      </c>
      <c r="AG122" s="992"/>
      <c r="AH122" s="992"/>
      <c r="AI122" s="992"/>
      <c r="AJ122" s="993"/>
      <c r="AK122" s="994" t="s">
        <v>177</v>
      </c>
      <c r="AL122" s="992"/>
      <c r="AM122" s="992"/>
      <c r="AN122" s="992"/>
      <c r="AO122" s="993"/>
      <c r="AP122" s="995" t="s">
        <v>177</v>
      </c>
      <c r="AQ122" s="996"/>
      <c r="AR122" s="996"/>
      <c r="AS122" s="996"/>
      <c r="AT122" s="997"/>
      <c r="AU122" s="1027"/>
      <c r="AV122" s="1028"/>
      <c r="AW122" s="1028"/>
      <c r="AX122" s="1028"/>
      <c r="AY122" s="1029"/>
      <c r="AZ122" s="1006" t="s">
        <v>465</v>
      </c>
      <c r="BA122" s="998"/>
      <c r="BB122" s="998"/>
      <c r="BC122" s="998"/>
      <c r="BD122" s="998"/>
      <c r="BE122" s="998"/>
      <c r="BF122" s="998"/>
      <c r="BG122" s="998"/>
      <c r="BH122" s="998"/>
      <c r="BI122" s="998"/>
      <c r="BJ122" s="998"/>
      <c r="BK122" s="998"/>
      <c r="BL122" s="998"/>
      <c r="BM122" s="998"/>
      <c r="BN122" s="998"/>
      <c r="BO122" s="998"/>
      <c r="BP122" s="999"/>
      <c r="BQ122" s="1032">
        <v>33641881</v>
      </c>
      <c r="BR122" s="1033"/>
      <c r="BS122" s="1033"/>
      <c r="BT122" s="1033"/>
      <c r="BU122" s="1033"/>
      <c r="BV122" s="1033">
        <v>32934321</v>
      </c>
      <c r="BW122" s="1033"/>
      <c r="BX122" s="1033"/>
      <c r="BY122" s="1033"/>
      <c r="BZ122" s="1033"/>
      <c r="CA122" s="1033">
        <v>31867981</v>
      </c>
      <c r="CB122" s="1033"/>
      <c r="CC122" s="1033"/>
      <c r="CD122" s="1033"/>
      <c r="CE122" s="1033"/>
      <c r="CF122" s="1050">
        <v>142.5</v>
      </c>
      <c r="CG122" s="1051"/>
      <c r="CH122" s="1051"/>
      <c r="CI122" s="1051"/>
      <c r="CJ122" s="1051"/>
      <c r="CK122" s="1042"/>
      <c r="CL122" s="1043"/>
      <c r="CM122" s="1043"/>
      <c r="CN122" s="1043"/>
      <c r="CO122" s="1044"/>
      <c r="CP122" s="1052"/>
      <c r="CQ122" s="1053"/>
      <c r="CR122" s="1053"/>
      <c r="CS122" s="1053"/>
      <c r="CT122" s="1053"/>
      <c r="CU122" s="1053"/>
      <c r="CV122" s="1053"/>
      <c r="CW122" s="1053"/>
      <c r="CX122" s="1053"/>
      <c r="CY122" s="1053"/>
      <c r="CZ122" s="1053"/>
      <c r="DA122" s="1053"/>
      <c r="DB122" s="1053"/>
      <c r="DC122" s="1053"/>
      <c r="DD122" s="1053"/>
      <c r="DE122" s="1053"/>
      <c r="DF122" s="1054"/>
      <c r="DG122" s="958"/>
      <c r="DH122" s="959"/>
      <c r="DI122" s="959"/>
      <c r="DJ122" s="959"/>
      <c r="DK122" s="959"/>
      <c r="DL122" s="959"/>
      <c r="DM122" s="959"/>
      <c r="DN122" s="959"/>
      <c r="DO122" s="959"/>
      <c r="DP122" s="959"/>
      <c r="DQ122" s="959"/>
      <c r="DR122" s="959"/>
      <c r="DS122" s="959"/>
      <c r="DT122" s="959"/>
      <c r="DU122" s="959"/>
      <c r="DV122" s="960"/>
      <c r="DW122" s="960"/>
      <c r="DX122" s="960"/>
      <c r="DY122" s="960"/>
      <c r="DZ122" s="961"/>
    </row>
    <row r="123" spans="1:130" s="221" customFormat="1" ht="26.25" customHeight="1" x14ac:dyDescent="0.15">
      <c r="A123" s="1090"/>
      <c r="B123" s="982"/>
      <c r="C123" s="955" t="s">
        <v>450</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177</v>
      </c>
      <c r="AB123" s="992"/>
      <c r="AC123" s="992"/>
      <c r="AD123" s="992"/>
      <c r="AE123" s="993"/>
      <c r="AF123" s="994" t="s">
        <v>177</v>
      </c>
      <c r="AG123" s="992"/>
      <c r="AH123" s="992"/>
      <c r="AI123" s="992"/>
      <c r="AJ123" s="993"/>
      <c r="AK123" s="994" t="s">
        <v>177</v>
      </c>
      <c r="AL123" s="992"/>
      <c r="AM123" s="992"/>
      <c r="AN123" s="992"/>
      <c r="AO123" s="993"/>
      <c r="AP123" s="995" t="s">
        <v>177</v>
      </c>
      <c r="AQ123" s="996"/>
      <c r="AR123" s="996"/>
      <c r="AS123" s="996"/>
      <c r="AT123" s="997"/>
      <c r="AU123" s="1030"/>
      <c r="AV123" s="1031"/>
      <c r="AW123" s="1031"/>
      <c r="AX123" s="1031"/>
      <c r="AY123" s="1031"/>
      <c r="AZ123" s="242" t="s">
        <v>189</v>
      </c>
      <c r="BA123" s="242"/>
      <c r="BB123" s="242"/>
      <c r="BC123" s="242"/>
      <c r="BD123" s="242"/>
      <c r="BE123" s="242"/>
      <c r="BF123" s="242"/>
      <c r="BG123" s="242"/>
      <c r="BH123" s="242"/>
      <c r="BI123" s="242"/>
      <c r="BJ123" s="242"/>
      <c r="BK123" s="242"/>
      <c r="BL123" s="242"/>
      <c r="BM123" s="242"/>
      <c r="BN123" s="242"/>
      <c r="BO123" s="1010" t="s">
        <v>466</v>
      </c>
      <c r="BP123" s="1038"/>
      <c r="BQ123" s="1096">
        <v>47605087</v>
      </c>
      <c r="BR123" s="1097"/>
      <c r="BS123" s="1097"/>
      <c r="BT123" s="1097"/>
      <c r="BU123" s="1097"/>
      <c r="BV123" s="1097">
        <v>46651901</v>
      </c>
      <c r="BW123" s="1097"/>
      <c r="BX123" s="1097"/>
      <c r="BY123" s="1097"/>
      <c r="BZ123" s="1097"/>
      <c r="CA123" s="1097">
        <v>47189395</v>
      </c>
      <c r="CB123" s="1097"/>
      <c r="CC123" s="1097"/>
      <c r="CD123" s="1097"/>
      <c r="CE123" s="1097"/>
      <c r="CF123" s="1034"/>
      <c r="CG123" s="1035"/>
      <c r="CH123" s="1035"/>
      <c r="CI123" s="1035"/>
      <c r="CJ123" s="1036"/>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1"/>
      <c r="DH123" s="992"/>
      <c r="DI123" s="992"/>
      <c r="DJ123" s="992"/>
      <c r="DK123" s="993"/>
      <c r="DL123" s="994"/>
      <c r="DM123" s="992"/>
      <c r="DN123" s="992"/>
      <c r="DO123" s="992"/>
      <c r="DP123" s="993"/>
      <c r="DQ123" s="994"/>
      <c r="DR123" s="992"/>
      <c r="DS123" s="992"/>
      <c r="DT123" s="992"/>
      <c r="DU123" s="993"/>
      <c r="DV123" s="995"/>
      <c r="DW123" s="996"/>
      <c r="DX123" s="996"/>
      <c r="DY123" s="996"/>
      <c r="DZ123" s="997"/>
    </row>
    <row r="124" spans="1:130" s="221" customFormat="1" ht="26.25" customHeight="1" thickBot="1" x14ac:dyDescent="0.2">
      <c r="A124" s="1090"/>
      <c r="B124" s="982"/>
      <c r="C124" s="955" t="s">
        <v>453</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455</v>
      </c>
      <c r="AB124" s="992"/>
      <c r="AC124" s="992"/>
      <c r="AD124" s="992"/>
      <c r="AE124" s="993"/>
      <c r="AF124" s="994" t="s">
        <v>456</v>
      </c>
      <c r="AG124" s="992"/>
      <c r="AH124" s="992"/>
      <c r="AI124" s="992"/>
      <c r="AJ124" s="993"/>
      <c r="AK124" s="994" t="s">
        <v>177</v>
      </c>
      <c r="AL124" s="992"/>
      <c r="AM124" s="992"/>
      <c r="AN124" s="992"/>
      <c r="AO124" s="993"/>
      <c r="AP124" s="995" t="s">
        <v>177</v>
      </c>
      <c r="AQ124" s="996"/>
      <c r="AR124" s="996"/>
      <c r="AS124" s="996"/>
      <c r="AT124" s="997"/>
      <c r="AU124" s="1092" t="s">
        <v>467</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56.6</v>
      </c>
      <c r="BR124" s="1060"/>
      <c r="BS124" s="1060"/>
      <c r="BT124" s="1060"/>
      <c r="BU124" s="1060"/>
      <c r="BV124" s="1060">
        <v>53.1</v>
      </c>
      <c r="BW124" s="1060"/>
      <c r="BX124" s="1060"/>
      <c r="BY124" s="1060"/>
      <c r="BZ124" s="1060"/>
      <c r="CA124" s="1060">
        <v>38.299999999999997</v>
      </c>
      <c r="CB124" s="1060"/>
      <c r="CC124" s="1060"/>
      <c r="CD124" s="1060"/>
      <c r="CE124" s="1060"/>
      <c r="CF124" s="1061"/>
      <c r="CG124" s="1062"/>
      <c r="CH124" s="1062"/>
      <c r="CI124" s="1062"/>
      <c r="CJ124" s="1063"/>
      <c r="CK124" s="1045"/>
      <c r="CL124" s="1045"/>
      <c r="CM124" s="1045"/>
      <c r="CN124" s="1045"/>
      <c r="CO124" s="1046"/>
      <c r="CP124" s="1052" t="s">
        <v>468</v>
      </c>
      <c r="CQ124" s="1053"/>
      <c r="CR124" s="1053"/>
      <c r="CS124" s="1053"/>
      <c r="CT124" s="1053"/>
      <c r="CU124" s="1053"/>
      <c r="CV124" s="1053"/>
      <c r="CW124" s="1053"/>
      <c r="CX124" s="1053"/>
      <c r="CY124" s="1053"/>
      <c r="CZ124" s="1053"/>
      <c r="DA124" s="1053"/>
      <c r="DB124" s="1053"/>
      <c r="DC124" s="1053"/>
      <c r="DD124" s="1053"/>
      <c r="DE124" s="1053"/>
      <c r="DF124" s="1054"/>
      <c r="DG124" s="1037" t="s">
        <v>177</v>
      </c>
      <c r="DH124" s="1019"/>
      <c r="DI124" s="1019"/>
      <c r="DJ124" s="1019"/>
      <c r="DK124" s="1020"/>
      <c r="DL124" s="1018" t="s">
        <v>177</v>
      </c>
      <c r="DM124" s="1019"/>
      <c r="DN124" s="1019"/>
      <c r="DO124" s="1019"/>
      <c r="DP124" s="1020"/>
      <c r="DQ124" s="1018" t="s">
        <v>177</v>
      </c>
      <c r="DR124" s="1019"/>
      <c r="DS124" s="1019"/>
      <c r="DT124" s="1019"/>
      <c r="DU124" s="1020"/>
      <c r="DV124" s="1021" t="s">
        <v>177</v>
      </c>
      <c r="DW124" s="1022"/>
      <c r="DX124" s="1022"/>
      <c r="DY124" s="1022"/>
      <c r="DZ124" s="1023"/>
    </row>
    <row r="125" spans="1:130" s="221" customFormat="1" ht="26.25" customHeight="1" x14ac:dyDescent="0.15">
      <c r="A125" s="1090"/>
      <c r="B125" s="982"/>
      <c r="C125" s="955" t="s">
        <v>457</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177</v>
      </c>
      <c r="AB125" s="992"/>
      <c r="AC125" s="992"/>
      <c r="AD125" s="992"/>
      <c r="AE125" s="993"/>
      <c r="AF125" s="994" t="s">
        <v>177</v>
      </c>
      <c r="AG125" s="992"/>
      <c r="AH125" s="992"/>
      <c r="AI125" s="992"/>
      <c r="AJ125" s="993"/>
      <c r="AK125" s="994" t="s">
        <v>177</v>
      </c>
      <c r="AL125" s="992"/>
      <c r="AM125" s="992"/>
      <c r="AN125" s="992"/>
      <c r="AO125" s="993"/>
      <c r="AP125" s="995" t="s">
        <v>177</v>
      </c>
      <c r="AQ125" s="996"/>
      <c r="AR125" s="996"/>
      <c r="AS125" s="996"/>
      <c r="AT125" s="997"/>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5" t="s">
        <v>469</v>
      </c>
      <c r="CL125" s="1040"/>
      <c r="CM125" s="1040"/>
      <c r="CN125" s="1040"/>
      <c r="CO125" s="1041"/>
      <c r="CP125" s="962" t="s">
        <v>470</v>
      </c>
      <c r="CQ125" s="930"/>
      <c r="CR125" s="930"/>
      <c r="CS125" s="930"/>
      <c r="CT125" s="930"/>
      <c r="CU125" s="930"/>
      <c r="CV125" s="930"/>
      <c r="CW125" s="930"/>
      <c r="CX125" s="930"/>
      <c r="CY125" s="930"/>
      <c r="CZ125" s="930"/>
      <c r="DA125" s="930"/>
      <c r="DB125" s="930"/>
      <c r="DC125" s="930"/>
      <c r="DD125" s="930"/>
      <c r="DE125" s="930"/>
      <c r="DF125" s="931"/>
      <c r="DG125" s="963" t="s">
        <v>177</v>
      </c>
      <c r="DH125" s="964"/>
      <c r="DI125" s="964"/>
      <c r="DJ125" s="964"/>
      <c r="DK125" s="964"/>
      <c r="DL125" s="964" t="s">
        <v>456</v>
      </c>
      <c r="DM125" s="964"/>
      <c r="DN125" s="964"/>
      <c r="DO125" s="964"/>
      <c r="DP125" s="964"/>
      <c r="DQ125" s="964" t="s">
        <v>177</v>
      </c>
      <c r="DR125" s="964"/>
      <c r="DS125" s="964"/>
      <c r="DT125" s="964"/>
      <c r="DU125" s="964"/>
      <c r="DV125" s="965" t="s">
        <v>177</v>
      </c>
      <c r="DW125" s="965"/>
      <c r="DX125" s="965"/>
      <c r="DY125" s="965"/>
      <c r="DZ125" s="966"/>
    </row>
    <row r="126" spans="1:130" s="221" customFormat="1" ht="26.25" customHeight="1" thickBot="1" x14ac:dyDescent="0.2">
      <c r="A126" s="1090"/>
      <c r="B126" s="982"/>
      <c r="C126" s="955" t="s">
        <v>459</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177</v>
      </c>
      <c r="AB126" s="992"/>
      <c r="AC126" s="992"/>
      <c r="AD126" s="992"/>
      <c r="AE126" s="993"/>
      <c r="AF126" s="994" t="s">
        <v>177</v>
      </c>
      <c r="AG126" s="992"/>
      <c r="AH126" s="992"/>
      <c r="AI126" s="992"/>
      <c r="AJ126" s="993"/>
      <c r="AK126" s="994" t="s">
        <v>177</v>
      </c>
      <c r="AL126" s="992"/>
      <c r="AM126" s="992"/>
      <c r="AN126" s="992"/>
      <c r="AO126" s="993"/>
      <c r="AP126" s="995" t="s">
        <v>177</v>
      </c>
      <c r="AQ126" s="996"/>
      <c r="AR126" s="996"/>
      <c r="AS126" s="996"/>
      <c r="AT126" s="99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6"/>
      <c r="CL126" s="1043"/>
      <c r="CM126" s="1043"/>
      <c r="CN126" s="1043"/>
      <c r="CO126" s="1044"/>
      <c r="CP126" s="955" t="s">
        <v>471</v>
      </c>
      <c r="CQ126" s="956"/>
      <c r="CR126" s="956"/>
      <c r="CS126" s="956"/>
      <c r="CT126" s="956"/>
      <c r="CU126" s="956"/>
      <c r="CV126" s="956"/>
      <c r="CW126" s="956"/>
      <c r="CX126" s="956"/>
      <c r="CY126" s="956"/>
      <c r="CZ126" s="956"/>
      <c r="DA126" s="956"/>
      <c r="DB126" s="956"/>
      <c r="DC126" s="956"/>
      <c r="DD126" s="956"/>
      <c r="DE126" s="956"/>
      <c r="DF126" s="957"/>
      <c r="DG126" s="958">
        <v>3351728</v>
      </c>
      <c r="DH126" s="959"/>
      <c r="DI126" s="959"/>
      <c r="DJ126" s="959"/>
      <c r="DK126" s="959"/>
      <c r="DL126" s="959">
        <v>2920151</v>
      </c>
      <c r="DM126" s="959"/>
      <c r="DN126" s="959"/>
      <c r="DO126" s="959"/>
      <c r="DP126" s="959"/>
      <c r="DQ126" s="959">
        <v>2875529</v>
      </c>
      <c r="DR126" s="959"/>
      <c r="DS126" s="959"/>
      <c r="DT126" s="959"/>
      <c r="DU126" s="959"/>
      <c r="DV126" s="960">
        <v>12.9</v>
      </c>
      <c r="DW126" s="960"/>
      <c r="DX126" s="960"/>
      <c r="DY126" s="960"/>
      <c r="DZ126" s="961"/>
    </row>
    <row r="127" spans="1:130" s="221" customFormat="1" ht="26.25" customHeight="1" x14ac:dyDescent="0.15">
      <c r="A127" s="1091"/>
      <c r="B127" s="984"/>
      <c r="C127" s="1006" t="s">
        <v>472</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t="s">
        <v>177</v>
      </c>
      <c r="AB127" s="992"/>
      <c r="AC127" s="992"/>
      <c r="AD127" s="992"/>
      <c r="AE127" s="993"/>
      <c r="AF127" s="994" t="s">
        <v>177</v>
      </c>
      <c r="AG127" s="992"/>
      <c r="AH127" s="992"/>
      <c r="AI127" s="992"/>
      <c r="AJ127" s="993"/>
      <c r="AK127" s="994" t="s">
        <v>177</v>
      </c>
      <c r="AL127" s="992"/>
      <c r="AM127" s="992"/>
      <c r="AN127" s="992"/>
      <c r="AO127" s="993"/>
      <c r="AP127" s="995" t="s">
        <v>177</v>
      </c>
      <c r="AQ127" s="996"/>
      <c r="AR127" s="996"/>
      <c r="AS127" s="996"/>
      <c r="AT127" s="997"/>
      <c r="AU127" s="223"/>
      <c r="AV127" s="223"/>
      <c r="AW127" s="223"/>
      <c r="AX127" s="1064" t="s">
        <v>473</v>
      </c>
      <c r="AY127" s="1065"/>
      <c r="AZ127" s="1065"/>
      <c r="BA127" s="1065"/>
      <c r="BB127" s="1065"/>
      <c r="BC127" s="1065"/>
      <c r="BD127" s="1065"/>
      <c r="BE127" s="1066"/>
      <c r="BF127" s="1067" t="s">
        <v>474</v>
      </c>
      <c r="BG127" s="1065"/>
      <c r="BH127" s="1065"/>
      <c r="BI127" s="1065"/>
      <c r="BJ127" s="1065"/>
      <c r="BK127" s="1065"/>
      <c r="BL127" s="1066"/>
      <c r="BM127" s="1067" t="s">
        <v>475</v>
      </c>
      <c r="BN127" s="1065"/>
      <c r="BO127" s="1065"/>
      <c r="BP127" s="1065"/>
      <c r="BQ127" s="1065"/>
      <c r="BR127" s="1065"/>
      <c r="BS127" s="1066"/>
      <c r="BT127" s="1067" t="s">
        <v>476</v>
      </c>
      <c r="BU127" s="1065"/>
      <c r="BV127" s="1065"/>
      <c r="BW127" s="1065"/>
      <c r="BX127" s="1065"/>
      <c r="BY127" s="1065"/>
      <c r="BZ127" s="1088"/>
      <c r="CA127" s="223"/>
      <c r="CB127" s="223"/>
      <c r="CC127" s="223"/>
      <c r="CD127" s="246"/>
      <c r="CE127" s="246"/>
      <c r="CF127" s="246"/>
      <c r="CG127" s="223"/>
      <c r="CH127" s="223"/>
      <c r="CI127" s="223"/>
      <c r="CJ127" s="245"/>
      <c r="CK127" s="1056"/>
      <c r="CL127" s="1043"/>
      <c r="CM127" s="1043"/>
      <c r="CN127" s="1043"/>
      <c r="CO127" s="1044"/>
      <c r="CP127" s="955" t="s">
        <v>477</v>
      </c>
      <c r="CQ127" s="956"/>
      <c r="CR127" s="956"/>
      <c r="CS127" s="956"/>
      <c r="CT127" s="956"/>
      <c r="CU127" s="956"/>
      <c r="CV127" s="956"/>
      <c r="CW127" s="956"/>
      <c r="CX127" s="956"/>
      <c r="CY127" s="956"/>
      <c r="CZ127" s="956"/>
      <c r="DA127" s="956"/>
      <c r="DB127" s="956"/>
      <c r="DC127" s="956"/>
      <c r="DD127" s="956"/>
      <c r="DE127" s="956"/>
      <c r="DF127" s="957"/>
      <c r="DG127" s="958" t="s">
        <v>177</v>
      </c>
      <c r="DH127" s="959"/>
      <c r="DI127" s="959"/>
      <c r="DJ127" s="959"/>
      <c r="DK127" s="959"/>
      <c r="DL127" s="959" t="s">
        <v>177</v>
      </c>
      <c r="DM127" s="959"/>
      <c r="DN127" s="959"/>
      <c r="DO127" s="959"/>
      <c r="DP127" s="959"/>
      <c r="DQ127" s="959" t="s">
        <v>177</v>
      </c>
      <c r="DR127" s="959"/>
      <c r="DS127" s="959"/>
      <c r="DT127" s="959"/>
      <c r="DU127" s="959"/>
      <c r="DV127" s="960" t="s">
        <v>456</v>
      </c>
      <c r="DW127" s="960"/>
      <c r="DX127" s="960"/>
      <c r="DY127" s="960"/>
      <c r="DZ127" s="961"/>
    </row>
    <row r="128" spans="1:130" s="221" customFormat="1" ht="26.25" customHeight="1" thickBot="1" x14ac:dyDescent="0.2">
      <c r="A128" s="1074" t="s">
        <v>478</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479</v>
      </c>
      <c r="X128" s="1076"/>
      <c r="Y128" s="1076"/>
      <c r="Z128" s="1077"/>
      <c r="AA128" s="1078">
        <v>909370</v>
      </c>
      <c r="AB128" s="1079"/>
      <c r="AC128" s="1079"/>
      <c r="AD128" s="1079"/>
      <c r="AE128" s="1080"/>
      <c r="AF128" s="1081">
        <v>905265</v>
      </c>
      <c r="AG128" s="1079"/>
      <c r="AH128" s="1079"/>
      <c r="AI128" s="1079"/>
      <c r="AJ128" s="1080"/>
      <c r="AK128" s="1081">
        <v>876871</v>
      </c>
      <c r="AL128" s="1079"/>
      <c r="AM128" s="1079"/>
      <c r="AN128" s="1079"/>
      <c r="AO128" s="1080"/>
      <c r="AP128" s="1082"/>
      <c r="AQ128" s="1083"/>
      <c r="AR128" s="1083"/>
      <c r="AS128" s="1083"/>
      <c r="AT128" s="1084"/>
      <c r="AU128" s="223"/>
      <c r="AV128" s="223"/>
      <c r="AW128" s="223"/>
      <c r="AX128" s="929" t="s">
        <v>480</v>
      </c>
      <c r="AY128" s="930"/>
      <c r="AZ128" s="930"/>
      <c r="BA128" s="930"/>
      <c r="BB128" s="930"/>
      <c r="BC128" s="930"/>
      <c r="BD128" s="930"/>
      <c r="BE128" s="931"/>
      <c r="BF128" s="1085" t="s">
        <v>177</v>
      </c>
      <c r="BG128" s="1086"/>
      <c r="BH128" s="1086"/>
      <c r="BI128" s="1086"/>
      <c r="BJ128" s="1086"/>
      <c r="BK128" s="1086"/>
      <c r="BL128" s="1087"/>
      <c r="BM128" s="1085">
        <v>12.07</v>
      </c>
      <c r="BN128" s="1086"/>
      <c r="BO128" s="1086"/>
      <c r="BP128" s="1086"/>
      <c r="BQ128" s="1086"/>
      <c r="BR128" s="1086"/>
      <c r="BS128" s="1087"/>
      <c r="BT128" s="1085">
        <v>20</v>
      </c>
      <c r="BU128" s="1086"/>
      <c r="BV128" s="1086"/>
      <c r="BW128" s="1086"/>
      <c r="BX128" s="1086"/>
      <c r="BY128" s="1086"/>
      <c r="BZ128" s="1109"/>
      <c r="CA128" s="246"/>
      <c r="CB128" s="246"/>
      <c r="CC128" s="246"/>
      <c r="CD128" s="246"/>
      <c r="CE128" s="246"/>
      <c r="CF128" s="246"/>
      <c r="CG128" s="223"/>
      <c r="CH128" s="223"/>
      <c r="CI128" s="223"/>
      <c r="CJ128" s="245"/>
      <c r="CK128" s="1057"/>
      <c r="CL128" s="1058"/>
      <c r="CM128" s="1058"/>
      <c r="CN128" s="1058"/>
      <c r="CO128" s="1059"/>
      <c r="CP128" s="1068" t="s">
        <v>481</v>
      </c>
      <c r="CQ128" s="759"/>
      <c r="CR128" s="759"/>
      <c r="CS128" s="759"/>
      <c r="CT128" s="759"/>
      <c r="CU128" s="759"/>
      <c r="CV128" s="759"/>
      <c r="CW128" s="759"/>
      <c r="CX128" s="759"/>
      <c r="CY128" s="759"/>
      <c r="CZ128" s="759"/>
      <c r="DA128" s="759"/>
      <c r="DB128" s="759"/>
      <c r="DC128" s="759"/>
      <c r="DD128" s="759"/>
      <c r="DE128" s="759"/>
      <c r="DF128" s="1069"/>
      <c r="DG128" s="1070" t="s">
        <v>177</v>
      </c>
      <c r="DH128" s="1071"/>
      <c r="DI128" s="1071"/>
      <c r="DJ128" s="1071"/>
      <c r="DK128" s="1071"/>
      <c r="DL128" s="1071" t="s">
        <v>177</v>
      </c>
      <c r="DM128" s="1071"/>
      <c r="DN128" s="1071"/>
      <c r="DO128" s="1071"/>
      <c r="DP128" s="1071"/>
      <c r="DQ128" s="1071" t="s">
        <v>177</v>
      </c>
      <c r="DR128" s="1071"/>
      <c r="DS128" s="1071"/>
      <c r="DT128" s="1071"/>
      <c r="DU128" s="1071"/>
      <c r="DV128" s="1072" t="s">
        <v>177</v>
      </c>
      <c r="DW128" s="1072"/>
      <c r="DX128" s="1072"/>
      <c r="DY128" s="1072"/>
      <c r="DZ128" s="1073"/>
    </row>
    <row r="129" spans="1:131" s="221" customFormat="1" ht="26.25" customHeight="1" x14ac:dyDescent="0.15">
      <c r="A129" s="967" t="s">
        <v>108</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482</v>
      </c>
      <c r="X129" s="1104"/>
      <c r="Y129" s="1104"/>
      <c r="Z129" s="1105"/>
      <c r="AA129" s="991">
        <v>24002054</v>
      </c>
      <c r="AB129" s="992"/>
      <c r="AC129" s="992"/>
      <c r="AD129" s="992"/>
      <c r="AE129" s="993"/>
      <c r="AF129" s="994">
        <v>24314597</v>
      </c>
      <c r="AG129" s="992"/>
      <c r="AH129" s="992"/>
      <c r="AI129" s="992"/>
      <c r="AJ129" s="993"/>
      <c r="AK129" s="994">
        <v>25267135</v>
      </c>
      <c r="AL129" s="992"/>
      <c r="AM129" s="992"/>
      <c r="AN129" s="992"/>
      <c r="AO129" s="993"/>
      <c r="AP129" s="1106"/>
      <c r="AQ129" s="1107"/>
      <c r="AR129" s="1107"/>
      <c r="AS129" s="1107"/>
      <c r="AT129" s="1108"/>
      <c r="AU129" s="224"/>
      <c r="AV129" s="224"/>
      <c r="AW129" s="224"/>
      <c r="AX129" s="1098" t="s">
        <v>483</v>
      </c>
      <c r="AY129" s="956"/>
      <c r="AZ129" s="956"/>
      <c r="BA129" s="956"/>
      <c r="BB129" s="956"/>
      <c r="BC129" s="956"/>
      <c r="BD129" s="956"/>
      <c r="BE129" s="957"/>
      <c r="BF129" s="1099" t="s">
        <v>456</v>
      </c>
      <c r="BG129" s="1100"/>
      <c r="BH129" s="1100"/>
      <c r="BI129" s="1100"/>
      <c r="BJ129" s="1100"/>
      <c r="BK129" s="1100"/>
      <c r="BL129" s="1101"/>
      <c r="BM129" s="1099">
        <v>17.07</v>
      </c>
      <c r="BN129" s="1100"/>
      <c r="BO129" s="1100"/>
      <c r="BP129" s="1100"/>
      <c r="BQ129" s="1100"/>
      <c r="BR129" s="1100"/>
      <c r="BS129" s="1101"/>
      <c r="BT129" s="1099">
        <v>30</v>
      </c>
      <c r="BU129" s="1100"/>
      <c r="BV129" s="1100"/>
      <c r="BW129" s="1100"/>
      <c r="BX129" s="1100"/>
      <c r="BY129" s="1100"/>
      <c r="BZ129" s="110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7" t="s">
        <v>484</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485</v>
      </c>
      <c r="X130" s="1104"/>
      <c r="Y130" s="1104"/>
      <c r="Z130" s="1105"/>
      <c r="AA130" s="991">
        <v>3312339</v>
      </c>
      <c r="AB130" s="992"/>
      <c r="AC130" s="992"/>
      <c r="AD130" s="992"/>
      <c r="AE130" s="993"/>
      <c r="AF130" s="994">
        <v>3158318</v>
      </c>
      <c r="AG130" s="992"/>
      <c r="AH130" s="992"/>
      <c r="AI130" s="992"/>
      <c r="AJ130" s="993"/>
      <c r="AK130" s="994">
        <v>2903637</v>
      </c>
      <c r="AL130" s="992"/>
      <c r="AM130" s="992"/>
      <c r="AN130" s="992"/>
      <c r="AO130" s="993"/>
      <c r="AP130" s="1106"/>
      <c r="AQ130" s="1107"/>
      <c r="AR130" s="1107"/>
      <c r="AS130" s="1107"/>
      <c r="AT130" s="1108"/>
      <c r="AU130" s="224"/>
      <c r="AV130" s="224"/>
      <c r="AW130" s="224"/>
      <c r="AX130" s="1098" t="s">
        <v>486</v>
      </c>
      <c r="AY130" s="956"/>
      <c r="AZ130" s="956"/>
      <c r="BA130" s="956"/>
      <c r="BB130" s="956"/>
      <c r="BC130" s="956"/>
      <c r="BD130" s="956"/>
      <c r="BE130" s="957"/>
      <c r="BF130" s="1134">
        <v>3</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487</v>
      </c>
      <c r="X131" s="1141"/>
      <c r="Y131" s="1141"/>
      <c r="Z131" s="1142"/>
      <c r="AA131" s="1037">
        <v>20689715</v>
      </c>
      <c r="AB131" s="1019"/>
      <c r="AC131" s="1019"/>
      <c r="AD131" s="1019"/>
      <c r="AE131" s="1020"/>
      <c r="AF131" s="1018">
        <v>21156279</v>
      </c>
      <c r="AG131" s="1019"/>
      <c r="AH131" s="1019"/>
      <c r="AI131" s="1019"/>
      <c r="AJ131" s="1020"/>
      <c r="AK131" s="1018">
        <v>22363498</v>
      </c>
      <c r="AL131" s="1019"/>
      <c r="AM131" s="1019"/>
      <c r="AN131" s="1019"/>
      <c r="AO131" s="1020"/>
      <c r="AP131" s="1143"/>
      <c r="AQ131" s="1144"/>
      <c r="AR131" s="1144"/>
      <c r="AS131" s="1144"/>
      <c r="AT131" s="1145"/>
      <c r="AU131" s="224"/>
      <c r="AV131" s="224"/>
      <c r="AW131" s="224"/>
      <c r="AX131" s="1116" t="s">
        <v>488</v>
      </c>
      <c r="AY131" s="759"/>
      <c r="AZ131" s="759"/>
      <c r="BA131" s="759"/>
      <c r="BB131" s="759"/>
      <c r="BC131" s="759"/>
      <c r="BD131" s="759"/>
      <c r="BE131" s="1069"/>
      <c r="BF131" s="1117">
        <v>38.299999999999997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3" t="s">
        <v>489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490</v>
      </c>
      <c r="W132" s="1127"/>
      <c r="X132" s="1127"/>
      <c r="Y132" s="1127"/>
      <c r="Z132" s="1128"/>
      <c r="AA132" s="1129">
        <v>2.923162547</v>
      </c>
      <c r="AB132" s="1130"/>
      <c r="AC132" s="1130"/>
      <c r="AD132" s="1130"/>
      <c r="AE132" s="1131"/>
      <c r="AF132" s="1132">
        <v>2.338785568</v>
      </c>
      <c r="AG132" s="1130"/>
      <c r="AH132" s="1130"/>
      <c r="AI132" s="1130"/>
      <c r="AJ132" s="1131"/>
      <c r="AK132" s="1132">
        <v>3.8262082259999999</v>
      </c>
      <c r="AL132" s="1130"/>
      <c r="AM132" s="1130"/>
      <c r="AN132" s="1130"/>
      <c r="AO132" s="1131"/>
      <c r="AP132" s="1034"/>
      <c r="AQ132" s="1035"/>
      <c r="AR132" s="1035"/>
      <c r="AS132" s="1035"/>
      <c r="AT132" s="11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491</v>
      </c>
      <c r="W133" s="1110"/>
      <c r="X133" s="1110"/>
      <c r="Y133" s="1110"/>
      <c r="Z133" s="1111"/>
      <c r="AA133" s="1112">
        <v>5.3</v>
      </c>
      <c r="AB133" s="1113"/>
      <c r="AC133" s="1113"/>
      <c r="AD133" s="1113"/>
      <c r="AE133" s="1114"/>
      <c r="AF133" s="1112">
        <v>3.9</v>
      </c>
      <c r="AG133" s="1113"/>
      <c r="AH133" s="1113"/>
      <c r="AI133" s="1113"/>
      <c r="AJ133" s="1114"/>
      <c r="AK133" s="1112">
        <v>3</v>
      </c>
      <c r="AL133" s="1113"/>
      <c r="AM133" s="1113"/>
      <c r="AN133" s="1113"/>
      <c r="AO133" s="1114"/>
      <c r="AP133" s="1061"/>
      <c r="AQ133" s="1062"/>
      <c r="AR133" s="1062"/>
      <c r="AS133" s="1062"/>
      <c r="AT133" s="111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3f0lr/0rcle5NWFaT90EAMwzaZrPZy4CSWhVt6/WrrCTgsXlShedSiuJV0wK4lJF6E1laXJ0p+KkuC6iTIhrzw==" saltValue="2IT767s9niXdV90a+CX0Y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AsH5jm9AbeZ3oCgcwzPsmeyS21eDP/5Ml5seMQzqvYmZSMTPwtDbvI3jKm+s5FljgBgFv8M/lyBHWo6CUOCRGg==" saltValue="jX1R6loOxds6+CSkr7uF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uxjHIeITxp898wC/IfCVC6EFFwQ4rLTlG3m0DS+kHLeQTZKRj12jlA42OZCagOIlzeWokoa46lmbNVS8YybqQ==" saltValue="iVtIIO7+NmvrOP79KT51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493</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494</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7" t="s">
        <v>495</v>
      </c>
      <c r="AP7" s="263"/>
      <c r="AQ7" s="264" t="s">
        <v>496</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8"/>
      <c r="AP8" s="269" t="s">
        <v>497</v>
      </c>
      <c r="AQ8" s="270" t="s">
        <v>498</v>
      </c>
      <c r="AR8" s="271" t="s">
        <v>499</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9" t="s">
        <v>500</v>
      </c>
      <c r="AL9" s="1150"/>
      <c r="AM9" s="1150"/>
      <c r="AN9" s="1151"/>
      <c r="AO9" s="272">
        <v>8687521</v>
      </c>
      <c r="AP9" s="272">
        <v>72115</v>
      </c>
      <c r="AQ9" s="273">
        <v>62021</v>
      </c>
      <c r="AR9" s="274">
        <v>16.3</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9" t="s">
        <v>501</v>
      </c>
      <c r="AL10" s="1150"/>
      <c r="AM10" s="1150"/>
      <c r="AN10" s="1151"/>
      <c r="AO10" s="275">
        <v>1147043</v>
      </c>
      <c r="AP10" s="275">
        <v>9522</v>
      </c>
      <c r="AQ10" s="276">
        <v>4339</v>
      </c>
      <c r="AR10" s="277">
        <v>119.5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9" t="s">
        <v>502</v>
      </c>
      <c r="AL11" s="1150"/>
      <c r="AM11" s="1150"/>
      <c r="AN11" s="1151"/>
      <c r="AO11" s="275" t="s">
        <v>503</v>
      </c>
      <c r="AP11" s="275" t="s">
        <v>503</v>
      </c>
      <c r="AQ11" s="276">
        <v>554</v>
      </c>
      <c r="AR11" s="277" t="s">
        <v>503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9" t="s">
        <v>504</v>
      </c>
      <c r="AL12" s="1150"/>
      <c r="AM12" s="1150"/>
      <c r="AN12" s="1151"/>
      <c r="AO12" s="275" t="s">
        <v>503</v>
      </c>
      <c r="AP12" s="275" t="s">
        <v>503</v>
      </c>
      <c r="AQ12" s="276">
        <v>17</v>
      </c>
      <c r="AR12" s="277" t="s">
        <v>503</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9" t="s">
        <v>505</v>
      </c>
      <c r="AL13" s="1150"/>
      <c r="AM13" s="1150"/>
      <c r="AN13" s="1151"/>
      <c r="AO13" s="275">
        <v>5772</v>
      </c>
      <c r="AP13" s="275">
        <v>48</v>
      </c>
      <c r="AQ13" s="276">
        <v>2525</v>
      </c>
      <c r="AR13" s="277">
        <v>-98.1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9" t="s">
        <v>506</v>
      </c>
      <c r="AL14" s="1150"/>
      <c r="AM14" s="1150"/>
      <c r="AN14" s="1151"/>
      <c r="AO14" s="275">
        <v>101031</v>
      </c>
      <c r="AP14" s="275">
        <v>839</v>
      </c>
      <c r="AQ14" s="276">
        <v>1158</v>
      </c>
      <c r="AR14" s="277">
        <v>-27.5</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2" t="s">
        <v>507</v>
      </c>
      <c r="AL15" s="1153"/>
      <c r="AM15" s="1153"/>
      <c r="AN15" s="1154"/>
      <c r="AO15" s="275">
        <v>-718368</v>
      </c>
      <c r="AP15" s="275">
        <v>-5963</v>
      </c>
      <c r="AQ15" s="276">
        <v>-4174</v>
      </c>
      <c r="AR15" s="277">
        <v>42.9</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2" t="s">
        <v>189</v>
      </c>
      <c r="AL16" s="1153"/>
      <c r="AM16" s="1153"/>
      <c r="AN16" s="1154"/>
      <c r="AO16" s="275">
        <v>9222999</v>
      </c>
      <c r="AP16" s="275">
        <v>76560</v>
      </c>
      <c r="AQ16" s="276">
        <v>66439</v>
      </c>
      <c r="AR16" s="277">
        <v>15.2</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508</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509</v>
      </c>
      <c r="AP20" s="284" t="s">
        <v>510</v>
      </c>
      <c r="AQ20" s="285" t="s">
        <v>511</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5" t="s">
        <v>512</v>
      </c>
      <c r="AL21" s="1156"/>
      <c r="AM21" s="1156"/>
      <c r="AN21" s="1157"/>
      <c r="AO21" s="288">
        <v>7.01</v>
      </c>
      <c r="AP21" s="289">
        <v>6.1</v>
      </c>
      <c r="AQ21" s="290">
        <v>0.91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5" t="s">
        <v>513</v>
      </c>
      <c r="AL22" s="1156"/>
      <c r="AM22" s="1156"/>
      <c r="AN22" s="1157"/>
      <c r="AO22" s="293">
        <v>98.1</v>
      </c>
      <c r="AP22" s="294">
        <v>99</v>
      </c>
      <c r="AQ22" s="295">
        <v>-0.9</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6" t="s">
        <v>514</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58"/>
    </row>
    <row r="27" spans="1:46" x14ac:dyDescent="0.15">
      <c r="A27" s="300"/>
      <c r="AO27" s="253"/>
      <c r="AP27" s="253"/>
      <c r="AQ27" s="253"/>
      <c r="AR27" s="253"/>
      <c r="AS27" s="253"/>
      <c r="AT27" s="253"/>
    </row>
    <row r="28" spans="1:46" ht="17.25" x14ac:dyDescent="0.15">
      <c r="A28" s="254" t="s">
        <v>515</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516</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7" t="s">
        <v>495</v>
      </c>
      <c r="AP30" s="263"/>
      <c r="AQ30" s="264" t="s">
        <v>496</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8"/>
      <c r="AP31" s="269" t="s">
        <v>497</v>
      </c>
      <c r="AQ31" s="270" t="s">
        <v>498</v>
      </c>
      <c r="AR31" s="271" t="s">
        <v>499</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3" t="s">
        <v>517</v>
      </c>
      <c r="AL32" s="1164"/>
      <c r="AM32" s="1164"/>
      <c r="AN32" s="1165"/>
      <c r="AO32" s="303">
        <v>3606554</v>
      </c>
      <c r="AP32" s="303">
        <v>29938</v>
      </c>
      <c r="AQ32" s="304">
        <v>33147</v>
      </c>
      <c r="AR32" s="305">
        <v>-9.6999999999999993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3" t="s">
        <v>518</v>
      </c>
      <c r="AL33" s="1164"/>
      <c r="AM33" s="1164"/>
      <c r="AN33" s="1165"/>
      <c r="AO33" s="303" t="s">
        <v>503</v>
      </c>
      <c r="AP33" s="303" t="s">
        <v>503</v>
      </c>
      <c r="AQ33" s="304">
        <v>7</v>
      </c>
      <c r="AR33" s="305" t="s">
        <v>503</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3" t="s">
        <v>519</v>
      </c>
      <c r="AL34" s="1164"/>
      <c r="AM34" s="1164"/>
      <c r="AN34" s="1165"/>
      <c r="AO34" s="303" t="s">
        <v>503</v>
      </c>
      <c r="AP34" s="303" t="s">
        <v>503</v>
      </c>
      <c r="AQ34" s="304">
        <v>24</v>
      </c>
      <c r="AR34" s="305" t="s">
        <v>503</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3" t="s">
        <v>520</v>
      </c>
      <c r="AL35" s="1164"/>
      <c r="AM35" s="1164"/>
      <c r="AN35" s="1165"/>
      <c r="AO35" s="303">
        <v>702833</v>
      </c>
      <c r="AP35" s="303">
        <v>5834</v>
      </c>
      <c r="AQ35" s="304">
        <v>5872</v>
      </c>
      <c r="AR35" s="305">
        <v>-0.6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3" t="s">
        <v>521</v>
      </c>
      <c r="AL36" s="1164"/>
      <c r="AM36" s="1164"/>
      <c r="AN36" s="1165"/>
      <c r="AO36" s="303">
        <v>93275</v>
      </c>
      <c r="AP36" s="303">
        <v>774</v>
      </c>
      <c r="AQ36" s="304">
        <v>1168</v>
      </c>
      <c r="AR36" s="305">
        <v>-33.700000000000003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3" t="s">
        <v>522</v>
      </c>
      <c r="AL37" s="1164"/>
      <c r="AM37" s="1164"/>
      <c r="AN37" s="1165"/>
      <c r="AO37" s="303">
        <v>233520</v>
      </c>
      <c r="AP37" s="303">
        <v>1938</v>
      </c>
      <c r="AQ37" s="304">
        <v>720</v>
      </c>
      <c r="AR37" s="305">
        <v>169.2</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6" t="s">
        <v>523</v>
      </c>
      <c r="AL38" s="1167"/>
      <c r="AM38" s="1167"/>
      <c r="AN38" s="1168"/>
      <c r="AO38" s="306" t="s">
        <v>503</v>
      </c>
      <c r="AP38" s="306" t="s">
        <v>503</v>
      </c>
      <c r="AQ38" s="307">
        <v>1</v>
      </c>
      <c r="AR38" s="295" t="s">
        <v>503</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6" t="s">
        <v>524</v>
      </c>
      <c r="AL39" s="1167"/>
      <c r="AM39" s="1167"/>
      <c r="AN39" s="1168"/>
      <c r="AO39" s="303">
        <v>-876871</v>
      </c>
      <c r="AP39" s="303">
        <v>-7279</v>
      </c>
      <c r="AQ39" s="304">
        <v>-6245</v>
      </c>
      <c r="AR39" s="305">
        <v>16.600000000000001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3" t="s">
        <v>525</v>
      </c>
      <c r="AL40" s="1164"/>
      <c r="AM40" s="1164"/>
      <c r="AN40" s="1165"/>
      <c r="AO40" s="303">
        <v>-2903637</v>
      </c>
      <c r="AP40" s="303">
        <v>-24103</v>
      </c>
      <c r="AQ40" s="304">
        <v>-25563</v>
      </c>
      <c r="AR40" s="305">
        <v>-5.7</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9" t="s">
        <v>300</v>
      </c>
      <c r="AL41" s="1170"/>
      <c r="AM41" s="1170"/>
      <c r="AN41" s="1171"/>
      <c r="AO41" s="303">
        <v>855674</v>
      </c>
      <c r="AP41" s="303">
        <v>7103</v>
      </c>
      <c r="AQ41" s="304">
        <v>9130</v>
      </c>
      <c r="AR41" s="305">
        <v>-22.2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526</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527</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528</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8" t="s">
        <v>495</v>
      </c>
      <c r="AN49" s="1160" t="s">
        <v>529</v>
      </c>
      <c r="AO49" s="1161"/>
      <c r="AP49" s="1161"/>
      <c r="AQ49" s="1161"/>
      <c r="AR49" s="1162"/>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9"/>
      <c r="AN50" s="319" t="s">
        <v>530</v>
      </c>
      <c r="AO50" s="320" t="s">
        <v>531</v>
      </c>
      <c r="AP50" s="321" t="s">
        <v>532</v>
      </c>
      <c r="AQ50" s="322" t="s">
        <v>533</v>
      </c>
      <c r="AR50" s="323" t="s">
        <v>534</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535</v>
      </c>
      <c r="AL51" s="316"/>
      <c r="AM51" s="324">
        <v>5884439</v>
      </c>
      <c r="AN51" s="325">
        <v>47862</v>
      </c>
      <c r="AO51" s="326">
        <v>80</v>
      </c>
      <c r="AP51" s="327">
        <v>42651</v>
      </c>
      <c r="AQ51" s="328">
        <v>4.3</v>
      </c>
      <c r="AR51" s="329">
        <v>75.7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536</v>
      </c>
      <c r="AM52" s="332">
        <v>4542087</v>
      </c>
      <c r="AN52" s="333">
        <v>36944</v>
      </c>
      <c r="AO52" s="334">
        <v>106.8</v>
      </c>
      <c r="AP52" s="335">
        <v>22675</v>
      </c>
      <c r="AQ52" s="336">
        <v>-5.9</v>
      </c>
      <c r="AR52" s="337">
        <v>112.7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537</v>
      </c>
      <c r="AL53" s="316"/>
      <c r="AM53" s="324">
        <v>3804501</v>
      </c>
      <c r="AN53" s="325">
        <v>31123</v>
      </c>
      <c r="AO53" s="326">
        <v>-35</v>
      </c>
      <c r="AP53" s="327">
        <v>43226</v>
      </c>
      <c r="AQ53" s="328">
        <v>1.3</v>
      </c>
      <c r="AR53" s="329">
        <v>-36.299999999999997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536</v>
      </c>
      <c r="AM54" s="332">
        <v>2914489</v>
      </c>
      <c r="AN54" s="333">
        <v>23842</v>
      </c>
      <c r="AO54" s="334">
        <v>-35.5</v>
      </c>
      <c r="AP54" s="335">
        <v>22622</v>
      </c>
      <c r="AQ54" s="336">
        <v>-0.2</v>
      </c>
      <c r="AR54" s="337">
        <v>-35.299999999999997</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538</v>
      </c>
      <c r="AL55" s="316"/>
      <c r="AM55" s="324">
        <v>3392276</v>
      </c>
      <c r="AN55" s="325">
        <v>27866</v>
      </c>
      <c r="AO55" s="326">
        <v>-10.5</v>
      </c>
      <c r="AP55" s="327">
        <v>42836</v>
      </c>
      <c r="AQ55" s="328">
        <v>-0.9</v>
      </c>
      <c r="AR55" s="329">
        <v>-9.6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536</v>
      </c>
      <c r="AM56" s="332">
        <v>1843382</v>
      </c>
      <c r="AN56" s="333">
        <v>15142</v>
      </c>
      <c r="AO56" s="334">
        <v>-36.5</v>
      </c>
      <c r="AP56" s="335">
        <v>22936</v>
      </c>
      <c r="AQ56" s="336">
        <v>1.4</v>
      </c>
      <c r="AR56" s="337">
        <v>-37.9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539</v>
      </c>
      <c r="AL57" s="316"/>
      <c r="AM57" s="324">
        <v>3817805</v>
      </c>
      <c r="AN57" s="325">
        <v>31437</v>
      </c>
      <c r="AO57" s="326">
        <v>12.8</v>
      </c>
      <c r="AP57" s="327">
        <v>44161</v>
      </c>
      <c r="AQ57" s="328">
        <v>3.1</v>
      </c>
      <c r="AR57" s="329">
        <v>9.6999999999999993</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536</v>
      </c>
      <c r="AM58" s="332">
        <v>2256663</v>
      </c>
      <c r="AN58" s="333">
        <v>18582</v>
      </c>
      <c r="AO58" s="334">
        <v>22.7</v>
      </c>
      <c r="AP58" s="335">
        <v>23644</v>
      </c>
      <c r="AQ58" s="336">
        <v>3.1</v>
      </c>
      <c r="AR58" s="337">
        <v>19.600000000000001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540</v>
      </c>
      <c r="AL59" s="316"/>
      <c r="AM59" s="324">
        <v>2316749</v>
      </c>
      <c r="AN59" s="325">
        <v>19231</v>
      </c>
      <c r="AO59" s="326">
        <v>-38.799999999999997</v>
      </c>
      <c r="AP59" s="327">
        <v>43955</v>
      </c>
      <c r="AQ59" s="328">
        <v>-0.5</v>
      </c>
      <c r="AR59" s="329">
        <v>-38.299999999999997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536</v>
      </c>
      <c r="AM60" s="332">
        <v>1401782</v>
      </c>
      <c r="AN60" s="333">
        <v>11636</v>
      </c>
      <c r="AO60" s="334">
        <v>-37.4</v>
      </c>
      <c r="AP60" s="335">
        <v>21318</v>
      </c>
      <c r="AQ60" s="336">
        <v>-9.8000000000000007</v>
      </c>
      <c r="AR60" s="337">
        <v>-27.6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541</v>
      </c>
      <c r="AL61" s="338"/>
      <c r="AM61" s="339">
        <v>3843154</v>
      </c>
      <c r="AN61" s="340">
        <v>31504</v>
      </c>
      <c r="AO61" s="341">
        <v>1.7</v>
      </c>
      <c r="AP61" s="342">
        <v>43366</v>
      </c>
      <c r="AQ61" s="343">
        <v>1.5</v>
      </c>
      <c r="AR61" s="329">
        <v>0.2</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536</v>
      </c>
      <c r="AM62" s="332">
        <v>2591681</v>
      </c>
      <c r="AN62" s="333">
        <v>21229</v>
      </c>
      <c r="AO62" s="334">
        <v>4</v>
      </c>
      <c r="AP62" s="335">
        <v>22639</v>
      </c>
      <c r="AQ62" s="336">
        <v>-2.2999999999999998</v>
      </c>
      <c r="AR62" s="337">
        <v>6.3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0Qb8P/zgxrN08tsq78reNtxtCulLzdg5HliXXq+YBGZz7QNjot3sWgv0YFLQAyTxqTMJorQulvC0gbKCczR86w==" saltValue="nI9aLnZyP34ryKjARIUj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543</v>
      </c>
    </row>
    <row r="121" spans="125:125" ht="13.5" hidden="1" customHeight="1" x14ac:dyDescent="0.15">
      <c r="DU121" s="250"/>
    </row>
  </sheetData>
  <sheetProtection algorithmName="SHA-512" hashValue="TFRpxHRZ7Rf42SrxrBH38uTDfviAOCIhA4/98cHueAZSIG32/WYkDrJ0+APvthBUGksJsQpybkUO+kegSv8NqQ==" saltValue="/gML0yePjM9+PWe3cwQ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544</v>
      </c>
    </row>
  </sheetData>
  <sheetProtection algorithmName="SHA-512" hashValue="YsuR2TKzlykgC8J1npio/7VhUETEseGtqZtV37ZNbykI4YhNJUzCdYFn6elw8+0PEBIFrXORaXyMCiEXYaFM6A==" saltValue="DOl5sjubMNk4JP8OAQyG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72" t="s">
        <v>3</v>
      </c>
      <c r="D47" s="1172"/>
      <c r="E47" s="1173"/>
      <c r="F47" s="11">
        <v>11.41</v>
      </c>
      <c r="G47" s="12">
        <v>10.130000000000001</v>
      </c>
      <c r="H47" s="12">
        <v>8.52</v>
      </c>
      <c r="I47" s="12">
        <v>8.41</v>
      </c>
      <c r="J47" s="13">
        <v>10.51</v>
      </c>
    </row>
    <row r="48" spans="2:10" ht="57.75" customHeight="1" x14ac:dyDescent="0.15">
      <c r="B48" s="14"/>
      <c r="C48" s="1174" t="s">
        <v>4</v>
      </c>
      <c r="D48" s="1174"/>
      <c r="E48" s="1175"/>
      <c r="F48" s="15">
        <v>0.56999999999999995</v>
      </c>
      <c r="G48" s="16">
        <v>1.08</v>
      </c>
      <c r="H48" s="16">
        <v>1.59</v>
      </c>
      <c r="I48" s="16">
        <v>5.0199999999999996</v>
      </c>
      <c r="J48" s="17">
        <v>9.98</v>
      </c>
    </row>
    <row r="49" spans="2:10" ht="57.75" customHeight="1" thickBot="1" x14ac:dyDescent="0.2">
      <c r="B49" s="18"/>
      <c r="C49" s="1176" t="s">
        <v>5</v>
      </c>
      <c r="D49" s="1176"/>
      <c r="E49" s="1177"/>
      <c r="F49" s="19" t="s">
        <v>550</v>
      </c>
      <c r="G49" s="20" t="s">
        <v>551</v>
      </c>
      <c r="H49" s="20" t="s">
        <v>552</v>
      </c>
      <c r="I49" s="20">
        <v>3.45</v>
      </c>
      <c r="J49" s="21">
        <v>7.57</v>
      </c>
    </row>
    <row r="50" spans="2:10" x14ac:dyDescent="0.15"/>
  </sheetData>
  <sheetProtection algorithmName="SHA-512" hashValue="1p+V9RS7+uEvvO2xRY58pkluOCof/USuRtXNLF5ujO9NZzZw4PXL842ZItwPwG+ia2UJVuxrH8yf144DJCWctQ==" saltValue="vfSWsHoRlaTT4PxS1hPv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2023-10-30T12:51:12Z</cp:lastPrinted>
  <dcterms:created xsi:type="dcterms:W3CDTF">2023-02-20T06:17:59Z</dcterms:created>
  <dcterms:modified xsi:type="dcterms:W3CDTF">2024-02-06T06:22:00Z</dcterms:modified>
  <cp:category/>
</cp:coreProperties>
</file>