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035" yWindow="375" windowWidth="14235" windowHeight="8415" activeTab="0"/>
  </bookViews>
  <sheets>
    <sheet name="3" sheetId="1" r:id="rId1"/>
  </sheets>
  <definedNames>
    <definedName name="_６２">#REF!</definedName>
    <definedName name="_xlnm.Print_Area" localSheetId="0">'3'!$A$1:$Q$59</definedName>
  </definedNames>
  <calcPr fullCalcOnLoad="1"/>
</workbook>
</file>

<file path=xl/sharedStrings.xml><?xml version="1.0" encoding="utf-8"?>
<sst xmlns="http://schemas.openxmlformats.org/spreadsheetml/2006/main" count="446" uniqueCount="75">
  <si>
    <t>販　　　　　　　　売　　　　　　　　部　　　　　　　　門　　　　　　　　別</t>
  </si>
  <si>
    <t>その他の畜産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</si>
  <si>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</si>
  <si>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</si>
  <si>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</si>
  <si>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</si>
  <si>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</si>
  <si>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</si>
  <si>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</si>
  <si>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</si>
  <si>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</si>
  <si>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</si>
  <si>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</si>
  <si>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</si>
  <si>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</si>
  <si>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</si>
  <si>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</si>
  <si>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</si>
  <si>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</si>
  <si>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</si>
  <si>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</si>
  <si>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</si>
  <si>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</si>
  <si>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</si>
  <si>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</si>
  <si>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</si>
  <si>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</si>
  <si>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</si>
  <si>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</si>
  <si>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</si>
  <si>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</si>
  <si>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</si>
  <si>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</si>
  <si>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</si>
  <si>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</si>
  <si>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</si>
  <si>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</si>
  <si>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</si>
  <si>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</si>
  <si>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</si>
  <si>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</si>
  <si>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</si>
  <si>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</si>
  <si>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</si>
  <si>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</si>
  <si>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</si>
  <si>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</si>
  <si>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</si>
  <si>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その他の作物</t>
  </si>
  <si>
    <t>-</t>
  </si>
  <si>
    <t>資料：農林水産省「農林業センサス」</t>
  </si>
  <si>
    <t>宇　陀　市</t>
  </si>
  <si>
    <t>高  市  郡</t>
  </si>
  <si>
    <t>（単位：経営体）</t>
  </si>
  <si>
    <t>（令和2年2月1日現在）</t>
  </si>
  <si>
    <t xml:space="preserve">          -</t>
  </si>
  <si>
    <t xml:space="preserve"> x</t>
  </si>
  <si>
    <t>-</t>
  </si>
  <si>
    <t>総数</t>
  </si>
  <si>
    <t>市町村別</t>
  </si>
  <si>
    <t>麦類作</t>
  </si>
  <si>
    <t>雑穀・
いも類・
豆類</t>
  </si>
  <si>
    <t>果樹類</t>
  </si>
  <si>
    <t>酪農</t>
  </si>
  <si>
    <t>肉用牛</t>
  </si>
  <si>
    <t>養豚</t>
  </si>
  <si>
    <t>養鶏</t>
  </si>
  <si>
    <t>養蚕</t>
  </si>
  <si>
    <t>露地
野菜</t>
  </si>
  <si>
    <t>施設
野菜</t>
  </si>
  <si>
    <t>花き・花木</t>
  </si>
  <si>
    <t>工芸
農作物</t>
  </si>
  <si>
    <t>稲作</t>
  </si>
  <si>
    <t>３.　農産物販売金額１位の部門別経営体数　</t>
  </si>
  <si>
    <r>
      <rPr>
        <sz val="10"/>
        <color indexed="8"/>
        <rFont val="IPAmj明朝"/>
        <family val="1"/>
      </rPr>
      <t>葛_xDB40__xDD02_</t>
    </r>
    <r>
      <rPr>
        <sz val="10"/>
        <color indexed="8"/>
        <rFont val="ＭＳ 明朝"/>
        <family val="1"/>
      </rPr>
      <t>　城　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</si>
</sst>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;&quot;△&quot;#,##0;&quot;－&quot;"/>
  </numFmts>
  <fonts count="5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ゴシック"/>
      <family val="3"/>
    </font>
    <font>
      <sz val="6.5"/>
      <name val="ＭＳ 明朝"/>
      <family val="1"/>
    </font>
    <font>
      <sz val="10"/>
      <color indexed="8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centerContinuous" vertical="center"/>
      <protection locked="0"/>
    </xf>
    <xf numFmtId="0" fontId="10" fillId="0" borderId="11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80" fontId="16" fillId="0" borderId="0" xfId="0" applyNumberFormat="1" applyFont="1" applyAlignment="1" applyProtection="1">
      <alignment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6" fillId="0" borderId="12" xfId="0" applyNumberFormat="1" applyFont="1" applyBorder="1" applyAlignment="1" applyProtection="1">
      <alignment horizontal="right" vertical="center"/>
      <protection locked="0"/>
    </xf>
    <xf numFmtId="3" fontId="16" fillId="0" borderId="0" xfId="0" applyNumberFormat="1" applyFont="1" applyAlignment="1" applyProtection="1">
      <alignment horizontal="right" vertical="center"/>
      <protection locked="0"/>
    </xf>
    <xf numFmtId="3" fontId="16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76" fontId="16" fillId="0" borderId="0" xfId="0" applyNumberFormat="1" applyFont="1" applyBorder="1" applyAlignment="1" applyProtection="1">
      <alignment horizontal="right" vertical="center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10" fillId="0" borderId="16" xfId="0" applyNumberFormat="1" applyFont="1" applyBorder="1" applyAlignment="1" applyProtection="1">
      <alignment/>
      <protection locked="0"/>
    </xf>
    <xf numFmtId="0" fontId="53" fillId="0" borderId="0" xfId="0" applyFont="1" applyAlignment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Border="1" applyAlignment="1" applyProtection="1">
      <alignment horizontal="right"/>
      <protection locked="0"/>
    </xf>
    <xf numFmtId="0" fontId="10" fillId="0" borderId="12" xfId="0" applyFont="1" applyBorder="1" applyAlignment="1">
      <alignment vertical="center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62"/>
  <sheetViews>
    <sheetView tabSelected="1" view="pageBreakPreview" zoomScale="130" zoomScaleSheetLayoutView="130" zoomScalePageLayoutView="0" workbookViewId="0" topLeftCell="A1">
      <selection activeCell="R6" sqref="R6"/>
    </sheetView>
  </sheetViews>
  <sheetFormatPr defaultColWidth="8.796875" defaultRowHeight="15"/>
  <cols>
    <col min="1" max="1" width="9.69921875" style="15" customWidth="1"/>
    <col min="2" max="3" width="4.69921875" style="28" customWidth="1"/>
    <col min="4" max="4" width="4.59765625" style="28" customWidth="1"/>
    <col min="5" max="5" width="5.19921875" style="28" customWidth="1"/>
    <col min="6" max="8" width="4.59765625" style="28" customWidth="1"/>
    <col min="9" max="9" width="4.8984375" style="28" customWidth="1"/>
    <col min="10" max="17" width="4.59765625" style="28" customWidth="1"/>
    <col min="18" max="16384" width="9" style="15" customWidth="1"/>
  </cols>
  <sheetData>
    <row r="1" spans="1:17" s="1" customFormat="1" ht="19.5" customHeight="1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36" customFormat="1" ht="27.75" customHeight="1" thickBot="1">
      <c r="A2" s="34" t="s">
        <v>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37"/>
      <c r="Q2" s="41" t="s">
        <v>54</v>
      </c>
    </row>
    <row r="3" spans="1:17" s="6" customFormat="1" ht="13.5" customHeight="1">
      <c r="A3" s="43" t="s">
        <v>59</v>
      </c>
      <c r="B3" s="45" t="s">
        <v>58</v>
      </c>
      <c r="C3" s="4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6" customFormat="1" ht="39" customHeight="1">
      <c r="A4" s="44"/>
      <c r="B4" s="46"/>
      <c r="C4" s="39" t="s">
        <v>72</v>
      </c>
      <c r="D4" s="31" t="s">
        <v>60</v>
      </c>
      <c r="E4" s="33" t="s">
        <v>61</v>
      </c>
      <c r="F4" s="32" t="s">
        <v>71</v>
      </c>
      <c r="G4" s="40" t="s">
        <v>68</v>
      </c>
      <c r="H4" s="39" t="s">
        <v>69</v>
      </c>
      <c r="I4" s="30" t="s">
        <v>62</v>
      </c>
      <c r="J4" s="32" t="s">
        <v>70</v>
      </c>
      <c r="K4" s="32" t="s">
        <v>48</v>
      </c>
      <c r="L4" s="40" t="s">
        <v>63</v>
      </c>
      <c r="M4" s="32" t="s">
        <v>64</v>
      </c>
      <c r="N4" s="40" t="s">
        <v>65</v>
      </c>
      <c r="O4" s="40" t="s">
        <v>66</v>
      </c>
      <c r="P4" s="32" t="s">
        <v>1</v>
      </c>
      <c r="Q4" s="40" t="s">
        <v>67</v>
      </c>
    </row>
    <row r="5" spans="1:17" s="2" customFormat="1" ht="5.25" customHeight="1">
      <c r="A5" s="7"/>
      <c r="B5" s="2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s="10" customFormat="1" ht="15" customHeight="1">
      <c r="A6" s="9" t="s">
        <v>2</v>
      </c>
      <c r="B6" s="21">
        <v>9165</v>
      </c>
      <c r="C6" s="22">
        <v>6620</v>
      </c>
      <c r="D6" s="22">
        <v>15</v>
      </c>
      <c r="E6" s="22">
        <v>60</v>
      </c>
      <c r="F6" s="22">
        <v>136</v>
      </c>
      <c r="G6" s="22">
        <v>562</v>
      </c>
      <c r="H6" s="22">
        <v>512</v>
      </c>
      <c r="I6" s="22">
        <v>803</v>
      </c>
      <c r="J6" s="22">
        <v>300</v>
      </c>
      <c r="K6" s="22">
        <v>67</v>
      </c>
      <c r="L6" s="22">
        <v>33</v>
      </c>
      <c r="M6" s="22">
        <v>16</v>
      </c>
      <c r="N6" s="22">
        <v>7</v>
      </c>
      <c r="O6" s="22">
        <v>26</v>
      </c>
      <c r="P6" s="22">
        <v>7</v>
      </c>
      <c r="Q6" s="22">
        <v>1</v>
      </c>
      <c r="R6" s="19"/>
    </row>
    <row r="7" spans="1:18" s="2" customFormat="1" ht="9.75" customHeight="1">
      <c r="A7" s="11"/>
      <c r="B7" s="2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10"/>
    </row>
    <row r="8" spans="1:17" s="10" customFormat="1" ht="15" customHeight="1">
      <c r="A8" s="12" t="s">
        <v>3</v>
      </c>
      <c r="B8" s="21">
        <f>SUM(B10:B21)</f>
        <v>6782</v>
      </c>
      <c r="C8" s="23">
        <f aca="true" t="shared" si="0" ref="C8:P8">SUM(C10:C21)</f>
        <v>4985</v>
      </c>
      <c r="D8" s="23">
        <f t="shared" si="0"/>
        <v>9</v>
      </c>
      <c r="E8" s="23">
        <f t="shared" si="0"/>
        <v>41</v>
      </c>
      <c r="F8" s="23">
        <f t="shared" si="0"/>
        <v>88</v>
      </c>
      <c r="G8" s="23">
        <f t="shared" si="0"/>
        <v>414</v>
      </c>
      <c r="H8" s="23">
        <f t="shared" si="0"/>
        <v>332</v>
      </c>
      <c r="I8" s="23">
        <f t="shared" si="0"/>
        <v>637</v>
      </c>
      <c r="J8" s="23">
        <f t="shared" si="0"/>
        <v>157</v>
      </c>
      <c r="K8" s="23">
        <f t="shared" si="0"/>
        <v>47</v>
      </c>
      <c r="L8" s="23">
        <f t="shared" si="0"/>
        <v>31</v>
      </c>
      <c r="M8" s="23">
        <f t="shared" si="0"/>
        <v>12</v>
      </c>
      <c r="N8" s="23">
        <f t="shared" si="0"/>
        <v>6</v>
      </c>
      <c r="O8" s="23">
        <f t="shared" si="0"/>
        <v>17</v>
      </c>
      <c r="P8" s="23">
        <f t="shared" si="0"/>
        <v>5</v>
      </c>
      <c r="Q8" s="23">
        <v>1</v>
      </c>
    </row>
    <row r="9" spans="1:18" s="10" customFormat="1" ht="9.75" customHeight="1">
      <c r="A9" s="3"/>
      <c r="B9" s="20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"/>
    </row>
    <row r="10" spans="1:17" s="2" customFormat="1" ht="15" customHeight="1">
      <c r="A10" s="18" t="s">
        <v>4</v>
      </c>
      <c r="B10" s="20">
        <v>1247</v>
      </c>
      <c r="C10" s="24">
        <v>1046</v>
      </c>
      <c r="D10" s="24" t="s">
        <v>55</v>
      </c>
      <c r="E10" s="24">
        <v>4</v>
      </c>
      <c r="F10" s="24">
        <v>72</v>
      </c>
      <c r="G10" s="24">
        <v>49</v>
      </c>
      <c r="H10" s="24">
        <v>28</v>
      </c>
      <c r="I10" s="24">
        <v>11</v>
      </c>
      <c r="J10" s="24">
        <v>10</v>
      </c>
      <c r="K10" s="24">
        <v>15</v>
      </c>
      <c r="L10" s="24">
        <v>2</v>
      </c>
      <c r="M10" s="24">
        <v>1</v>
      </c>
      <c r="N10" s="24">
        <v>3</v>
      </c>
      <c r="O10" s="24">
        <v>5</v>
      </c>
      <c r="P10" s="24">
        <v>1</v>
      </c>
      <c r="Q10" s="24" t="s">
        <v>55</v>
      </c>
    </row>
    <row r="11" spans="1:17" s="2" customFormat="1" ht="15" customHeight="1">
      <c r="A11" s="18" t="s">
        <v>5</v>
      </c>
      <c r="B11" s="20">
        <v>217</v>
      </c>
      <c r="C11" s="24">
        <v>185</v>
      </c>
      <c r="D11" s="24" t="s">
        <v>55</v>
      </c>
      <c r="E11" s="24">
        <v>2</v>
      </c>
      <c r="F11" s="24" t="s">
        <v>55</v>
      </c>
      <c r="G11" s="24">
        <v>22</v>
      </c>
      <c r="H11" s="24">
        <v>2</v>
      </c>
      <c r="I11" s="24" t="s">
        <v>55</v>
      </c>
      <c r="J11" s="24">
        <v>4</v>
      </c>
      <c r="K11" s="24">
        <v>1</v>
      </c>
      <c r="L11" s="24" t="s">
        <v>55</v>
      </c>
      <c r="M11" s="24">
        <v>1</v>
      </c>
      <c r="N11" s="24" t="s">
        <v>55</v>
      </c>
      <c r="O11" s="24" t="s">
        <v>55</v>
      </c>
      <c r="P11" s="24" t="s">
        <v>55</v>
      </c>
      <c r="Q11" s="24" t="s">
        <v>55</v>
      </c>
    </row>
    <row r="12" spans="1:17" s="2" customFormat="1" ht="15" customHeight="1">
      <c r="A12" s="18" t="s">
        <v>6</v>
      </c>
      <c r="B12" s="20">
        <v>627</v>
      </c>
      <c r="C12" s="24">
        <v>501</v>
      </c>
      <c r="D12" s="24" t="s">
        <v>55</v>
      </c>
      <c r="E12" s="24" t="s">
        <v>55</v>
      </c>
      <c r="F12" s="24">
        <v>2</v>
      </c>
      <c r="G12" s="24">
        <v>20</v>
      </c>
      <c r="H12" s="24">
        <v>49</v>
      </c>
      <c r="I12" s="24">
        <v>40</v>
      </c>
      <c r="J12" s="24">
        <v>13</v>
      </c>
      <c r="K12" s="24" t="s">
        <v>55</v>
      </c>
      <c r="L12" s="24" t="s">
        <v>55</v>
      </c>
      <c r="M12" s="24" t="s">
        <v>55</v>
      </c>
      <c r="N12" s="24" t="s">
        <v>55</v>
      </c>
      <c r="O12" s="24">
        <v>2</v>
      </c>
      <c r="P12" s="24" t="s">
        <v>55</v>
      </c>
      <c r="Q12" s="24" t="s">
        <v>55</v>
      </c>
    </row>
    <row r="13" spans="1:17" s="2" customFormat="1" ht="15" customHeight="1">
      <c r="A13" s="18" t="s">
        <v>7</v>
      </c>
      <c r="B13" s="20">
        <v>890</v>
      </c>
      <c r="C13" s="24">
        <v>628</v>
      </c>
      <c r="D13" s="24">
        <v>1</v>
      </c>
      <c r="E13" s="24">
        <v>7</v>
      </c>
      <c r="F13" s="24">
        <v>2</v>
      </c>
      <c r="G13" s="24">
        <v>48</v>
      </c>
      <c r="H13" s="24">
        <v>121</v>
      </c>
      <c r="I13" s="24">
        <v>62</v>
      </c>
      <c r="J13" s="24">
        <v>9</v>
      </c>
      <c r="K13" s="24">
        <v>6</v>
      </c>
      <c r="L13" s="24">
        <v>3</v>
      </c>
      <c r="M13" s="24">
        <v>1</v>
      </c>
      <c r="N13" s="24">
        <v>1</v>
      </c>
      <c r="O13" s="24">
        <v>1</v>
      </c>
      <c r="P13" s="24" t="s">
        <v>55</v>
      </c>
      <c r="Q13" s="24" t="s">
        <v>55</v>
      </c>
    </row>
    <row r="14" spans="1:17" s="2" customFormat="1" ht="15" customHeight="1">
      <c r="A14" s="18" t="s">
        <v>8</v>
      </c>
      <c r="B14" s="20">
        <v>465</v>
      </c>
      <c r="C14" s="24">
        <v>414</v>
      </c>
      <c r="D14" s="24">
        <v>1</v>
      </c>
      <c r="E14" s="24">
        <v>1</v>
      </c>
      <c r="F14" s="24">
        <v>1</v>
      </c>
      <c r="G14" s="24">
        <v>14</v>
      </c>
      <c r="H14" s="24">
        <v>13</v>
      </c>
      <c r="I14" s="24">
        <v>3</v>
      </c>
      <c r="J14" s="24">
        <v>13</v>
      </c>
      <c r="K14" s="24">
        <v>3</v>
      </c>
      <c r="L14" s="24" t="s">
        <v>55</v>
      </c>
      <c r="M14" s="24" t="s">
        <v>55</v>
      </c>
      <c r="N14" s="24" t="s">
        <v>55</v>
      </c>
      <c r="O14" s="24" t="s">
        <v>55</v>
      </c>
      <c r="P14" s="24">
        <v>1</v>
      </c>
      <c r="Q14" s="24">
        <v>1</v>
      </c>
    </row>
    <row r="15" spans="1:17" s="2" customFormat="1" ht="15" customHeight="1">
      <c r="A15" s="18" t="s">
        <v>9</v>
      </c>
      <c r="B15" s="20">
        <v>436</v>
      </c>
      <c r="C15" s="24">
        <v>329</v>
      </c>
      <c r="D15" s="24">
        <v>5</v>
      </c>
      <c r="E15" s="24">
        <v>3</v>
      </c>
      <c r="F15" s="24">
        <v>2</v>
      </c>
      <c r="G15" s="24">
        <v>48</v>
      </c>
      <c r="H15" s="24">
        <v>19</v>
      </c>
      <c r="I15" s="24">
        <v>19</v>
      </c>
      <c r="J15" s="24">
        <v>10</v>
      </c>
      <c r="K15" s="24">
        <v>1</v>
      </c>
      <c r="L15" s="24" t="s">
        <v>55</v>
      </c>
      <c r="M15" s="24" t="s">
        <v>55</v>
      </c>
      <c r="N15" s="24" t="s">
        <v>55</v>
      </c>
      <c r="O15" s="24" t="s">
        <v>55</v>
      </c>
      <c r="P15" s="24" t="s">
        <v>55</v>
      </c>
      <c r="Q15" s="24" t="s">
        <v>55</v>
      </c>
    </row>
    <row r="16" spans="1:17" s="2" customFormat="1" ht="15" customHeight="1">
      <c r="A16" s="18" t="s">
        <v>10</v>
      </c>
      <c r="B16" s="20">
        <v>1007</v>
      </c>
      <c r="C16" s="24">
        <v>343</v>
      </c>
      <c r="D16" s="24">
        <v>2</v>
      </c>
      <c r="E16" s="24" t="s">
        <v>55</v>
      </c>
      <c r="F16" s="24">
        <v>1</v>
      </c>
      <c r="G16" s="24">
        <v>60</v>
      </c>
      <c r="H16" s="24">
        <v>37</v>
      </c>
      <c r="I16" s="24">
        <v>478</v>
      </c>
      <c r="J16" s="24">
        <v>54</v>
      </c>
      <c r="K16" s="24">
        <v>11</v>
      </c>
      <c r="L16" s="24">
        <v>13</v>
      </c>
      <c r="M16" s="24">
        <v>1</v>
      </c>
      <c r="N16" s="24">
        <v>2</v>
      </c>
      <c r="O16" s="24">
        <v>4</v>
      </c>
      <c r="P16" s="24">
        <v>1</v>
      </c>
      <c r="Q16" s="24" t="s">
        <v>55</v>
      </c>
    </row>
    <row r="17" spans="1:17" s="2" customFormat="1" ht="15" customHeight="1">
      <c r="A17" s="18" t="s">
        <v>11</v>
      </c>
      <c r="B17" s="20">
        <v>539</v>
      </c>
      <c r="C17" s="24">
        <v>476</v>
      </c>
      <c r="D17" s="24" t="s">
        <v>55</v>
      </c>
      <c r="E17" s="24">
        <v>9</v>
      </c>
      <c r="F17" s="24" t="s">
        <v>55</v>
      </c>
      <c r="G17" s="24">
        <v>20</v>
      </c>
      <c r="H17" s="24">
        <v>6</v>
      </c>
      <c r="I17" s="24">
        <v>17</v>
      </c>
      <c r="J17" s="24">
        <v>5</v>
      </c>
      <c r="K17" s="24">
        <v>1</v>
      </c>
      <c r="L17" s="24">
        <v>2</v>
      </c>
      <c r="M17" s="24">
        <v>1</v>
      </c>
      <c r="N17" s="24" t="s">
        <v>55</v>
      </c>
      <c r="O17" s="24">
        <v>1</v>
      </c>
      <c r="P17" s="24">
        <v>1</v>
      </c>
      <c r="Q17" s="24" t="s">
        <v>55</v>
      </c>
    </row>
    <row r="18" spans="1:17" s="2" customFormat="1" ht="15" customHeight="1">
      <c r="A18" s="18" t="s">
        <v>12</v>
      </c>
      <c r="B18" s="20">
        <v>187</v>
      </c>
      <c r="C18" s="24">
        <v>175</v>
      </c>
      <c r="D18" s="24" t="s">
        <v>55</v>
      </c>
      <c r="E18" s="24" t="s">
        <v>55</v>
      </c>
      <c r="F18" s="24" t="s">
        <v>55</v>
      </c>
      <c r="G18" s="24">
        <v>8</v>
      </c>
      <c r="H18" s="24">
        <v>4</v>
      </c>
      <c r="I18" s="24" t="s">
        <v>55</v>
      </c>
      <c r="J18" s="24" t="s">
        <v>55</v>
      </c>
      <c r="K18" s="24" t="s">
        <v>55</v>
      </c>
      <c r="L18" s="24" t="s">
        <v>55</v>
      </c>
      <c r="M18" s="24" t="s">
        <v>55</v>
      </c>
      <c r="N18" s="24" t="s">
        <v>55</v>
      </c>
      <c r="O18" s="24" t="s">
        <v>55</v>
      </c>
      <c r="P18" s="24" t="s">
        <v>55</v>
      </c>
      <c r="Q18" s="24" t="s">
        <v>55</v>
      </c>
    </row>
    <row r="19" spans="1:17" s="2" customFormat="1" ht="15" customHeight="1">
      <c r="A19" s="18" t="s">
        <v>13</v>
      </c>
      <c r="B19" s="20">
        <v>88</v>
      </c>
      <c r="C19" s="24">
        <v>72</v>
      </c>
      <c r="D19" s="24" t="s">
        <v>55</v>
      </c>
      <c r="E19" s="24" t="s">
        <v>55</v>
      </c>
      <c r="F19" s="24" t="s">
        <v>55</v>
      </c>
      <c r="G19" s="24">
        <v>9</v>
      </c>
      <c r="H19" s="24">
        <v>1</v>
      </c>
      <c r="I19" s="24">
        <v>1</v>
      </c>
      <c r="J19" s="24">
        <v>1</v>
      </c>
      <c r="K19" s="24">
        <v>1</v>
      </c>
      <c r="L19" s="24" t="s">
        <v>55</v>
      </c>
      <c r="M19" s="24">
        <v>2</v>
      </c>
      <c r="N19" s="24" t="s">
        <v>55</v>
      </c>
      <c r="O19" s="24">
        <v>1</v>
      </c>
      <c r="P19" s="24" t="s">
        <v>55</v>
      </c>
      <c r="Q19" s="24" t="s">
        <v>55</v>
      </c>
    </row>
    <row r="20" spans="1:17" s="2" customFormat="1" ht="15" customHeight="1">
      <c r="A20" s="38" t="s">
        <v>74</v>
      </c>
      <c r="B20" s="20">
        <v>345</v>
      </c>
      <c r="C20" s="24">
        <v>250</v>
      </c>
      <c r="D20" s="24" t="s">
        <v>55</v>
      </c>
      <c r="E20" s="24">
        <v>1</v>
      </c>
      <c r="F20" s="24">
        <v>1</v>
      </c>
      <c r="G20" s="24">
        <v>44</v>
      </c>
      <c r="H20" s="24">
        <v>16</v>
      </c>
      <c r="I20" s="25">
        <v>3</v>
      </c>
      <c r="J20" s="25">
        <v>22</v>
      </c>
      <c r="K20" s="25" t="s">
        <v>55</v>
      </c>
      <c r="L20" s="25">
        <v>7</v>
      </c>
      <c r="M20" s="25" t="s">
        <v>55</v>
      </c>
      <c r="N20" s="25" t="s">
        <v>55</v>
      </c>
      <c r="O20" s="25">
        <v>1</v>
      </c>
      <c r="P20" s="25" t="s">
        <v>55</v>
      </c>
      <c r="Q20" s="25" t="s">
        <v>55</v>
      </c>
    </row>
    <row r="21" spans="1:17" s="2" customFormat="1" ht="15" customHeight="1">
      <c r="A21" s="18" t="s">
        <v>51</v>
      </c>
      <c r="B21" s="20">
        <v>734</v>
      </c>
      <c r="C21" s="24">
        <v>566</v>
      </c>
      <c r="D21" s="24" t="s">
        <v>55</v>
      </c>
      <c r="E21" s="24">
        <v>14</v>
      </c>
      <c r="F21" s="24">
        <v>7</v>
      </c>
      <c r="G21" s="24">
        <v>72</v>
      </c>
      <c r="H21" s="24">
        <v>36</v>
      </c>
      <c r="I21" s="25">
        <v>3</v>
      </c>
      <c r="J21" s="25">
        <v>16</v>
      </c>
      <c r="K21" s="25">
        <v>8</v>
      </c>
      <c r="L21" s="25">
        <v>4</v>
      </c>
      <c r="M21" s="25">
        <v>5</v>
      </c>
      <c r="N21" s="25" t="s">
        <v>55</v>
      </c>
      <c r="O21" s="25">
        <v>2</v>
      </c>
      <c r="P21" s="25">
        <v>1</v>
      </c>
      <c r="Q21" s="25" t="s">
        <v>55</v>
      </c>
    </row>
    <row r="22" spans="1:17" s="10" customFormat="1" ht="9.75" customHeight="1">
      <c r="A22" s="3"/>
      <c r="B22" s="42"/>
      <c r="C22" s="24"/>
      <c r="D22" s="24"/>
      <c r="E22" s="24"/>
      <c r="F22" s="2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10" customFormat="1" ht="15" customHeight="1">
      <c r="A23" s="12" t="s">
        <v>14</v>
      </c>
      <c r="B23" s="21">
        <f>B6-B8</f>
        <v>2383</v>
      </c>
      <c r="C23" s="23">
        <f aca="true" t="shared" si="1" ref="C23:P23">C6-C8</f>
        <v>1635</v>
      </c>
      <c r="D23" s="23">
        <f t="shared" si="1"/>
        <v>6</v>
      </c>
      <c r="E23" s="23">
        <f t="shared" si="1"/>
        <v>19</v>
      </c>
      <c r="F23" s="23">
        <f t="shared" si="1"/>
        <v>48</v>
      </c>
      <c r="G23" s="23">
        <f t="shared" si="1"/>
        <v>148</v>
      </c>
      <c r="H23" s="23">
        <f t="shared" si="1"/>
        <v>180</v>
      </c>
      <c r="I23" s="23">
        <f t="shared" si="1"/>
        <v>166</v>
      </c>
      <c r="J23" s="23">
        <f t="shared" si="1"/>
        <v>143</v>
      </c>
      <c r="K23" s="23">
        <f t="shared" si="1"/>
        <v>20</v>
      </c>
      <c r="L23" s="23">
        <f>L6-L8</f>
        <v>2</v>
      </c>
      <c r="M23" s="23">
        <f t="shared" si="1"/>
        <v>4</v>
      </c>
      <c r="N23" s="23">
        <f t="shared" si="1"/>
        <v>1</v>
      </c>
      <c r="O23" s="23">
        <f t="shared" si="1"/>
        <v>9</v>
      </c>
      <c r="P23" s="23">
        <f t="shared" si="1"/>
        <v>2</v>
      </c>
      <c r="Q23" s="23" t="s">
        <v>49</v>
      </c>
    </row>
    <row r="24" spans="1:17" s="10" customFormat="1" ht="9.75" customHeight="1">
      <c r="A24" s="13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0" customFormat="1" ht="15" customHeight="1">
      <c r="A25" s="12" t="s">
        <v>15</v>
      </c>
      <c r="B25" s="21">
        <f aca="true" t="shared" si="2" ref="B25:Q25">B26</f>
        <v>192</v>
      </c>
      <c r="C25" s="23">
        <f t="shared" si="2"/>
        <v>122</v>
      </c>
      <c r="D25" s="23" t="str">
        <f t="shared" si="2"/>
        <v>          -</v>
      </c>
      <c r="E25" s="23">
        <f t="shared" si="2"/>
        <v>2</v>
      </c>
      <c r="F25" s="23">
        <f t="shared" si="2"/>
        <v>44</v>
      </c>
      <c r="G25" s="23">
        <f t="shared" si="2"/>
        <v>8</v>
      </c>
      <c r="H25" s="23">
        <f t="shared" si="2"/>
        <v>3</v>
      </c>
      <c r="I25" s="23">
        <f t="shared" si="2"/>
        <v>2</v>
      </c>
      <c r="J25" s="23">
        <f t="shared" si="2"/>
        <v>5</v>
      </c>
      <c r="K25" s="23">
        <f t="shared" si="2"/>
        <v>5</v>
      </c>
      <c r="L25" s="23" t="str">
        <f t="shared" si="2"/>
        <v>          -</v>
      </c>
      <c r="M25" s="23" t="str">
        <f t="shared" si="2"/>
        <v>          -</v>
      </c>
      <c r="N25" s="23" t="str">
        <f t="shared" si="2"/>
        <v>          -</v>
      </c>
      <c r="O25" s="23">
        <f t="shared" si="2"/>
        <v>1</v>
      </c>
      <c r="P25" s="23" t="str">
        <f t="shared" si="2"/>
        <v>-</v>
      </c>
      <c r="Q25" s="23" t="str">
        <f t="shared" si="2"/>
        <v>-</v>
      </c>
    </row>
    <row r="26" spans="1:17" s="2" customFormat="1" ht="15" customHeight="1">
      <c r="A26" s="14" t="s">
        <v>16</v>
      </c>
      <c r="B26" s="20">
        <v>192</v>
      </c>
      <c r="C26" s="8">
        <v>122</v>
      </c>
      <c r="D26" s="8" t="s">
        <v>55</v>
      </c>
      <c r="E26" s="24">
        <v>2</v>
      </c>
      <c r="F26" s="8">
        <v>44</v>
      </c>
      <c r="G26" s="8">
        <v>8</v>
      </c>
      <c r="H26" s="8">
        <v>3</v>
      </c>
      <c r="I26" s="8">
        <v>2</v>
      </c>
      <c r="J26" s="8">
        <v>5</v>
      </c>
      <c r="K26" s="8">
        <v>5</v>
      </c>
      <c r="L26" s="8" t="s">
        <v>55</v>
      </c>
      <c r="M26" s="8" t="s">
        <v>55</v>
      </c>
      <c r="N26" s="8" t="s">
        <v>55</v>
      </c>
      <c r="O26" s="8">
        <v>1</v>
      </c>
      <c r="P26" s="8" t="s">
        <v>49</v>
      </c>
      <c r="Q26" s="24" t="s">
        <v>49</v>
      </c>
    </row>
    <row r="27" spans="1:17" s="10" customFormat="1" ht="15" customHeight="1">
      <c r="A27" s="12" t="s">
        <v>17</v>
      </c>
      <c r="B27" s="21">
        <f>SUM(B28:B31)</f>
        <v>424</v>
      </c>
      <c r="C27" s="23">
        <f aca="true" t="shared" si="3" ref="C27:M27">SUM(C28:C31)</f>
        <v>262</v>
      </c>
      <c r="D27" s="23" t="str">
        <f>D28</f>
        <v>          -</v>
      </c>
      <c r="E27" s="23">
        <f>SUM(E28:E31)</f>
        <v>1</v>
      </c>
      <c r="F27" s="23" t="str">
        <f>F28</f>
        <v>          -</v>
      </c>
      <c r="G27" s="23">
        <f t="shared" si="3"/>
        <v>16</v>
      </c>
      <c r="H27" s="23">
        <f t="shared" si="3"/>
        <v>26</v>
      </c>
      <c r="I27" s="23">
        <f t="shared" si="3"/>
        <v>36</v>
      </c>
      <c r="J27" s="23">
        <f t="shared" si="3"/>
        <v>80</v>
      </c>
      <c r="K27" s="23">
        <f t="shared" si="3"/>
        <v>1</v>
      </c>
      <c r="L27" s="23">
        <v>1</v>
      </c>
      <c r="M27" s="23">
        <f t="shared" si="3"/>
        <v>1</v>
      </c>
      <c r="N27" s="23" t="s">
        <v>49</v>
      </c>
      <c r="O27" s="23" t="s">
        <v>55</v>
      </c>
      <c r="P27" s="23" t="s">
        <v>49</v>
      </c>
      <c r="Q27" s="23" t="s">
        <v>49</v>
      </c>
    </row>
    <row r="28" spans="1:17" s="2" customFormat="1" ht="15" customHeight="1">
      <c r="A28" s="14" t="s">
        <v>18</v>
      </c>
      <c r="B28" s="20">
        <v>160</v>
      </c>
      <c r="C28" s="8">
        <v>41</v>
      </c>
      <c r="D28" s="8" t="s">
        <v>55</v>
      </c>
      <c r="E28" s="8">
        <v>1</v>
      </c>
      <c r="F28" s="8" t="s">
        <v>55</v>
      </c>
      <c r="G28" s="8">
        <v>7</v>
      </c>
      <c r="H28" s="8">
        <v>17</v>
      </c>
      <c r="I28" s="8">
        <v>16</v>
      </c>
      <c r="J28" s="8">
        <v>77</v>
      </c>
      <c r="K28" s="8">
        <v>1</v>
      </c>
      <c r="L28" s="8" t="s">
        <v>55</v>
      </c>
      <c r="M28" s="8" t="s">
        <v>55</v>
      </c>
      <c r="N28" s="8" t="s">
        <v>55</v>
      </c>
      <c r="O28" s="8" t="s">
        <v>55</v>
      </c>
      <c r="P28" s="8" t="s">
        <v>55</v>
      </c>
      <c r="Q28" s="24" t="s">
        <v>55</v>
      </c>
    </row>
    <row r="29" spans="1:18" s="2" customFormat="1" ht="15" customHeight="1">
      <c r="A29" s="14" t="s">
        <v>19</v>
      </c>
      <c r="B29" s="20">
        <v>10</v>
      </c>
      <c r="C29" s="8">
        <v>7</v>
      </c>
      <c r="D29" s="8" t="s">
        <v>55</v>
      </c>
      <c r="E29" s="8" t="s">
        <v>55</v>
      </c>
      <c r="F29" s="8" t="s">
        <v>55</v>
      </c>
      <c r="G29" s="8" t="s">
        <v>55</v>
      </c>
      <c r="H29" s="8">
        <v>2</v>
      </c>
      <c r="I29" s="8" t="s">
        <v>55</v>
      </c>
      <c r="J29" s="8">
        <v>1</v>
      </c>
      <c r="K29" s="8" t="s">
        <v>55</v>
      </c>
      <c r="L29" s="8" t="s">
        <v>55</v>
      </c>
      <c r="M29" s="8" t="s">
        <v>55</v>
      </c>
      <c r="N29" s="8" t="s">
        <v>55</v>
      </c>
      <c r="O29" s="8" t="s">
        <v>55</v>
      </c>
      <c r="P29" s="8" t="s">
        <v>55</v>
      </c>
      <c r="Q29" s="24" t="s">
        <v>55</v>
      </c>
      <c r="R29" s="10"/>
    </row>
    <row r="30" spans="1:17" s="2" customFormat="1" ht="15" customHeight="1">
      <c r="A30" s="14" t="s">
        <v>20</v>
      </c>
      <c r="B30" s="20">
        <v>191</v>
      </c>
      <c r="C30" s="8">
        <v>158</v>
      </c>
      <c r="D30" s="8" t="s">
        <v>55</v>
      </c>
      <c r="E30" s="8" t="s">
        <v>55</v>
      </c>
      <c r="F30" s="8" t="s">
        <v>55</v>
      </c>
      <c r="G30" s="8">
        <v>9</v>
      </c>
      <c r="H30" s="8">
        <v>5</v>
      </c>
      <c r="I30" s="8">
        <v>17</v>
      </c>
      <c r="J30" s="8">
        <v>2</v>
      </c>
      <c r="K30" s="8" t="s">
        <v>55</v>
      </c>
      <c r="L30" s="8" t="s">
        <v>55</v>
      </c>
      <c r="M30" s="8" t="s">
        <v>55</v>
      </c>
      <c r="N30" s="8" t="s">
        <v>55</v>
      </c>
      <c r="O30" s="8" t="s">
        <v>55</v>
      </c>
      <c r="P30" s="8" t="s">
        <v>55</v>
      </c>
      <c r="Q30" s="24" t="s">
        <v>55</v>
      </c>
    </row>
    <row r="31" spans="1:17" s="2" customFormat="1" ht="15" customHeight="1">
      <c r="A31" s="14" t="s">
        <v>21</v>
      </c>
      <c r="B31" s="20">
        <v>63</v>
      </c>
      <c r="C31" s="8">
        <v>56</v>
      </c>
      <c r="D31" s="8" t="s">
        <v>55</v>
      </c>
      <c r="E31" s="8" t="s">
        <v>55</v>
      </c>
      <c r="F31" s="8" t="s">
        <v>55</v>
      </c>
      <c r="G31" s="8" t="s">
        <v>55</v>
      </c>
      <c r="H31" s="8">
        <v>2</v>
      </c>
      <c r="I31" s="8">
        <v>3</v>
      </c>
      <c r="J31" s="8" t="s">
        <v>55</v>
      </c>
      <c r="K31" s="8" t="s">
        <v>55</v>
      </c>
      <c r="L31" s="8">
        <v>1</v>
      </c>
      <c r="M31" s="8">
        <v>1</v>
      </c>
      <c r="N31" s="8" t="s">
        <v>55</v>
      </c>
      <c r="O31" s="8" t="s">
        <v>55</v>
      </c>
      <c r="P31" s="8" t="s">
        <v>55</v>
      </c>
      <c r="Q31" s="24" t="s">
        <v>55</v>
      </c>
    </row>
    <row r="32" spans="1:17" s="10" customFormat="1" ht="15" customHeight="1">
      <c r="A32" s="12" t="s">
        <v>22</v>
      </c>
      <c r="B32" s="21">
        <f>SUM(B33:B35)</f>
        <v>691</v>
      </c>
      <c r="C32" s="23">
        <f aca="true" t="shared" si="4" ref="C32:P32">SUM(C33:C35)</f>
        <v>588</v>
      </c>
      <c r="D32" s="23">
        <f t="shared" si="4"/>
        <v>3</v>
      </c>
      <c r="E32" s="23">
        <f t="shared" si="4"/>
        <v>1</v>
      </c>
      <c r="F32" s="26">
        <f t="shared" si="4"/>
        <v>0</v>
      </c>
      <c r="G32" s="23">
        <f t="shared" si="4"/>
        <v>36</v>
      </c>
      <c r="H32" s="23">
        <f t="shared" si="4"/>
        <v>44</v>
      </c>
      <c r="I32" s="23" t="s">
        <v>57</v>
      </c>
      <c r="J32" s="23">
        <f t="shared" si="4"/>
        <v>14</v>
      </c>
      <c r="K32" s="23">
        <f t="shared" si="4"/>
        <v>3</v>
      </c>
      <c r="L32" s="23" t="str">
        <f>L33</f>
        <v>          -</v>
      </c>
      <c r="M32" s="23" t="s">
        <v>55</v>
      </c>
      <c r="N32" s="23" t="str">
        <f>N33</f>
        <v>          -</v>
      </c>
      <c r="O32" s="23">
        <f t="shared" si="4"/>
        <v>1</v>
      </c>
      <c r="P32" s="23">
        <f t="shared" si="4"/>
        <v>1</v>
      </c>
      <c r="Q32" s="23" t="str">
        <f>Q33</f>
        <v>-</v>
      </c>
    </row>
    <row r="33" spans="1:17" s="2" customFormat="1" ht="15" customHeight="1">
      <c r="A33" s="14" t="s">
        <v>23</v>
      </c>
      <c r="B33" s="20">
        <v>129</v>
      </c>
      <c r="C33" s="8">
        <v>119</v>
      </c>
      <c r="D33" s="8" t="s">
        <v>55</v>
      </c>
      <c r="E33" s="8" t="s">
        <v>55</v>
      </c>
      <c r="F33" s="8" t="s">
        <v>55</v>
      </c>
      <c r="G33" s="8">
        <v>4</v>
      </c>
      <c r="H33" s="8">
        <v>6</v>
      </c>
      <c r="I33" s="8" t="s">
        <v>55</v>
      </c>
      <c r="J33" s="8" t="s">
        <v>55</v>
      </c>
      <c r="K33" s="8" t="s">
        <v>55</v>
      </c>
      <c r="L33" s="8" t="s">
        <v>55</v>
      </c>
      <c r="M33" s="8" t="s">
        <v>55</v>
      </c>
      <c r="N33" s="8" t="s">
        <v>55</v>
      </c>
      <c r="O33" s="8" t="s">
        <v>55</v>
      </c>
      <c r="P33" s="8" t="s">
        <v>49</v>
      </c>
      <c r="Q33" s="24" t="s">
        <v>49</v>
      </c>
    </row>
    <row r="34" spans="1:18" s="2" customFormat="1" ht="15" customHeight="1">
      <c r="A34" s="14" t="s">
        <v>24</v>
      </c>
      <c r="B34" s="20">
        <v>98</v>
      </c>
      <c r="C34" s="8">
        <v>91</v>
      </c>
      <c r="D34" s="8" t="s">
        <v>55</v>
      </c>
      <c r="E34" s="8" t="s">
        <v>55</v>
      </c>
      <c r="F34" s="8" t="s">
        <v>55</v>
      </c>
      <c r="G34" s="8">
        <v>3</v>
      </c>
      <c r="H34" s="8">
        <v>3</v>
      </c>
      <c r="I34" s="8" t="s">
        <v>55</v>
      </c>
      <c r="J34" s="8" t="s">
        <v>55</v>
      </c>
      <c r="K34" s="8">
        <v>1</v>
      </c>
      <c r="L34" s="8" t="s">
        <v>55</v>
      </c>
      <c r="M34" s="8" t="s">
        <v>55</v>
      </c>
      <c r="N34" s="8" t="s">
        <v>55</v>
      </c>
      <c r="O34" s="8" t="s">
        <v>55</v>
      </c>
      <c r="P34" s="8" t="s">
        <v>49</v>
      </c>
      <c r="Q34" s="24" t="s">
        <v>49</v>
      </c>
      <c r="R34" s="10"/>
    </row>
    <row r="35" spans="1:17" s="2" customFormat="1" ht="15" customHeight="1">
      <c r="A35" s="14" t="s">
        <v>25</v>
      </c>
      <c r="B35" s="20">
        <v>464</v>
      </c>
      <c r="C35" s="8">
        <v>378</v>
      </c>
      <c r="D35" s="8">
        <v>3</v>
      </c>
      <c r="E35" s="8">
        <v>1</v>
      </c>
      <c r="F35" s="8" t="s">
        <v>55</v>
      </c>
      <c r="G35" s="8">
        <v>29</v>
      </c>
      <c r="H35" s="8">
        <v>35</v>
      </c>
      <c r="I35" s="8" t="s">
        <v>55</v>
      </c>
      <c r="J35" s="8">
        <v>14</v>
      </c>
      <c r="K35" s="8">
        <v>2</v>
      </c>
      <c r="L35" s="8" t="s">
        <v>55</v>
      </c>
      <c r="M35" s="8" t="s">
        <v>55</v>
      </c>
      <c r="N35" s="8" t="s">
        <v>55</v>
      </c>
      <c r="O35" s="8">
        <v>1</v>
      </c>
      <c r="P35" s="8">
        <v>1</v>
      </c>
      <c r="Q35" s="24" t="s">
        <v>49</v>
      </c>
    </row>
    <row r="36" spans="1:18" s="10" customFormat="1" ht="15" customHeight="1">
      <c r="A36" s="12" t="s">
        <v>26</v>
      </c>
      <c r="B36" s="21">
        <f>SUM(B37:B38)</f>
        <v>138</v>
      </c>
      <c r="C36" s="23">
        <f aca="true" t="shared" si="5" ref="C36:O36">SUM(C37:C38)</f>
        <v>64</v>
      </c>
      <c r="D36" s="23" t="str">
        <f>D37</f>
        <v>          -</v>
      </c>
      <c r="E36" s="23">
        <f t="shared" si="5"/>
        <v>4</v>
      </c>
      <c r="F36" s="23" t="s">
        <v>55</v>
      </c>
      <c r="G36" s="23">
        <f t="shared" si="5"/>
        <v>8</v>
      </c>
      <c r="H36" s="23">
        <f t="shared" si="5"/>
        <v>53</v>
      </c>
      <c r="I36" s="23">
        <f t="shared" si="5"/>
        <v>4</v>
      </c>
      <c r="J36" s="23">
        <f t="shared" si="5"/>
        <v>1</v>
      </c>
      <c r="K36" s="23" t="s">
        <v>55</v>
      </c>
      <c r="L36" s="23" t="s">
        <v>49</v>
      </c>
      <c r="M36" s="23">
        <f>SUM(M37:M38)</f>
        <v>2</v>
      </c>
      <c r="N36" s="23" t="str">
        <f>N37</f>
        <v>          -</v>
      </c>
      <c r="O36" s="23">
        <f t="shared" si="5"/>
        <v>2</v>
      </c>
      <c r="P36" s="23" t="str">
        <f>P37</f>
        <v>          -</v>
      </c>
      <c r="Q36" s="23" t="str">
        <f>Q37</f>
        <v>          -</v>
      </c>
      <c r="R36" s="2"/>
    </row>
    <row r="37" spans="1:17" s="2" customFormat="1" ht="15" customHeight="1">
      <c r="A37" s="14" t="s">
        <v>27</v>
      </c>
      <c r="B37" s="20">
        <v>68</v>
      </c>
      <c r="C37" s="8">
        <v>24</v>
      </c>
      <c r="D37" s="8" t="s">
        <v>55</v>
      </c>
      <c r="E37" s="8">
        <v>2</v>
      </c>
      <c r="F37" s="8" t="s">
        <v>55</v>
      </c>
      <c r="G37" s="8">
        <v>4</v>
      </c>
      <c r="H37" s="8">
        <v>34</v>
      </c>
      <c r="I37" s="8">
        <v>4</v>
      </c>
      <c r="J37" s="8" t="s">
        <v>55</v>
      </c>
      <c r="K37" s="8" t="s">
        <v>55</v>
      </c>
      <c r="L37" s="8" t="s">
        <v>55</v>
      </c>
      <c r="M37" s="8" t="s">
        <v>55</v>
      </c>
      <c r="N37" s="8" t="s">
        <v>55</v>
      </c>
      <c r="O37" s="8" t="s">
        <v>55</v>
      </c>
      <c r="P37" s="8" t="s">
        <v>55</v>
      </c>
      <c r="Q37" s="24" t="s">
        <v>55</v>
      </c>
    </row>
    <row r="38" spans="1:17" s="2" customFormat="1" ht="15" customHeight="1">
      <c r="A38" s="14" t="s">
        <v>28</v>
      </c>
      <c r="B38" s="20">
        <v>70</v>
      </c>
      <c r="C38" s="8">
        <v>40</v>
      </c>
      <c r="D38" s="8" t="s">
        <v>55</v>
      </c>
      <c r="E38" s="8">
        <v>2</v>
      </c>
      <c r="F38" s="8" t="s">
        <v>55</v>
      </c>
      <c r="G38" s="8">
        <v>4</v>
      </c>
      <c r="H38" s="8">
        <v>19</v>
      </c>
      <c r="I38" s="8" t="s">
        <v>55</v>
      </c>
      <c r="J38" s="8">
        <v>1</v>
      </c>
      <c r="K38" s="8" t="s">
        <v>55</v>
      </c>
      <c r="L38" s="8" t="s">
        <v>55</v>
      </c>
      <c r="M38" s="8">
        <v>2</v>
      </c>
      <c r="N38" s="8" t="s">
        <v>55</v>
      </c>
      <c r="O38" s="8">
        <v>2</v>
      </c>
      <c r="P38" s="8" t="s">
        <v>55</v>
      </c>
      <c r="Q38" s="24" t="s">
        <v>55</v>
      </c>
    </row>
    <row r="39" spans="1:17" s="10" customFormat="1" ht="15" customHeight="1">
      <c r="A39" s="12" t="s">
        <v>52</v>
      </c>
      <c r="B39" s="21">
        <f>SUM(B40:B41)</f>
        <v>308</v>
      </c>
      <c r="C39" s="23">
        <f aca="true" t="shared" si="6" ref="C39:O39">SUM(C40:C41)</f>
        <v>212</v>
      </c>
      <c r="D39" s="23" t="str">
        <f>D40</f>
        <v>          -</v>
      </c>
      <c r="E39" s="23">
        <f t="shared" si="6"/>
        <v>1</v>
      </c>
      <c r="F39" s="26">
        <f t="shared" si="6"/>
        <v>0</v>
      </c>
      <c r="G39" s="23">
        <f t="shared" si="6"/>
        <v>36</v>
      </c>
      <c r="H39" s="23">
        <f t="shared" si="6"/>
        <v>33</v>
      </c>
      <c r="I39" s="23">
        <f t="shared" si="6"/>
        <v>18</v>
      </c>
      <c r="J39" s="23">
        <f t="shared" si="6"/>
        <v>5</v>
      </c>
      <c r="K39" s="23">
        <v>1</v>
      </c>
      <c r="L39" s="23" t="str">
        <f>L40</f>
        <v>          -</v>
      </c>
      <c r="M39" s="23">
        <f t="shared" si="6"/>
        <v>1</v>
      </c>
      <c r="N39" s="23" t="str">
        <f>N40</f>
        <v>          -</v>
      </c>
      <c r="O39" s="23">
        <f t="shared" si="6"/>
        <v>1</v>
      </c>
      <c r="P39" s="23" t="str">
        <f>P40</f>
        <v>          -</v>
      </c>
      <c r="Q39" s="23" t="str">
        <f>Q40</f>
        <v>          -</v>
      </c>
    </row>
    <row r="40" spans="1:17" s="2" customFormat="1" ht="15" customHeight="1">
      <c r="A40" s="14" t="s">
        <v>29</v>
      </c>
      <c r="B40" s="20">
        <v>106</v>
      </c>
      <c r="C40" s="8">
        <v>87</v>
      </c>
      <c r="D40" s="8" t="s">
        <v>55</v>
      </c>
      <c r="E40" s="8" t="s">
        <v>55</v>
      </c>
      <c r="F40" s="8" t="s">
        <v>55</v>
      </c>
      <c r="G40" s="8">
        <v>7</v>
      </c>
      <c r="H40" s="8">
        <v>11</v>
      </c>
      <c r="I40" s="8" t="s">
        <v>55</v>
      </c>
      <c r="J40" s="8" t="s">
        <v>55</v>
      </c>
      <c r="K40" s="8">
        <v>1</v>
      </c>
      <c r="L40" s="8" t="s">
        <v>55</v>
      </c>
      <c r="M40" s="8" t="s">
        <v>55</v>
      </c>
      <c r="N40" s="8" t="s">
        <v>55</v>
      </c>
      <c r="O40" s="8" t="s">
        <v>55</v>
      </c>
      <c r="P40" s="8" t="s">
        <v>55</v>
      </c>
      <c r="Q40" s="24" t="s">
        <v>55</v>
      </c>
    </row>
    <row r="41" spans="1:18" s="2" customFormat="1" ht="15" customHeight="1">
      <c r="A41" s="14" t="s">
        <v>30</v>
      </c>
      <c r="B41" s="20">
        <v>202</v>
      </c>
      <c r="C41" s="8">
        <v>125</v>
      </c>
      <c r="D41" s="8" t="s">
        <v>55</v>
      </c>
      <c r="E41" s="8">
        <v>1</v>
      </c>
      <c r="F41" s="8" t="s">
        <v>55</v>
      </c>
      <c r="G41" s="8">
        <v>29</v>
      </c>
      <c r="H41" s="8">
        <v>22</v>
      </c>
      <c r="I41" s="8">
        <v>18</v>
      </c>
      <c r="J41" s="8">
        <v>5</v>
      </c>
      <c r="K41" s="8" t="s">
        <v>55</v>
      </c>
      <c r="L41" s="8" t="s">
        <v>55</v>
      </c>
      <c r="M41" s="8">
        <v>1</v>
      </c>
      <c r="N41" s="8" t="s">
        <v>55</v>
      </c>
      <c r="O41" s="8">
        <v>1</v>
      </c>
      <c r="P41" s="8" t="s">
        <v>55</v>
      </c>
      <c r="Q41" s="24" t="s">
        <v>55</v>
      </c>
      <c r="R41" s="10"/>
    </row>
    <row r="42" spans="1:17" s="10" customFormat="1" ht="15" customHeight="1">
      <c r="A42" s="12" t="s">
        <v>31</v>
      </c>
      <c r="B42" s="21">
        <f>SUM(B43:B46)</f>
        <v>371</v>
      </c>
      <c r="C42" s="23">
        <f aca="true" t="shared" si="7" ref="C42:J42">SUM(C43:C46)</f>
        <v>332</v>
      </c>
      <c r="D42" s="23">
        <f t="shared" si="7"/>
        <v>3</v>
      </c>
      <c r="E42" s="23">
        <f t="shared" si="7"/>
        <v>2</v>
      </c>
      <c r="F42" s="23" t="str">
        <f>F43</f>
        <v>          -</v>
      </c>
      <c r="G42" s="23">
        <f t="shared" si="7"/>
        <v>10</v>
      </c>
      <c r="H42" s="23">
        <f t="shared" si="7"/>
        <v>15</v>
      </c>
      <c r="I42" s="23">
        <f t="shared" si="7"/>
        <v>6</v>
      </c>
      <c r="J42" s="23">
        <f t="shared" si="7"/>
        <v>2</v>
      </c>
      <c r="K42" s="23" t="s">
        <v>55</v>
      </c>
      <c r="L42" s="23" t="s">
        <v>49</v>
      </c>
      <c r="M42" s="23" t="s">
        <v>49</v>
      </c>
      <c r="N42" s="23" t="s">
        <v>57</v>
      </c>
      <c r="O42" s="23">
        <f>SUM(O43:O46)</f>
        <v>1</v>
      </c>
      <c r="P42" s="23" t="s">
        <v>49</v>
      </c>
      <c r="Q42" s="23" t="s">
        <v>49</v>
      </c>
    </row>
    <row r="43" spans="1:17" s="2" customFormat="1" ht="15" customHeight="1">
      <c r="A43" s="14" t="s">
        <v>32</v>
      </c>
      <c r="B43" s="20">
        <v>38</v>
      </c>
      <c r="C43" s="8">
        <v>36</v>
      </c>
      <c r="D43" s="8" t="s">
        <v>55</v>
      </c>
      <c r="E43" s="8" t="s">
        <v>55</v>
      </c>
      <c r="F43" s="8" t="s">
        <v>55</v>
      </c>
      <c r="G43" s="8" t="s">
        <v>55</v>
      </c>
      <c r="H43" s="8">
        <v>1</v>
      </c>
      <c r="I43" s="8">
        <v>1</v>
      </c>
      <c r="J43" s="8" t="s">
        <v>55</v>
      </c>
      <c r="K43" s="8" t="s">
        <v>55</v>
      </c>
      <c r="L43" s="8" t="s">
        <v>55</v>
      </c>
      <c r="M43" s="8" t="s">
        <v>55</v>
      </c>
      <c r="N43" s="8" t="s">
        <v>55</v>
      </c>
      <c r="O43" s="8" t="s">
        <v>55</v>
      </c>
      <c r="P43" s="8" t="s">
        <v>55</v>
      </c>
      <c r="Q43" s="24" t="s">
        <v>55</v>
      </c>
    </row>
    <row r="44" spans="1:18" s="2" customFormat="1" ht="15" customHeight="1">
      <c r="A44" s="14" t="s">
        <v>33</v>
      </c>
      <c r="B44" s="20">
        <v>12</v>
      </c>
      <c r="C44" s="8">
        <v>12</v>
      </c>
      <c r="D44" s="8" t="s">
        <v>55</v>
      </c>
      <c r="E44" s="8" t="s">
        <v>55</v>
      </c>
      <c r="F44" s="8" t="s">
        <v>55</v>
      </c>
      <c r="G44" s="8" t="s">
        <v>55</v>
      </c>
      <c r="H44" s="8" t="s">
        <v>55</v>
      </c>
      <c r="I44" s="8" t="s">
        <v>55</v>
      </c>
      <c r="J44" s="8" t="s">
        <v>55</v>
      </c>
      <c r="K44" s="8" t="s">
        <v>55</v>
      </c>
      <c r="L44" s="8" t="s">
        <v>55</v>
      </c>
      <c r="M44" s="8" t="s">
        <v>55</v>
      </c>
      <c r="N44" s="8" t="s">
        <v>55</v>
      </c>
      <c r="O44" s="8" t="s">
        <v>55</v>
      </c>
      <c r="P44" s="8" t="s">
        <v>55</v>
      </c>
      <c r="Q44" s="24" t="s">
        <v>55</v>
      </c>
      <c r="R44" s="10"/>
    </row>
    <row r="45" spans="1:17" s="2" customFormat="1" ht="15" customHeight="1">
      <c r="A45" s="14" t="s">
        <v>34</v>
      </c>
      <c r="B45" s="20">
        <v>244</v>
      </c>
      <c r="C45" s="8">
        <v>217</v>
      </c>
      <c r="D45" s="8">
        <v>3</v>
      </c>
      <c r="E45" s="8">
        <v>1</v>
      </c>
      <c r="F45" s="8" t="s">
        <v>55</v>
      </c>
      <c r="G45" s="8">
        <v>8</v>
      </c>
      <c r="H45" s="8">
        <v>13</v>
      </c>
      <c r="I45" s="8" t="s">
        <v>55</v>
      </c>
      <c r="J45" s="8">
        <v>2</v>
      </c>
      <c r="K45" s="8" t="s">
        <v>55</v>
      </c>
      <c r="L45" s="8" t="s">
        <v>55</v>
      </c>
      <c r="M45" s="8" t="s">
        <v>55</v>
      </c>
      <c r="N45" s="8" t="s">
        <v>55</v>
      </c>
      <c r="O45" s="8" t="s">
        <v>55</v>
      </c>
      <c r="P45" s="8" t="s">
        <v>55</v>
      </c>
      <c r="Q45" s="24" t="s">
        <v>55</v>
      </c>
    </row>
    <row r="46" spans="1:17" s="2" customFormat="1" ht="15" customHeight="1">
      <c r="A46" s="14" t="s">
        <v>35</v>
      </c>
      <c r="B46" s="20">
        <v>77</v>
      </c>
      <c r="C46" s="8">
        <v>67</v>
      </c>
      <c r="D46" s="8" t="s">
        <v>55</v>
      </c>
      <c r="E46" s="8">
        <v>1</v>
      </c>
      <c r="F46" s="8" t="s">
        <v>55</v>
      </c>
      <c r="G46" s="8">
        <v>2</v>
      </c>
      <c r="H46" s="8">
        <v>1</v>
      </c>
      <c r="I46" s="8">
        <v>5</v>
      </c>
      <c r="J46" s="8" t="s">
        <v>55</v>
      </c>
      <c r="K46" s="8" t="s">
        <v>55</v>
      </c>
      <c r="L46" s="8" t="s">
        <v>55</v>
      </c>
      <c r="M46" s="8" t="s">
        <v>55</v>
      </c>
      <c r="N46" s="8" t="s">
        <v>55</v>
      </c>
      <c r="O46" s="8">
        <v>1</v>
      </c>
      <c r="P46" s="8" t="s">
        <v>55</v>
      </c>
      <c r="Q46" s="24" t="s">
        <v>55</v>
      </c>
    </row>
    <row r="47" spans="1:17" s="10" customFormat="1" ht="15" customHeight="1">
      <c r="A47" s="12" t="s">
        <v>36</v>
      </c>
      <c r="B47" s="21">
        <f>B23-B25-B27-B32-B36-B39-B42</f>
        <v>259</v>
      </c>
      <c r="C47" s="23">
        <f>C23-C25-C27-C32-C36-C39-C42</f>
        <v>55</v>
      </c>
      <c r="D47" s="23" t="s">
        <v>57</v>
      </c>
      <c r="E47" s="23">
        <f>E23-E25-E27-E32-E36-E39-E42</f>
        <v>8</v>
      </c>
      <c r="F47" s="23">
        <v>4</v>
      </c>
      <c r="G47" s="23">
        <f>G23-G25-G27-G32-G36-G39-G42</f>
        <v>34</v>
      </c>
      <c r="H47" s="23">
        <f>H23-H25-H27-H32-H36-H39-H42</f>
        <v>6</v>
      </c>
      <c r="I47" s="23">
        <f>I23-I25-I27-I36-I39-I42</f>
        <v>100</v>
      </c>
      <c r="J47" s="23">
        <f>J23-J25-J27-J32-J36-J39-J42</f>
        <v>36</v>
      </c>
      <c r="K47" s="23">
        <f>K23-K25-K27-K32-K39</f>
        <v>10</v>
      </c>
      <c r="L47" s="23">
        <f>L23-L27</f>
        <v>1</v>
      </c>
      <c r="M47" s="23" t="s">
        <v>57</v>
      </c>
      <c r="N47" s="23">
        <f>N23</f>
        <v>1</v>
      </c>
      <c r="O47" s="23">
        <v>3</v>
      </c>
      <c r="P47" s="23">
        <f>P23-P32</f>
        <v>1</v>
      </c>
      <c r="Q47" s="23" t="s">
        <v>57</v>
      </c>
    </row>
    <row r="48" spans="1:17" s="2" customFormat="1" ht="15" customHeight="1">
      <c r="A48" s="14" t="s">
        <v>37</v>
      </c>
      <c r="B48" s="20">
        <v>25</v>
      </c>
      <c r="C48" s="24">
        <v>14</v>
      </c>
      <c r="D48" s="24" t="s">
        <v>55</v>
      </c>
      <c r="E48" s="8">
        <v>1</v>
      </c>
      <c r="F48" s="24" t="s">
        <v>55</v>
      </c>
      <c r="G48" s="24">
        <v>5</v>
      </c>
      <c r="H48" s="24">
        <v>1</v>
      </c>
      <c r="I48" s="24" t="s">
        <v>55</v>
      </c>
      <c r="J48" s="24" t="s">
        <v>55</v>
      </c>
      <c r="K48" s="24">
        <v>3</v>
      </c>
      <c r="L48" s="24" t="s">
        <v>55</v>
      </c>
      <c r="M48" s="24" t="s">
        <v>55</v>
      </c>
      <c r="N48" s="24" t="s">
        <v>55</v>
      </c>
      <c r="O48" s="24">
        <v>1</v>
      </c>
      <c r="P48" s="24" t="s">
        <v>55</v>
      </c>
      <c r="Q48" s="24" t="s">
        <v>55</v>
      </c>
    </row>
    <row r="49" spans="1:18" s="2" customFormat="1" ht="15" customHeight="1">
      <c r="A49" s="14" t="s">
        <v>38</v>
      </c>
      <c r="B49" s="20">
        <v>96</v>
      </c>
      <c r="C49" s="24">
        <v>32</v>
      </c>
      <c r="D49" s="24" t="s">
        <v>55</v>
      </c>
      <c r="E49" s="8">
        <v>1</v>
      </c>
      <c r="F49" s="24">
        <v>4</v>
      </c>
      <c r="G49" s="24">
        <v>10</v>
      </c>
      <c r="H49" s="24">
        <v>5</v>
      </c>
      <c r="I49" s="24">
        <v>41</v>
      </c>
      <c r="J49" s="24">
        <v>1</v>
      </c>
      <c r="K49" s="24" t="s">
        <v>55</v>
      </c>
      <c r="L49" s="24" t="s">
        <v>55</v>
      </c>
      <c r="M49" s="8" t="s">
        <v>55</v>
      </c>
      <c r="N49" s="24">
        <v>1</v>
      </c>
      <c r="O49" s="24">
        <v>1</v>
      </c>
      <c r="P49" s="24" t="s">
        <v>55</v>
      </c>
      <c r="Q49" s="24" t="s">
        <v>55</v>
      </c>
      <c r="R49" s="10"/>
    </row>
    <row r="50" spans="1:17" s="2" customFormat="1" ht="15" customHeight="1">
      <c r="A50" s="14" t="s">
        <v>39</v>
      </c>
      <c r="B50" s="20">
        <v>102</v>
      </c>
      <c r="C50" s="24">
        <v>7</v>
      </c>
      <c r="D50" s="24" t="s">
        <v>55</v>
      </c>
      <c r="E50" s="8">
        <v>1</v>
      </c>
      <c r="F50" s="24" t="s">
        <v>55</v>
      </c>
      <c r="G50" s="24">
        <v>11</v>
      </c>
      <c r="H50" s="8" t="s">
        <v>55</v>
      </c>
      <c r="I50" s="24">
        <v>59</v>
      </c>
      <c r="J50" s="24">
        <v>21</v>
      </c>
      <c r="K50" s="24">
        <v>2</v>
      </c>
      <c r="L50" s="24">
        <v>1</v>
      </c>
      <c r="M50" s="24" t="s">
        <v>55</v>
      </c>
      <c r="N50" s="24" t="s">
        <v>55</v>
      </c>
      <c r="O50" s="8" t="s">
        <v>55</v>
      </c>
      <c r="P50" s="24" t="s">
        <v>55</v>
      </c>
      <c r="Q50" s="24" t="s">
        <v>55</v>
      </c>
    </row>
    <row r="51" spans="1:17" s="2" customFormat="1" ht="15" customHeight="1">
      <c r="A51" s="14" t="s">
        <v>40</v>
      </c>
      <c r="B51" s="20">
        <v>7</v>
      </c>
      <c r="C51" s="24" t="s">
        <v>55</v>
      </c>
      <c r="D51" s="24" t="s">
        <v>55</v>
      </c>
      <c r="E51" s="24" t="s">
        <v>55</v>
      </c>
      <c r="F51" s="24" t="s">
        <v>55</v>
      </c>
      <c r="G51" s="24">
        <v>1</v>
      </c>
      <c r="H51" s="24" t="s">
        <v>55</v>
      </c>
      <c r="I51" s="24" t="s">
        <v>55</v>
      </c>
      <c r="J51" s="24">
        <v>6</v>
      </c>
      <c r="K51" s="24" t="s">
        <v>55</v>
      </c>
      <c r="L51" s="24" t="s">
        <v>55</v>
      </c>
      <c r="M51" s="24" t="s">
        <v>55</v>
      </c>
      <c r="N51" s="24" t="s">
        <v>55</v>
      </c>
      <c r="O51" s="24" t="s">
        <v>55</v>
      </c>
      <c r="P51" s="24" t="s">
        <v>55</v>
      </c>
      <c r="Q51" s="24" t="s">
        <v>55</v>
      </c>
    </row>
    <row r="52" spans="1:17" s="2" customFormat="1" ht="15" customHeight="1">
      <c r="A52" s="14" t="s">
        <v>41</v>
      </c>
      <c r="B52" s="20">
        <v>1</v>
      </c>
      <c r="C52" s="24" t="s">
        <v>55</v>
      </c>
      <c r="D52" s="24" t="s">
        <v>55</v>
      </c>
      <c r="E52" s="8" t="s">
        <v>55</v>
      </c>
      <c r="F52" s="24" t="s">
        <v>55</v>
      </c>
      <c r="G52" s="24" t="s">
        <v>55</v>
      </c>
      <c r="H52" s="24" t="s">
        <v>55</v>
      </c>
      <c r="I52" s="24" t="s">
        <v>55</v>
      </c>
      <c r="J52" s="24" t="s">
        <v>55</v>
      </c>
      <c r="K52" s="24" t="s">
        <v>55</v>
      </c>
      <c r="L52" s="24" t="s">
        <v>55</v>
      </c>
      <c r="M52" s="24" t="s">
        <v>55</v>
      </c>
      <c r="N52" s="24" t="s">
        <v>55</v>
      </c>
      <c r="O52" s="24" t="s">
        <v>55</v>
      </c>
      <c r="P52" s="24">
        <v>1</v>
      </c>
      <c r="Q52" s="24" t="s">
        <v>55</v>
      </c>
    </row>
    <row r="53" spans="1:17" s="2" customFormat="1" ht="15" customHeight="1">
      <c r="A53" s="14" t="s">
        <v>42</v>
      </c>
      <c r="B53" s="20" t="s">
        <v>56</v>
      </c>
      <c r="C53" s="24" t="s">
        <v>56</v>
      </c>
      <c r="D53" s="24" t="s">
        <v>56</v>
      </c>
      <c r="E53" s="24" t="s">
        <v>56</v>
      </c>
      <c r="F53" s="24" t="s">
        <v>56</v>
      </c>
      <c r="G53" s="24" t="s">
        <v>56</v>
      </c>
      <c r="H53" s="24" t="s">
        <v>56</v>
      </c>
      <c r="I53" s="24" t="s">
        <v>56</v>
      </c>
      <c r="J53" s="24" t="s">
        <v>56</v>
      </c>
      <c r="K53" s="24" t="s">
        <v>56</v>
      </c>
      <c r="L53" s="24" t="s">
        <v>56</v>
      </c>
      <c r="M53" s="24" t="s">
        <v>56</v>
      </c>
      <c r="N53" s="24" t="s">
        <v>56</v>
      </c>
      <c r="O53" s="24" t="s">
        <v>56</v>
      </c>
      <c r="P53" s="24" t="s">
        <v>56</v>
      </c>
      <c r="Q53" s="24" t="s">
        <v>56</v>
      </c>
    </row>
    <row r="54" spans="1:17" s="2" customFormat="1" ht="15" customHeight="1">
      <c r="A54" s="14" t="s">
        <v>43</v>
      </c>
      <c r="B54" s="20">
        <v>24</v>
      </c>
      <c r="C54" s="24">
        <v>2</v>
      </c>
      <c r="D54" s="24" t="s">
        <v>55</v>
      </c>
      <c r="E54" s="24">
        <v>5</v>
      </c>
      <c r="F54" s="24" t="s">
        <v>55</v>
      </c>
      <c r="G54" s="24">
        <v>4</v>
      </c>
      <c r="H54" s="24" t="s">
        <v>55</v>
      </c>
      <c r="I54" s="24" t="s">
        <v>55</v>
      </c>
      <c r="J54" s="24">
        <v>8</v>
      </c>
      <c r="K54" s="24">
        <v>4</v>
      </c>
      <c r="L54" s="24" t="s">
        <v>55</v>
      </c>
      <c r="M54" s="24" t="s">
        <v>55</v>
      </c>
      <c r="N54" s="24" t="s">
        <v>55</v>
      </c>
      <c r="O54" s="24">
        <v>1</v>
      </c>
      <c r="P54" s="24" t="s">
        <v>55</v>
      </c>
      <c r="Q54" s="24" t="s">
        <v>55</v>
      </c>
    </row>
    <row r="55" spans="1:17" s="2" customFormat="1" ht="15" customHeight="1">
      <c r="A55" s="14" t="s">
        <v>44</v>
      </c>
      <c r="B55" s="20">
        <v>2</v>
      </c>
      <c r="C55" s="24" t="s">
        <v>55</v>
      </c>
      <c r="D55" s="24" t="s">
        <v>55</v>
      </c>
      <c r="E55" s="24" t="s">
        <v>55</v>
      </c>
      <c r="F55" s="24" t="s">
        <v>55</v>
      </c>
      <c r="G55" s="24">
        <v>2</v>
      </c>
      <c r="H55" s="24" t="s">
        <v>55</v>
      </c>
      <c r="I55" s="24" t="s">
        <v>55</v>
      </c>
      <c r="J55" s="24" t="s">
        <v>55</v>
      </c>
      <c r="K55" s="24" t="s">
        <v>55</v>
      </c>
      <c r="L55" s="24" t="s">
        <v>55</v>
      </c>
      <c r="M55" s="24" t="s">
        <v>55</v>
      </c>
      <c r="N55" s="24" t="s">
        <v>55</v>
      </c>
      <c r="O55" s="24" t="s">
        <v>55</v>
      </c>
      <c r="P55" s="8" t="s">
        <v>55</v>
      </c>
      <c r="Q55" s="24" t="s">
        <v>55</v>
      </c>
    </row>
    <row r="56" spans="1:17" s="2" customFormat="1" ht="15" customHeight="1">
      <c r="A56" s="14" t="s">
        <v>45</v>
      </c>
      <c r="B56" s="20" t="s">
        <v>55</v>
      </c>
      <c r="C56" s="24" t="s">
        <v>55</v>
      </c>
      <c r="D56" s="24" t="s">
        <v>55</v>
      </c>
      <c r="E56" s="24" t="s">
        <v>55</v>
      </c>
      <c r="F56" s="24" t="s">
        <v>55</v>
      </c>
      <c r="G56" s="24" t="s">
        <v>55</v>
      </c>
      <c r="H56" s="24" t="s">
        <v>55</v>
      </c>
      <c r="I56" s="24" t="s">
        <v>55</v>
      </c>
      <c r="J56" s="24" t="s">
        <v>55</v>
      </c>
      <c r="K56" s="24" t="s">
        <v>55</v>
      </c>
      <c r="L56" s="24" t="s">
        <v>55</v>
      </c>
      <c r="M56" s="24" t="s">
        <v>55</v>
      </c>
      <c r="N56" s="24" t="s">
        <v>55</v>
      </c>
      <c r="O56" s="24" t="s">
        <v>55</v>
      </c>
      <c r="P56" s="24" t="s">
        <v>55</v>
      </c>
      <c r="Q56" s="24" t="s">
        <v>55</v>
      </c>
    </row>
    <row r="57" spans="1:17" s="2" customFormat="1" ht="15" customHeight="1">
      <c r="A57" s="14" t="s">
        <v>46</v>
      </c>
      <c r="B57" s="20" t="s">
        <v>56</v>
      </c>
      <c r="C57" s="24" t="s">
        <v>56</v>
      </c>
      <c r="D57" s="24" t="s">
        <v>56</v>
      </c>
      <c r="E57" s="24" t="s">
        <v>56</v>
      </c>
      <c r="F57" s="24" t="s">
        <v>56</v>
      </c>
      <c r="G57" s="24" t="s">
        <v>56</v>
      </c>
      <c r="H57" s="24" t="s">
        <v>56</v>
      </c>
      <c r="I57" s="24" t="s">
        <v>56</v>
      </c>
      <c r="J57" s="24" t="s">
        <v>56</v>
      </c>
      <c r="K57" s="24" t="s">
        <v>56</v>
      </c>
      <c r="L57" s="24" t="s">
        <v>56</v>
      </c>
      <c r="M57" s="24" t="s">
        <v>56</v>
      </c>
      <c r="N57" s="24" t="s">
        <v>56</v>
      </c>
      <c r="O57" s="24" t="s">
        <v>56</v>
      </c>
      <c r="P57" s="24" t="s">
        <v>56</v>
      </c>
      <c r="Q57" s="24" t="s">
        <v>56</v>
      </c>
    </row>
    <row r="58" spans="1:17" s="2" customFormat="1" ht="15" customHeight="1" thickBot="1">
      <c r="A58" s="14" t="s">
        <v>47</v>
      </c>
      <c r="B58" s="20" t="s">
        <v>56</v>
      </c>
      <c r="C58" s="24" t="s">
        <v>56</v>
      </c>
      <c r="D58" s="24" t="s">
        <v>56</v>
      </c>
      <c r="E58" s="24" t="s">
        <v>56</v>
      </c>
      <c r="F58" s="24" t="s">
        <v>56</v>
      </c>
      <c r="G58" s="24" t="s">
        <v>56</v>
      </c>
      <c r="H58" s="24" t="s">
        <v>56</v>
      </c>
      <c r="I58" s="24" t="s">
        <v>56</v>
      </c>
      <c r="J58" s="24" t="s">
        <v>56</v>
      </c>
      <c r="K58" s="24" t="s">
        <v>56</v>
      </c>
      <c r="L58" s="24" t="s">
        <v>56</v>
      </c>
      <c r="M58" s="24" t="s">
        <v>56</v>
      </c>
      <c r="N58" s="24" t="s">
        <v>56</v>
      </c>
      <c r="O58" s="24" t="s">
        <v>56</v>
      </c>
      <c r="P58" s="24" t="s">
        <v>56</v>
      </c>
      <c r="Q58" s="24" t="s">
        <v>56</v>
      </c>
    </row>
    <row r="59" spans="1:17" s="2" customFormat="1" ht="18" customHeight="1">
      <c r="A59" s="16" t="s">
        <v>50</v>
      </c>
      <c r="B59" s="17"/>
      <c r="C59" s="17"/>
      <c r="D59" s="1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ht="12">
      <c r="R60" s="2"/>
    </row>
    <row r="61" ht="12">
      <c r="R61" s="2"/>
    </row>
    <row r="62" spans="2:17" ht="1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</sheetData>
  <sheetProtection/>
  <mergeCells count="3">
    <mergeCell ref="A3:A4"/>
    <mergeCell ref="B3:B4"/>
    <mergeCell ref="A1:Q1"/>
  </mergeCells>
  <printOptions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r:id="rId1"/>
  <ignoredErrors>
    <ignoredError sqref="B8:Q26 B36:C47 P36:Q47 B28:Q32 B27:C27 G27:Q27" unlockedFormula="1"/>
    <ignoredError sqref="D36:O47 D27:F2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2024-01-17T00:50:55Z</cp:lastPrinted>
  <dcterms:created xsi:type="dcterms:W3CDTF">2003-02-13T05:19:36Z</dcterms:created>
  <dcterms:modified xsi:type="dcterms:W3CDTF">2024-03-18T06:02:26Z</dcterms:modified>
  <cp:category/>
  <cp:version/>
  <cp:contentType/>
  <cp:contentStatus/>
</cp:coreProperties>
</file>