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75" yWindow="32760" windowWidth="12120" windowHeight="7290" activeTab="0"/>
  </bookViews>
  <sheets>
    <sheet name="4" sheetId="1" r:id="rId1"/>
  </sheets>
  <definedNames>
    <definedName name="_６２">#REF!</definedName>
    <definedName name="_xlnm.Print_Area" localSheetId="0">'4'!$A$1:$R$60</definedName>
  </definedNames>
  <calcPr fullCalcOnLoad="1"/>
</workbook>
</file>

<file path=xl/sharedStrings.xml><?xml version="1.0" encoding="utf-8"?>
<sst xmlns="http://schemas.openxmlformats.org/spreadsheetml/2006/main" count="87" uniqueCount="69">
  <si>
    <t>１～４人</t>
  </si>
  <si>
    <t>５～９人</t>
  </si>
  <si>
    <t>10～19人</t>
  </si>
  <si>
    <t>20～29人</t>
  </si>
  <si>
    <t>30人以上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</si>
  <si>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</si>
  <si>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</si>
  <si>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</si>
  <si>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</si>
  <si>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</si>
  <si>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</si>
  <si>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</si>
  <si>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</si>
  <si>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</si>
  <si>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</si>
  <si>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</si>
  <si>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</si>
  <si>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生  駒  郡</t>
  </si>
  <si>
    <t>磯  城  郡</t>
  </si>
  <si>
    <t>宇  陀  郡</t>
  </si>
  <si>
    <t>高  市  郡</t>
  </si>
  <si>
    <t>北 葛 城 郡</t>
  </si>
  <si>
    <t>吉  野  郡</t>
  </si>
  <si>
    <t>（単位：事業所,人）</t>
  </si>
  <si>
    <t>宇　陀　市</t>
  </si>
  <si>
    <t>総　　　　数</t>
  </si>
  <si>
    <t>総　　　　数</t>
  </si>
  <si>
    <t>事業所数</t>
  </si>
  <si>
    <t>従業者数</t>
  </si>
  <si>
    <t>郡  部  計</t>
  </si>
  <si>
    <t>山  辺  郡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</si>
  <si>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</si>
  <si>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</si>
  <si>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</si>
  <si>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</si>
  <si>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</si>
  <si>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</si>
  <si>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</si>
  <si>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</si>
  <si>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</si>
  <si>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</si>
  <si>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</si>
  <si>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</si>
  <si>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</si>
  <si>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</si>
  <si>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</si>
  <si>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</si>
  <si>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</si>
  <si>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</si>
  <si>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</si>
  <si>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</si>
  <si>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</si>
  <si>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</si>
  <si>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</si>
  <si>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</si>
  <si>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</si>
  <si>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</si>
  <si>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</si>
  <si>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国，地方公共団体</t>
  </si>
  <si>
    <t xml:space="preserve">４． 市町村別経営組織(２区分)別従業者 </t>
  </si>
  <si>
    <t xml:space="preserve"> 規模(６区分)別事業所数及び従業者数　</t>
  </si>
  <si>
    <t>市 町 村 別</t>
  </si>
  <si>
    <t>営</t>
  </si>
  <si>
    <t>　　　　　民</t>
  </si>
  <si>
    <t>葛_xDB40__xDD02_　城　市</t>
  </si>
  <si>
    <t>出向・派遣
従業者のみ</t>
  </si>
  <si>
    <t>-</t>
  </si>
  <si>
    <t>資料：総務省統計局「経済センサス-活動調査」</t>
  </si>
  <si>
    <t>（令和3年6月1日現在）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</si>
</sst>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#,###,##0;&quot; -&quot;###,###,##0"/>
    <numFmt numFmtId="178" formatCode="##,###,###,##0;&quot;-&quot;#,###,###,##0"/>
    <numFmt numFmtId="179" formatCode="###,###,###,##0;&quot;-&quot;##,###,##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@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63" applyFont="1" applyAlignment="1">
      <alignment vertical="center"/>
      <protection/>
    </xf>
    <xf numFmtId="0" fontId="9" fillId="0" borderId="0" xfId="63" applyNumberFormat="1" applyFont="1" applyAlignment="1" applyProtection="1">
      <alignment vertical="center"/>
      <protection locked="0"/>
    </xf>
    <xf numFmtId="0" fontId="9" fillId="0" borderId="0" xfId="63" applyNumberFormat="1" applyFont="1" applyAlignment="1" applyProtection="1" quotePrefix="1">
      <alignment horizontal="left" vertical="center"/>
      <protection locked="0"/>
    </xf>
    <xf numFmtId="0" fontId="9" fillId="0" borderId="0" xfId="63" applyFont="1" applyAlignment="1">
      <alignment vertical="center"/>
      <protection/>
    </xf>
    <xf numFmtId="0" fontId="9" fillId="0" borderId="0" xfId="63" applyNumberFormat="1" applyFont="1" applyAlignment="1" applyProtection="1">
      <alignment horizontal="center" vertical="center"/>
      <protection locked="0"/>
    </xf>
    <xf numFmtId="0" fontId="10" fillId="0" borderId="0" xfId="63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7" fillId="0" borderId="0" xfId="63" applyNumberFormat="1" applyFont="1" applyAlignment="1" applyProtection="1">
      <alignment vertical="center"/>
      <protection locked="0"/>
    </xf>
    <xf numFmtId="0" fontId="7" fillId="0" borderId="0" xfId="63" applyNumberFormat="1" applyFont="1" applyAlignment="1" applyProtection="1">
      <alignment horizontal="right" vertical="center"/>
      <protection locked="0"/>
    </xf>
    <xf numFmtId="0" fontId="9" fillId="0" borderId="10" xfId="63" applyNumberFormat="1" applyFont="1" applyFill="1" applyBorder="1" applyAlignment="1" applyProtection="1">
      <alignment horizontal="center" vertical="center"/>
      <protection locked="0"/>
    </xf>
    <xf numFmtId="0" fontId="9" fillId="0" borderId="11" xfId="63" applyNumberFormat="1" applyFont="1" applyFill="1" applyBorder="1" applyAlignment="1" applyProtection="1">
      <alignment horizontal="center" vertical="center"/>
      <protection locked="0"/>
    </xf>
    <xf numFmtId="0" fontId="9" fillId="0" borderId="12" xfId="63" applyNumberFormat="1" applyFont="1" applyBorder="1" applyAlignment="1" applyProtection="1">
      <alignment horizontal="centerContinuous" vertical="center"/>
      <protection locked="0"/>
    </xf>
    <xf numFmtId="0" fontId="9" fillId="0" borderId="12" xfId="63" applyNumberFormat="1" applyFont="1" applyBorder="1" applyAlignment="1" applyProtection="1">
      <alignment horizontal="right" vertical="center"/>
      <protection locked="0"/>
    </xf>
    <xf numFmtId="0" fontId="9" fillId="0" borderId="13" xfId="63" applyNumberFormat="1" applyFont="1" applyFill="1" applyBorder="1" applyAlignment="1" applyProtection="1">
      <alignment horizontal="center" vertical="center"/>
      <protection locked="0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4" xfId="63" applyNumberFormat="1" applyFont="1" applyFill="1" applyBorder="1" applyAlignment="1" applyProtection="1">
      <alignment horizontal="center" vertical="center"/>
      <protection locked="0"/>
    </xf>
    <xf numFmtId="0" fontId="10" fillId="0" borderId="13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 applyProtection="1">
      <alignment vertical="center"/>
      <protection locked="0"/>
    </xf>
    <xf numFmtId="0" fontId="9" fillId="0" borderId="13" xfId="63" applyNumberFormat="1" applyFont="1" applyFill="1" applyBorder="1" applyAlignment="1" applyProtection="1">
      <alignment horizontal="right" vertical="center"/>
      <protection locked="0"/>
    </xf>
    <xf numFmtId="176" fontId="10" fillId="33" borderId="0" xfId="63" applyNumberFormat="1" applyFont="1" applyFill="1" applyBorder="1" applyAlignment="1" applyProtection="1">
      <alignment vertical="center"/>
      <protection locked="0"/>
    </xf>
    <xf numFmtId="176" fontId="10" fillId="33" borderId="0" xfId="63" applyNumberFormat="1" applyFont="1" applyFill="1" applyAlignment="1" applyProtection="1">
      <alignment vertical="center"/>
      <protection locked="0"/>
    </xf>
    <xf numFmtId="176" fontId="10" fillId="0" borderId="0" xfId="63" applyNumberFormat="1" applyFont="1" applyFill="1" applyAlignment="1" applyProtection="1">
      <alignment horizontal="right" vertical="center"/>
      <protection locked="0"/>
    </xf>
    <xf numFmtId="176" fontId="9" fillId="33" borderId="0" xfId="64" applyNumberFormat="1" applyFont="1" applyFill="1" applyBorder="1" applyAlignment="1" quotePrefix="1">
      <alignment horizontal="right" vertical="center"/>
      <protection/>
    </xf>
    <xf numFmtId="0" fontId="10" fillId="33" borderId="13" xfId="63" applyNumberFormat="1" applyFont="1" applyFill="1" applyBorder="1" applyAlignment="1" applyProtection="1">
      <alignment horizontal="center" vertical="center"/>
      <protection locked="0"/>
    </xf>
    <xf numFmtId="176" fontId="10" fillId="33" borderId="0" xfId="63" applyNumberFormat="1" applyFont="1" applyFill="1" applyAlignment="1" applyProtection="1">
      <alignment horizontal="right" vertical="center"/>
      <protection locked="0"/>
    </xf>
    <xf numFmtId="0" fontId="10" fillId="33" borderId="0" xfId="63" applyFont="1" applyFill="1" applyAlignment="1">
      <alignment vertical="center"/>
      <protection/>
    </xf>
    <xf numFmtId="3" fontId="10" fillId="33" borderId="0" xfId="63" applyNumberFormat="1" applyFont="1" applyFill="1" applyAlignment="1" applyProtection="1">
      <alignment vertical="center"/>
      <protection locked="0"/>
    </xf>
    <xf numFmtId="0" fontId="10" fillId="33" borderId="15" xfId="63" applyNumberFormat="1" applyFont="1" applyFill="1" applyBorder="1" applyAlignment="1" applyProtection="1">
      <alignment horizontal="center" vertical="center"/>
      <protection locked="0"/>
    </xf>
    <xf numFmtId="176" fontId="10" fillId="33" borderId="16" xfId="63" applyNumberFormat="1" applyFont="1" applyFill="1" applyBorder="1" applyAlignment="1" applyProtection="1">
      <alignment vertical="center"/>
      <protection locked="0"/>
    </xf>
    <xf numFmtId="176" fontId="10" fillId="33" borderId="0" xfId="63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33" borderId="17" xfId="64" applyNumberFormat="1" applyFont="1" applyFill="1" applyBorder="1" applyAlignment="1" quotePrefix="1">
      <alignment horizontal="right" vertical="center"/>
      <protection/>
    </xf>
    <xf numFmtId="0" fontId="9" fillId="0" borderId="17" xfId="63" applyNumberFormat="1" applyFont="1" applyFill="1" applyBorder="1" applyAlignment="1" applyProtection="1">
      <alignment vertical="center"/>
      <protection locked="0"/>
    </xf>
    <xf numFmtId="0" fontId="11" fillId="0" borderId="13" xfId="63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Alignment="1" quotePrefix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33" borderId="0" xfId="64" applyNumberFormat="1" applyFont="1" applyFill="1" applyAlignment="1" quotePrefix="1">
      <alignment horizontal="right" vertical="center"/>
      <protection/>
    </xf>
    <xf numFmtId="176" fontId="9" fillId="0" borderId="0" xfId="64" applyNumberFormat="1" applyFont="1" applyFill="1" applyAlignment="1">
      <alignment horizontal="right" vertical="center"/>
      <protection/>
    </xf>
    <xf numFmtId="176" fontId="9" fillId="0" borderId="0" xfId="0" applyNumberFormat="1" applyFont="1" applyFill="1" applyAlignment="1">
      <alignment horizontal="right" vertical="center"/>
    </xf>
    <xf numFmtId="176" fontId="9" fillId="0" borderId="17" xfId="0" applyNumberFormat="1" applyFont="1" applyFill="1" applyBorder="1" applyAlignment="1" quotePrefix="1">
      <alignment horizontal="right" vertical="center"/>
    </xf>
    <xf numFmtId="176" fontId="10" fillId="33" borderId="0" xfId="63" applyNumberFormat="1" applyFont="1" applyFill="1" applyAlignment="1">
      <alignment vertical="center"/>
      <protection/>
    </xf>
    <xf numFmtId="3" fontId="10" fillId="0" borderId="0" xfId="63" applyNumberFormat="1" applyFont="1" applyAlignment="1">
      <alignment vertical="center"/>
      <protection/>
    </xf>
    <xf numFmtId="0" fontId="9" fillId="0" borderId="18" xfId="63" applyNumberFormat="1" applyFont="1" applyFill="1" applyBorder="1" applyAlignment="1" applyProtection="1">
      <alignment horizontal="center" vertical="center"/>
      <protection locked="0"/>
    </xf>
    <xf numFmtId="0" fontId="9" fillId="0" borderId="19" xfId="63" applyNumberFormat="1" applyFont="1" applyFill="1" applyBorder="1" applyAlignment="1" applyProtection="1">
      <alignment horizontal="center" vertical="center"/>
      <protection locked="0"/>
    </xf>
    <xf numFmtId="0" fontId="9" fillId="0" borderId="20" xfId="63" applyNumberFormat="1" applyFont="1" applyFill="1" applyBorder="1" applyAlignment="1" applyProtection="1">
      <alignment horizontal="center" vertical="center"/>
      <protection locked="0"/>
    </xf>
    <xf numFmtId="0" fontId="9" fillId="0" borderId="21" xfId="63" applyNumberFormat="1" applyFont="1" applyFill="1" applyBorder="1" applyAlignment="1" applyProtection="1">
      <alignment horizontal="center" vertical="center"/>
      <protection locked="0"/>
    </xf>
    <xf numFmtId="0" fontId="9" fillId="0" borderId="10" xfId="63" applyNumberFormat="1" applyFont="1" applyFill="1" applyBorder="1" applyAlignment="1" applyProtection="1">
      <alignment horizontal="center" vertical="center"/>
      <protection locked="0"/>
    </xf>
    <xf numFmtId="0" fontId="9" fillId="0" borderId="22" xfId="64" applyFont="1" applyFill="1" applyBorder="1" applyAlignment="1">
      <alignment vertical="center"/>
      <protection/>
    </xf>
    <xf numFmtId="0" fontId="9" fillId="0" borderId="23" xfId="63" applyNumberFormat="1" applyFont="1" applyFill="1" applyBorder="1" applyAlignment="1" applyProtection="1">
      <alignment horizontal="center" vertical="center"/>
      <protection locked="0"/>
    </xf>
    <xf numFmtId="0" fontId="9" fillId="0" borderId="24" xfId="63" applyNumberFormat="1" applyFont="1" applyFill="1" applyBorder="1" applyAlignment="1" applyProtection="1">
      <alignment horizontal="center" vertical="center"/>
      <protection locked="0"/>
    </xf>
    <xf numFmtId="0" fontId="9" fillId="0" borderId="12" xfId="63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1" xfId="63" applyNumberFormat="1" applyFont="1" applyFill="1" applyBorder="1" applyAlignment="1" applyProtection="1">
      <alignment horizontal="center" vertical="center"/>
      <protection locked="0"/>
    </xf>
    <xf numFmtId="0" fontId="9" fillId="0" borderId="17" xfId="63" applyNumberFormat="1" applyFont="1" applyFill="1" applyBorder="1" applyAlignment="1" applyProtection="1">
      <alignment horizontal="center" vertical="center"/>
      <protection locked="0"/>
    </xf>
    <xf numFmtId="0" fontId="9" fillId="0" borderId="25" xfId="63" applyNumberFormat="1" applyFont="1" applyFill="1" applyBorder="1" applyAlignment="1" applyProtection="1">
      <alignment horizontal="center" vertical="center"/>
      <protection locked="0"/>
    </xf>
    <xf numFmtId="0" fontId="9" fillId="0" borderId="13" xfId="63" applyNumberFormat="1" applyFont="1" applyFill="1" applyBorder="1" applyAlignment="1" applyProtection="1">
      <alignment horizontal="center" vertical="center"/>
      <protection locked="0"/>
    </xf>
    <xf numFmtId="0" fontId="9" fillId="0" borderId="22" xfId="63" applyNumberFormat="1" applyFont="1" applyFill="1" applyBorder="1" applyAlignment="1" applyProtection="1">
      <alignment horizontal="center" vertical="center"/>
      <protection locked="0"/>
    </xf>
    <xf numFmtId="0" fontId="9" fillId="0" borderId="26" xfId="63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-1" xfId="61"/>
    <cellStyle name="標準_61" xfId="62"/>
    <cellStyle name="標準_63" xfId="63"/>
    <cellStyle name="標準_a007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50" sqref="W50"/>
    </sheetView>
  </sheetViews>
  <sheetFormatPr defaultColWidth="8.796875" defaultRowHeight="15"/>
  <cols>
    <col min="1" max="1" width="10.8984375" style="4" customWidth="1"/>
    <col min="2" max="9" width="9" style="4" customWidth="1"/>
    <col min="10" max="15" width="9.09765625" style="4" customWidth="1"/>
    <col min="16" max="16" width="11.19921875" style="4" customWidth="1"/>
    <col min="17" max="17" width="9.5" style="4" customWidth="1"/>
    <col min="18" max="18" width="9.3984375" style="4" customWidth="1"/>
    <col min="19" max="40" width="7.5" style="4" customWidth="1"/>
    <col min="41" max="16384" width="9" style="4" customWidth="1"/>
  </cols>
  <sheetData>
    <row r="1" spans="2:18" s="1" customFormat="1" ht="24" customHeight="1">
      <c r="B1" s="8"/>
      <c r="C1" s="8"/>
      <c r="D1" s="8"/>
      <c r="E1" s="8"/>
      <c r="F1" s="8"/>
      <c r="G1" s="8"/>
      <c r="H1" s="8"/>
      <c r="I1" s="9" t="s">
        <v>59</v>
      </c>
      <c r="J1" s="8" t="s">
        <v>60</v>
      </c>
      <c r="K1" s="8"/>
      <c r="L1" s="8"/>
      <c r="M1" s="8"/>
      <c r="N1" s="8"/>
      <c r="O1" s="8"/>
      <c r="P1" s="8"/>
      <c r="Q1" s="8"/>
      <c r="R1" s="8"/>
    </row>
    <row r="2" spans="2:18" s="1" customFormat="1" ht="15" customHeight="1"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</row>
    <row r="3" spans="1:18" ht="15.75" customHeight="1" thickBot="1">
      <c r="A3" s="2" t="s">
        <v>23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3"/>
      <c r="P3" s="63"/>
      <c r="Q3" s="12"/>
      <c r="R3" s="13" t="s">
        <v>68</v>
      </c>
    </row>
    <row r="4" spans="1:19" ht="15.75" customHeight="1">
      <c r="A4" s="56" t="s">
        <v>61</v>
      </c>
      <c r="B4" s="55" t="s">
        <v>26</v>
      </c>
      <c r="C4" s="56"/>
      <c r="D4" s="61" t="s">
        <v>63</v>
      </c>
      <c r="E4" s="62"/>
      <c r="F4" s="62"/>
      <c r="G4" s="62"/>
      <c r="H4" s="62"/>
      <c r="I4" s="62"/>
      <c r="J4" s="62" t="s">
        <v>62</v>
      </c>
      <c r="K4" s="62"/>
      <c r="L4" s="62"/>
      <c r="M4" s="62"/>
      <c r="N4" s="62"/>
      <c r="O4" s="62"/>
      <c r="P4" s="70"/>
      <c r="Q4" s="55" t="s">
        <v>58</v>
      </c>
      <c r="R4" s="66"/>
      <c r="S4" s="44"/>
    </row>
    <row r="5" spans="1:22" ht="31.5" customHeight="1">
      <c r="A5" s="68"/>
      <c r="B5" s="57"/>
      <c r="C5" s="58"/>
      <c r="D5" s="59" t="s">
        <v>25</v>
      </c>
      <c r="E5" s="65"/>
      <c r="F5" s="59" t="s">
        <v>0</v>
      </c>
      <c r="G5" s="65"/>
      <c r="H5" s="59" t="s">
        <v>1</v>
      </c>
      <c r="I5" s="69"/>
      <c r="J5" s="69" t="s">
        <v>2</v>
      </c>
      <c r="K5" s="65"/>
      <c r="L5" s="59" t="s">
        <v>3</v>
      </c>
      <c r="M5" s="65"/>
      <c r="N5" s="59" t="s">
        <v>4</v>
      </c>
      <c r="O5" s="60"/>
      <c r="P5" s="15" t="s">
        <v>65</v>
      </c>
      <c r="Q5" s="57"/>
      <c r="R5" s="67"/>
      <c r="S5" s="5"/>
      <c r="T5" s="5"/>
      <c r="U5" s="5"/>
      <c r="V5" s="5"/>
    </row>
    <row r="6" spans="1:18" ht="15.75" customHeight="1">
      <c r="A6" s="58"/>
      <c r="B6" s="16" t="s">
        <v>27</v>
      </c>
      <c r="C6" s="16" t="s">
        <v>28</v>
      </c>
      <c r="D6" s="16" t="s">
        <v>27</v>
      </c>
      <c r="E6" s="16" t="s">
        <v>28</v>
      </c>
      <c r="F6" s="16" t="s">
        <v>27</v>
      </c>
      <c r="G6" s="16" t="s">
        <v>28</v>
      </c>
      <c r="H6" s="16" t="s">
        <v>27</v>
      </c>
      <c r="I6" s="10" t="s">
        <v>28</v>
      </c>
      <c r="J6" s="11" t="s">
        <v>27</v>
      </c>
      <c r="K6" s="16" t="s">
        <v>28</v>
      </c>
      <c r="L6" s="16" t="s">
        <v>27</v>
      </c>
      <c r="M6" s="16" t="s">
        <v>28</v>
      </c>
      <c r="N6" s="16" t="s">
        <v>27</v>
      </c>
      <c r="O6" s="16" t="s">
        <v>28</v>
      </c>
      <c r="P6" s="16" t="s">
        <v>27</v>
      </c>
      <c r="Q6" s="16" t="s">
        <v>27</v>
      </c>
      <c r="R6" s="10" t="s">
        <v>28</v>
      </c>
    </row>
    <row r="7" spans="1:25" s="26" customFormat="1" ht="15" customHeight="1">
      <c r="A7" s="28" t="s">
        <v>5</v>
      </c>
      <c r="B7" s="30">
        <f>B9+B24</f>
        <v>47260</v>
      </c>
      <c r="C7" s="30">
        <f aca="true" t="shared" si="0" ref="C7:O7">C9+C24</f>
        <v>491084</v>
      </c>
      <c r="D7" s="30">
        <f t="shared" si="0"/>
        <v>45583</v>
      </c>
      <c r="E7" s="30">
        <f t="shared" si="0"/>
        <v>444916</v>
      </c>
      <c r="F7" s="30">
        <f t="shared" si="0"/>
        <v>26755</v>
      </c>
      <c r="G7" s="30">
        <f t="shared" si="0"/>
        <v>55567</v>
      </c>
      <c r="H7" s="30">
        <f t="shared" si="0"/>
        <v>8551</v>
      </c>
      <c r="I7" s="30">
        <f t="shared" si="0"/>
        <v>56190</v>
      </c>
      <c r="J7" s="30">
        <f t="shared" si="0"/>
        <v>5421</v>
      </c>
      <c r="K7" s="30">
        <f t="shared" si="0"/>
        <v>73306</v>
      </c>
      <c r="L7" s="30">
        <f t="shared" si="0"/>
        <v>1824</v>
      </c>
      <c r="M7" s="30">
        <f t="shared" si="0"/>
        <v>43244</v>
      </c>
      <c r="N7" s="30">
        <f t="shared" si="0"/>
        <v>2704</v>
      </c>
      <c r="O7" s="30">
        <f t="shared" si="0"/>
        <v>216609</v>
      </c>
      <c r="P7" s="29">
        <f>P9+P24</f>
        <v>328</v>
      </c>
      <c r="Q7" s="29">
        <f>Q9+Q24</f>
        <v>1677</v>
      </c>
      <c r="R7" s="29">
        <f>R9+R24</f>
        <v>46168</v>
      </c>
      <c r="S7" s="27"/>
      <c r="T7" s="27"/>
      <c r="U7" s="27"/>
      <c r="V7" s="27"/>
      <c r="W7" s="27"/>
      <c r="X7" s="27"/>
      <c r="Y7" s="27"/>
    </row>
    <row r="8" spans="1:35" s="6" customFormat="1" ht="14.25" customHeight="1">
      <c r="A8" s="17"/>
      <c r="B8" s="36"/>
      <c r="C8" s="36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18"/>
      <c r="Q8" s="20"/>
      <c r="R8" s="21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40" s="26" customFormat="1" ht="14.25" customHeight="1">
      <c r="A9" s="24" t="s">
        <v>6</v>
      </c>
      <c r="B9" s="30">
        <f>SUM(B11:B22)</f>
        <v>37024</v>
      </c>
      <c r="C9" s="30">
        <f aca="true" t="shared" si="1" ref="C9:O9">SUM(C11:C22)</f>
        <v>400420</v>
      </c>
      <c r="D9" s="30">
        <f t="shared" si="1"/>
        <v>35888</v>
      </c>
      <c r="E9" s="30">
        <f t="shared" si="1"/>
        <v>364744</v>
      </c>
      <c r="F9" s="30">
        <f t="shared" si="1"/>
        <v>20629</v>
      </c>
      <c r="G9" s="30">
        <f t="shared" si="1"/>
        <v>43037</v>
      </c>
      <c r="H9" s="30">
        <f t="shared" si="1"/>
        <v>6855</v>
      </c>
      <c r="I9" s="30">
        <f t="shared" si="1"/>
        <v>45137</v>
      </c>
      <c r="J9" s="30">
        <f t="shared" si="1"/>
        <v>4421</v>
      </c>
      <c r="K9" s="30">
        <f t="shared" si="1"/>
        <v>59839</v>
      </c>
      <c r="L9" s="30">
        <f t="shared" si="1"/>
        <v>1505</v>
      </c>
      <c r="M9" s="30">
        <f t="shared" si="1"/>
        <v>35686</v>
      </c>
      <c r="N9" s="30">
        <f t="shared" si="1"/>
        <v>2216</v>
      </c>
      <c r="O9" s="30">
        <f t="shared" si="1"/>
        <v>181045</v>
      </c>
      <c r="P9" s="21">
        <f>SUM(P11:P22)</f>
        <v>262</v>
      </c>
      <c r="Q9" s="21">
        <f>SUM(Q11:Q22)</f>
        <v>1136</v>
      </c>
      <c r="R9" s="21">
        <f>SUM(R11:R22)</f>
        <v>35676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18" s="6" customFormat="1" ht="14.25" customHeight="1">
      <c r="A10" s="17"/>
      <c r="B10" s="36"/>
      <c r="C10" s="36"/>
      <c r="D10" s="36"/>
      <c r="E10" s="3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8"/>
      <c r="Q10" s="20"/>
      <c r="R10" s="21"/>
    </row>
    <row r="11" spans="1:18" ht="14.25" customHeight="1">
      <c r="A11" s="14" t="s">
        <v>7</v>
      </c>
      <c r="B11" s="45">
        <v>12357</v>
      </c>
      <c r="C11" s="45">
        <v>141715</v>
      </c>
      <c r="D11" s="45">
        <v>12046</v>
      </c>
      <c r="E11" s="45">
        <v>127481</v>
      </c>
      <c r="F11" s="37">
        <v>6752</v>
      </c>
      <c r="G11" s="37">
        <v>14175</v>
      </c>
      <c r="H11" s="46">
        <v>2327</v>
      </c>
      <c r="I11" s="46">
        <v>15372</v>
      </c>
      <c r="J11" s="46">
        <v>1535</v>
      </c>
      <c r="K11" s="46">
        <v>20624</v>
      </c>
      <c r="L11" s="46">
        <v>575</v>
      </c>
      <c r="M11" s="46">
        <v>13648</v>
      </c>
      <c r="N11" s="46">
        <v>767</v>
      </c>
      <c r="O11" s="46">
        <v>63662</v>
      </c>
      <c r="P11" s="46">
        <v>90</v>
      </c>
      <c r="Q11" s="47">
        <v>311</v>
      </c>
      <c r="R11" s="47">
        <v>14234</v>
      </c>
    </row>
    <row r="12" spans="1:18" ht="14.25" customHeight="1">
      <c r="A12" s="14" t="s">
        <v>8</v>
      </c>
      <c r="B12" s="45">
        <v>2389</v>
      </c>
      <c r="C12" s="45">
        <v>21740</v>
      </c>
      <c r="D12" s="45">
        <v>2312</v>
      </c>
      <c r="E12" s="45">
        <v>18901</v>
      </c>
      <c r="F12" s="48">
        <v>1407</v>
      </c>
      <c r="G12" s="48">
        <v>2912</v>
      </c>
      <c r="H12" s="46">
        <v>407</v>
      </c>
      <c r="I12" s="46">
        <v>2710</v>
      </c>
      <c r="J12" s="46">
        <v>278</v>
      </c>
      <c r="K12" s="46">
        <v>3743</v>
      </c>
      <c r="L12" s="46">
        <v>87</v>
      </c>
      <c r="M12" s="46">
        <v>2064</v>
      </c>
      <c r="N12" s="46">
        <v>117</v>
      </c>
      <c r="O12" s="46">
        <v>7472</v>
      </c>
      <c r="P12" s="32">
        <v>16</v>
      </c>
      <c r="Q12" s="47">
        <v>77</v>
      </c>
      <c r="R12" s="47">
        <v>2839</v>
      </c>
    </row>
    <row r="13" spans="1:18" ht="14.25" customHeight="1">
      <c r="A13" s="14" t="s">
        <v>9</v>
      </c>
      <c r="B13" s="45">
        <v>3045</v>
      </c>
      <c r="C13" s="45">
        <v>43299</v>
      </c>
      <c r="D13" s="45">
        <v>2955</v>
      </c>
      <c r="E13" s="45">
        <v>40758</v>
      </c>
      <c r="F13" s="46">
        <v>1586</v>
      </c>
      <c r="G13" s="46">
        <v>3354</v>
      </c>
      <c r="H13" s="46">
        <v>561</v>
      </c>
      <c r="I13" s="46">
        <v>3680</v>
      </c>
      <c r="J13" s="46">
        <v>397</v>
      </c>
      <c r="K13" s="46">
        <v>5409</v>
      </c>
      <c r="L13" s="46">
        <v>126</v>
      </c>
      <c r="M13" s="46">
        <v>2978</v>
      </c>
      <c r="N13" s="46">
        <v>262</v>
      </c>
      <c r="O13" s="46">
        <v>25337</v>
      </c>
      <c r="P13" s="32">
        <v>23</v>
      </c>
      <c r="Q13" s="33">
        <v>90</v>
      </c>
      <c r="R13" s="33">
        <v>2541</v>
      </c>
    </row>
    <row r="14" spans="1:18" ht="14.25" customHeight="1">
      <c r="A14" s="14" t="s">
        <v>10</v>
      </c>
      <c r="B14" s="45">
        <v>2422</v>
      </c>
      <c r="C14" s="45">
        <v>30420</v>
      </c>
      <c r="D14" s="45">
        <v>2342</v>
      </c>
      <c r="E14" s="45">
        <v>28533</v>
      </c>
      <c r="F14" s="46">
        <v>1325</v>
      </c>
      <c r="G14" s="46">
        <v>2792</v>
      </c>
      <c r="H14" s="46">
        <v>441</v>
      </c>
      <c r="I14" s="46">
        <v>2938</v>
      </c>
      <c r="J14" s="46">
        <v>270</v>
      </c>
      <c r="K14" s="46">
        <v>3716</v>
      </c>
      <c r="L14" s="46">
        <v>92</v>
      </c>
      <c r="M14" s="46">
        <v>2171</v>
      </c>
      <c r="N14" s="46">
        <v>189</v>
      </c>
      <c r="O14" s="46">
        <v>16916</v>
      </c>
      <c r="P14" s="32">
        <v>25</v>
      </c>
      <c r="Q14" s="33">
        <v>80</v>
      </c>
      <c r="R14" s="33">
        <v>1887</v>
      </c>
    </row>
    <row r="15" spans="1:18" ht="14.25" customHeight="1">
      <c r="A15" s="14" t="s">
        <v>11</v>
      </c>
      <c r="B15" s="45">
        <v>4404</v>
      </c>
      <c r="C15" s="45">
        <v>47503</v>
      </c>
      <c r="D15" s="45">
        <v>4286</v>
      </c>
      <c r="E15" s="45">
        <v>44133</v>
      </c>
      <c r="F15" s="45">
        <v>2313</v>
      </c>
      <c r="G15" s="45">
        <v>4954</v>
      </c>
      <c r="H15" s="46">
        <v>921</v>
      </c>
      <c r="I15" s="46">
        <v>6012</v>
      </c>
      <c r="J15" s="46">
        <v>582</v>
      </c>
      <c r="K15" s="46">
        <v>7921</v>
      </c>
      <c r="L15" s="46">
        <v>182</v>
      </c>
      <c r="M15" s="46">
        <v>4306</v>
      </c>
      <c r="N15" s="46">
        <v>246</v>
      </c>
      <c r="O15" s="46">
        <v>20940</v>
      </c>
      <c r="P15" s="32">
        <v>42</v>
      </c>
      <c r="Q15" s="34">
        <v>118</v>
      </c>
      <c r="R15" s="34">
        <v>3370</v>
      </c>
    </row>
    <row r="16" spans="1:18" ht="14.25" customHeight="1">
      <c r="A16" s="14" t="s">
        <v>12</v>
      </c>
      <c r="B16" s="45">
        <v>2356</v>
      </c>
      <c r="C16" s="45">
        <v>19301</v>
      </c>
      <c r="D16" s="45">
        <v>2291</v>
      </c>
      <c r="E16" s="45">
        <v>17607</v>
      </c>
      <c r="F16" s="35">
        <v>1464</v>
      </c>
      <c r="G16" s="35">
        <v>3044</v>
      </c>
      <c r="H16" s="46">
        <v>416</v>
      </c>
      <c r="I16" s="46">
        <v>2662</v>
      </c>
      <c r="J16" s="46">
        <v>235</v>
      </c>
      <c r="K16" s="46">
        <v>3267</v>
      </c>
      <c r="L16" s="46">
        <v>68</v>
      </c>
      <c r="M16" s="46">
        <v>1606</v>
      </c>
      <c r="N16" s="46">
        <v>103</v>
      </c>
      <c r="O16" s="46">
        <v>7028</v>
      </c>
      <c r="P16" s="32">
        <v>5</v>
      </c>
      <c r="Q16" s="34">
        <v>65</v>
      </c>
      <c r="R16" s="34">
        <v>1694</v>
      </c>
    </row>
    <row r="17" spans="1:18" ht="14.25" customHeight="1">
      <c r="A17" s="14" t="s">
        <v>13</v>
      </c>
      <c r="B17" s="45">
        <v>1404</v>
      </c>
      <c r="C17" s="45">
        <v>12548</v>
      </c>
      <c r="D17" s="45">
        <v>1314</v>
      </c>
      <c r="E17" s="45">
        <v>11240</v>
      </c>
      <c r="F17" s="35">
        <v>825</v>
      </c>
      <c r="G17" s="35">
        <v>1675</v>
      </c>
      <c r="H17" s="46">
        <v>240</v>
      </c>
      <c r="I17" s="46">
        <v>1595</v>
      </c>
      <c r="J17" s="46">
        <v>127</v>
      </c>
      <c r="K17" s="46">
        <v>1687</v>
      </c>
      <c r="L17" s="46">
        <v>41</v>
      </c>
      <c r="M17" s="46">
        <v>987</v>
      </c>
      <c r="N17" s="46">
        <v>76</v>
      </c>
      <c r="O17" s="46">
        <v>5296</v>
      </c>
      <c r="P17" s="32">
        <v>5</v>
      </c>
      <c r="Q17" s="34">
        <v>90</v>
      </c>
      <c r="R17" s="34">
        <v>1308</v>
      </c>
    </row>
    <row r="18" spans="1:18" ht="14.25" customHeight="1">
      <c r="A18" s="14" t="s">
        <v>14</v>
      </c>
      <c r="B18" s="45">
        <v>1058</v>
      </c>
      <c r="C18" s="45">
        <v>10347</v>
      </c>
      <c r="D18" s="45">
        <v>997</v>
      </c>
      <c r="E18" s="45">
        <v>9288</v>
      </c>
      <c r="F18" s="35">
        <v>596</v>
      </c>
      <c r="G18" s="35">
        <v>1218</v>
      </c>
      <c r="H18" s="46">
        <v>175</v>
      </c>
      <c r="I18" s="46">
        <v>1161</v>
      </c>
      <c r="J18" s="46">
        <v>129</v>
      </c>
      <c r="K18" s="46">
        <v>1714</v>
      </c>
      <c r="L18" s="46">
        <v>40</v>
      </c>
      <c r="M18" s="46">
        <v>970</v>
      </c>
      <c r="N18" s="46">
        <v>51</v>
      </c>
      <c r="O18" s="46">
        <v>4225</v>
      </c>
      <c r="P18" s="32">
        <v>6</v>
      </c>
      <c r="Q18" s="34">
        <v>61</v>
      </c>
      <c r="R18" s="34">
        <v>1059</v>
      </c>
    </row>
    <row r="19" spans="1:18" ht="14.25" customHeight="1">
      <c r="A19" s="14" t="s">
        <v>15</v>
      </c>
      <c r="B19" s="45">
        <v>3092</v>
      </c>
      <c r="C19" s="45">
        <v>31675</v>
      </c>
      <c r="D19" s="45">
        <v>3022</v>
      </c>
      <c r="E19" s="45">
        <v>29201</v>
      </c>
      <c r="F19" s="35">
        <v>1765</v>
      </c>
      <c r="G19" s="35">
        <v>3577</v>
      </c>
      <c r="H19" s="46">
        <v>565</v>
      </c>
      <c r="I19" s="46">
        <v>3692</v>
      </c>
      <c r="J19" s="46">
        <v>377</v>
      </c>
      <c r="K19" s="46">
        <v>5107</v>
      </c>
      <c r="L19" s="46">
        <v>119</v>
      </c>
      <c r="M19" s="46">
        <v>2781</v>
      </c>
      <c r="N19" s="46">
        <v>173</v>
      </c>
      <c r="O19" s="46">
        <v>14044</v>
      </c>
      <c r="P19" s="32">
        <v>23</v>
      </c>
      <c r="Q19" s="34">
        <v>70</v>
      </c>
      <c r="R19" s="34">
        <v>2474</v>
      </c>
    </row>
    <row r="20" spans="1:18" ht="14.25" customHeight="1">
      <c r="A20" s="14" t="s">
        <v>16</v>
      </c>
      <c r="B20" s="45">
        <v>2082</v>
      </c>
      <c r="C20" s="45">
        <v>20073</v>
      </c>
      <c r="D20" s="45">
        <v>2035</v>
      </c>
      <c r="E20" s="45">
        <v>18439</v>
      </c>
      <c r="F20" s="35">
        <v>1154</v>
      </c>
      <c r="G20" s="35">
        <v>2362</v>
      </c>
      <c r="H20" s="46">
        <v>386</v>
      </c>
      <c r="I20" s="46">
        <v>2582</v>
      </c>
      <c r="J20" s="46">
        <v>268</v>
      </c>
      <c r="K20" s="46">
        <v>3603</v>
      </c>
      <c r="L20" s="46">
        <v>99</v>
      </c>
      <c r="M20" s="46">
        <v>2357</v>
      </c>
      <c r="N20" s="46">
        <v>115</v>
      </c>
      <c r="O20" s="46">
        <v>7535</v>
      </c>
      <c r="P20" s="32">
        <v>13</v>
      </c>
      <c r="Q20" s="34">
        <v>47</v>
      </c>
      <c r="R20" s="34">
        <v>1634</v>
      </c>
    </row>
    <row r="21" spans="1:18" ht="14.25" customHeight="1">
      <c r="A21" s="43" t="s">
        <v>64</v>
      </c>
      <c r="B21" s="45">
        <v>1225</v>
      </c>
      <c r="C21" s="45">
        <v>13177</v>
      </c>
      <c r="D21" s="45">
        <v>1177</v>
      </c>
      <c r="E21" s="45">
        <v>12137</v>
      </c>
      <c r="F21" s="35">
        <v>690</v>
      </c>
      <c r="G21" s="38">
        <v>1435</v>
      </c>
      <c r="H21" s="46">
        <v>232</v>
      </c>
      <c r="I21" s="46">
        <v>1537</v>
      </c>
      <c r="J21" s="46">
        <v>129</v>
      </c>
      <c r="K21" s="46">
        <v>1775</v>
      </c>
      <c r="L21" s="46">
        <v>46</v>
      </c>
      <c r="M21" s="46">
        <v>1113</v>
      </c>
      <c r="N21" s="46">
        <v>74</v>
      </c>
      <c r="O21" s="46">
        <v>6277</v>
      </c>
      <c r="P21" s="32">
        <v>6</v>
      </c>
      <c r="Q21" s="34">
        <v>48</v>
      </c>
      <c r="R21" s="34">
        <v>1040</v>
      </c>
    </row>
    <row r="22" spans="1:18" ht="14.25" customHeight="1">
      <c r="A22" s="14" t="s">
        <v>24</v>
      </c>
      <c r="B22" s="45">
        <v>1190</v>
      </c>
      <c r="C22" s="45">
        <v>8622</v>
      </c>
      <c r="D22" s="45">
        <v>1111</v>
      </c>
      <c r="E22" s="45">
        <v>7026</v>
      </c>
      <c r="F22" s="35">
        <v>752</v>
      </c>
      <c r="G22" s="38">
        <v>1539</v>
      </c>
      <c r="H22" s="46">
        <v>184</v>
      </c>
      <c r="I22" s="46">
        <v>1196</v>
      </c>
      <c r="J22" s="46">
        <v>94</v>
      </c>
      <c r="K22" s="46">
        <v>1273</v>
      </c>
      <c r="L22" s="46">
        <v>30</v>
      </c>
      <c r="M22" s="46">
        <v>705</v>
      </c>
      <c r="N22" s="46">
        <v>43</v>
      </c>
      <c r="O22" s="46">
        <v>2313</v>
      </c>
      <c r="P22" s="32">
        <v>8</v>
      </c>
      <c r="Q22" s="34">
        <v>79</v>
      </c>
      <c r="R22" s="34">
        <v>1596</v>
      </c>
    </row>
    <row r="23" spans="1:18" s="6" customFormat="1" ht="14.25" customHeight="1">
      <c r="A23" s="17"/>
      <c r="B23" s="36"/>
      <c r="C23" s="36"/>
      <c r="D23" s="36"/>
      <c r="E23" s="3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2"/>
      <c r="Q23" s="20"/>
      <c r="R23" s="21"/>
    </row>
    <row r="24" spans="1:41" s="26" customFormat="1" ht="14.25" customHeight="1">
      <c r="A24" s="24" t="s">
        <v>29</v>
      </c>
      <c r="B24" s="30">
        <f>B26+B28+B33+B37+B40+B43+B48</f>
        <v>10236</v>
      </c>
      <c r="C24" s="30">
        <f aca="true" t="shared" si="2" ref="C24:O24">C26+C28+C33+C37+C40+C43+C48</f>
        <v>90664</v>
      </c>
      <c r="D24" s="30">
        <f t="shared" si="2"/>
        <v>9695</v>
      </c>
      <c r="E24" s="30">
        <f t="shared" si="2"/>
        <v>80172</v>
      </c>
      <c r="F24" s="30">
        <f t="shared" si="2"/>
        <v>6126</v>
      </c>
      <c r="G24" s="30">
        <f t="shared" si="2"/>
        <v>12530</v>
      </c>
      <c r="H24" s="30">
        <f t="shared" si="2"/>
        <v>1696</v>
      </c>
      <c r="I24" s="30">
        <f t="shared" si="2"/>
        <v>11053</v>
      </c>
      <c r="J24" s="30">
        <f t="shared" si="2"/>
        <v>1000</v>
      </c>
      <c r="K24" s="30">
        <f t="shared" si="2"/>
        <v>13467</v>
      </c>
      <c r="L24" s="30">
        <f t="shared" si="2"/>
        <v>319</v>
      </c>
      <c r="M24" s="30">
        <f t="shared" si="2"/>
        <v>7558</v>
      </c>
      <c r="N24" s="30">
        <f t="shared" si="2"/>
        <v>488</v>
      </c>
      <c r="O24" s="30">
        <f t="shared" si="2"/>
        <v>35564</v>
      </c>
      <c r="P24" s="25">
        <f>P26+P28+P33+P37+P40+P43+P48</f>
        <v>66</v>
      </c>
      <c r="Q24" s="21">
        <f>Q26+Q28+Q33+Q37+Q40+Q43+Q48</f>
        <v>541</v>
      </c>
      <c r="R24" s="21">
        <f>R26+R28+R33+R37+R40+R43+R48</f>
        <v>10492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spans="1:18" s="6" customFormat="1" ht="14.25" customHeight="1">
      <c r="A25" s="17"/>
      <c r="B25" s="36"/>
      <c r="C25" s="36"/>
      <c r="D25" s="36"/>
      <c r="E25" s="3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2"/>
      <c r="Q25" s="20"/>
      <c r="R25" s="21"/>
    </row>
    <row r="26" spans="1:18" s="26" customFormat="1" ht="14.25" customHeight="1">
      <c r="A26" s="24" t="s">
        <v>30</v>
      </c>
      <c r="B26" s="30">
        <f>SUM(B27)</f>
        <v>196</v>
      </c>
      <c r="C26" s="30">
        <f>SUM(C27)</f>
        <v>1293</v>
      </c>
      <c r="D26" s="30">
        <f aca="true" t="shared" si="3" ref="D26:O26">SUM(D27)</f>
        <v>172</v>
      </c>
      <c r="E26" s="30">
        <f t="shared" si="3"/>
        <v>1055</v>
      </c>
      <c r="F26" s="30">
        <f t="shared" si="3"/>
        <v>113</v>
      </c>
      <c r="G26" s="30">
        <f t="shared" si="3"/>
        <v>216</v>
      </c>
      <c r="H26" s="30">
        <f t="shared" si="3"/>
        <v>38</v>
      </c>
      <c r="I26" s="30">
        <f t="shared" si="3"/>
        <v>257</v>
      </c>
      <c r="J26" s="30">
        <f t="shared" si="3"/>
        <v>10</v>
      </c>
      <c r="K26" s="30">
        <f t="shared" si="3"/>
        <v>116</v>
      </c>
      <c r="L26" s="30">
        <f t="shared" si="3"/>
        <v>4</v>
      </c>
      <c r="M26" s="30">
        <f t="shared" si="3"/>
        <v>99</v>
      </c>
      <c r="N26" s="30">
        <f t="shared" si="3"/>
        <v>7</v>
      </c>
      <c r="O26" s="30">
        <f t="shared" si="3"/>
        <v>367</v>
      </c>
      <c r="P26" s="25">
        <f>P27</f>
        <v>0</v>
      </c>
      <c r="Q26" s="21">
        <f>Q27</f>
        <v>24</v>
      </c>
      <c r="R26" s="21">
        <f>R27</f>
        <v>238</v>
      </c>
    </row>
    <row r="27" spans="1:18" ht="14.25" customHeight="1">
      <c r="A27" s="19" t="s">
        <v>31</v>
      </c>
      <c r="B27" s="45">
        <v>196</v>
      </c>
      <c r="C27" s="45">
        <v>1293</v>
      </c>
      <c r="D27" s="45">
        <v>172</v>
      </c>
      <c r="E27" s="45">
        <v>1055</v>
      </c>
      <c r="F27" s="35">
        <v>113</v>
      </c>
      <c r="G27" s="35">
        <v>216</v>
      </c>
      <c r="H27" s="46">
        <v>38</v>
      </c>
      <c r="I27" s="46">
        <v>257</v>
      </c>
      <c r="J27" s="46">
        <v>10</v>
      </c>
      <c r="K27" s="46">
        <v>116</v>
      </c>
      <c r="L27" s="46">
        <v>4</v>
      </c>
      <c r="M27" s="46">
        <v>99</v>
      </c>
      <c r="N27" s="46">
        <v>7</v>
      </c>
      <c r="O27" s="46">
        <v>367</v>
      </c>
      <c r="P27" s="32">
        <v>0</v>
      </c>
      <c r="Q27" s="23">
        <v>24</v>
      </c>
      <c r="R27" s="49">
        <v>238</v>
      </c>
    </row>
    <row r="28" spans="1:18" s="26" customFormat="1" ht="14.25" customHeight="1">
      <c r="A28" s="24" t="s">
        <v>17</v>
      </c>
      <c r="B28" s="30">
        <f>SUM(B29:B32)</f>
        <v>1955</v>
      </c>
      <c r="C28" s="30">
        <f>SUM(C29:C32)</f>
        <v>17761</v>
      </c>
      <c r="D28" s="30">
        <f aca="true" t="shared" si="4" ref="D28:O28">SUM(D29:D32)</f>
        <v>1857</v>
      </c>
      <c r="E28" s="30">
        <f t="shared" si="4"/>
        <v>15616</v>
      </c>
      <c r="F28" s="30">
        <f t="shared" si="4"/>
        <v>1183</v>
      </c>
      <c r="G28" s="30">
        <f t="shared" si="4"/>
        <v>2309</v>
      </c>
      <c r="H28" s="30">
        <f t="shared" si="4"/>
        <v>317</v>
      </c>
      <c r="I28" s="30">
        <f t="shared" si="4"/>
        <v>2066</v>
      </c>
      <c r="J28" s="30">
        <f t="shared" si="4"/>
        <v>176</v>
      </c>
      <c r="K28" s="30">
        <f t="shared" si="4"/>
        <v>2412</v>
      </c>
      <c r="L28" s="30">
        <f t="shared" si="4"/>
        <v>71</v>
      </c>
      <c r="M28" s="30">
        <f t="shared" si="4"/>
        <v>1669</v>
      </c>
      <c r="N28" s="30">
        <f t="shared" si="4"/>
        <v>101</v>
      </c>
      <c r="O28" s="30">
        <f t="shared" si="4"/>
        <v>7160</v>
      </c>
      <c r="P28" s="25">
        <f>SUM(P29:P32)</f>
        <v>9</v>
      </c>
      <c r="Q28" s="21">
        <f>SUM(Q29:Q32)</f>
        <v>98</v>
      </c>
      <c r="R28" s="21">
        <f>SUM(R29:R32)</f>
        <v>2145</v>
      </c>
    </row>
    <row r="29" spans="1:18" ht="14.25" customHeight="1">
      <c r="A29" s="19" t="s">
        <v>32</v>
      </c>
      <c r="B29" s="45">
        <v>465</v>
      </c>
      <c r="C29" s="45">
        <v>3810</v>
      </c>
      <c r="D29" s="45">
        <v>443</v>
      </c>
      <c r="E29" s="45">
        <v>3281</v>
      </c>
      <c r="F29" s="35">
        <v>285</v>
      </c>
      <c r="G29" s="35">
        <v>549</v>
      </c>
      <c r="H29" s="46">
        <v>76</v>
      </c>
      <c r="I29" s="46">
        <v>487</v>
      </c>
      <c r="J29" s="46">
        <v>42</v>
      </c>
      <c r="K29" s="46">
        <v>558</v>
      </c>
      <c r="L29" s="46">
        <v>15</v>
      </c>
      <c r="M29" s="46">
        <v>352</v>
      </c>
      <c r="N29" s="46">
        <v>22</v>
      </c>
      <c r="O29" s="46">
        <v>1335</v>
      </c>
      <c r="P29" s="32">
        <v>3</v>
      </c>
      <c r="Q29" s="23">
        <v>22</v>
      </c>
      <c r="R29" s="49">
        <v>529</v>
      </c>
    </row>
    <row r="30" spans="1:18" ht="14.25" customHeight="1">
      <c r="A30" s="19" t="s">
        <v>33</v>
      </c>
      <c r="B30" s="45">
        <v>475</v>
      </c>
      <c r="C30" s="45">
        <v>4902</v>
      </c>
      <c r="D30" s="45">
        <v>454</v>
      </c>
      <c r="E30" s="45">
        <v>4364</v>
      </c>
      <c r="F30" s="35">
        <v>299</v>
      </c>
      <c r="G30" s="35">
        <v>589</v>
      </c>
      <c r="H30" s="46">
        <v>72</v>
      </c>
      <c r="I30" s="46">
        <v>477</v>
      </c>
      <c r="J30" s="46">
        <v>39</v>
      </c>
      <c r="K30" s="46">
        <v>532</v>
      </c>
      <c r="L30" s="46">
        <v>19</v>
      </c>
      <c r="M30" s="46">
        <v>451</v>
      </c>
      <c r="N30" s="46">
        <v>24</v>
      </c>
      <c r="O30" s="46">
        <v>2315</v>
      </c>
      <c r="P30" s="32">
        <v>1</v>
      </c>
      <c r="Q30" s="23">
        <v>21</v>
      </c>
      <c r="R30" s="49">
        <v>538</v>
      </c>
    </row>
    <row r="31" spans="1:18" ht="14.25" customHeight="1">
      <c r="A31" s="19" t="s">
        <v>34</v>
      </c>
      <c r="B31" s="45">
        <v>817</v>
      </c>
      <c r="C31" s="45">
        <v>6562</v>
      </c>
      <c r="D31" s="45">
        <v>781</v>
      </c>
      <c r="E31" s="45">
        <v>5759</v>
      </c>
      <c r="F31" s="35">
        <v>500</v>
      </c>
      <c r="G31" s="35">
        <v>984</v>
      </c>
      <c r="H31" s="46">
        <v>140</v>
      </c>
      <c r="I31" s="46">
        <v>923</v>
      </c>
      <c r="J31" s="46">
        <v>77</v>
      </c>
      <c r="K31" s="46">
        <v>1068</v>
      </c>
      <c r="L31" s="46">
        <v>29</v>
      </c>
      <c r="M31" s="46">
        <v>671</v>
      </c>
      <c r="N31" s="46">
        <v>31</v>
      </c>
      <c r="O31" s="46">
        <v>2113</v>
      </c>
      <c r="P31" s="32">
        <v>4</v>
      </c>
      <c r="Q31" s="23">
        <v>36</v>
      </c>
      <c r="R31" s="49">
        <v>803</v>
      </c>
    </row>
    <row r="32" spans="1:18" ht="14.25" customHeight="1">
      <c r="A32" s="19" t="s">
        <v>35</v>
      </c>
      <c r="B32" s="45">
        <v>198</v>
      </c>
      <c r="C32" s="45">
        <v>2487</v>
      </c>
      <c r="D32" s="45">
        <v>179</v>
      </c>
      <c r="E32" s="45">
        <v>2212</v>
      </c>
      <c r="F32" s="35">
        <v>99</v>
      </c>
      <c r="G32" s="35">
        <v>187</v>
      </c>
      <c r="H32" s="46">
        <v>29</v>
      </c>
      <c r="I32" s="46">
        <v>179</v>
      </c>
      <c r="J32" s="46">
        <v>18</v>
      </c>
      <c r="K32" s="46">
        <v>254</v>
      </c>
      <c r="L32" s="46">
        <v>8</v>
      </c>
      <c r="M32" s="46">
        <v>195</v>
      </c>
      <c r="N32" s="46">
        <v>24</v>
      </c>
      <c r="O32" s="46">
        <v>1397</v>
      </c>
      <c r="P32" s="32">
        <v>1</v>
      </c>
      <c r="Q32" s="23">
        <v>19</v>
      </c>
      <c r="R32" s="49">
        <v>275</v>
      </c>
    </row>
    <row r="33" spans="1:18" s="26" customFormat="1" ht="14.25" customHeight="1">
      <c r="A33" s="24" t="s">
        <v>18</v>
      </c>
      <c r="B33" s="30">
        <f>SUM(B34:B36)</f>
        <v>1678</v>
      </c>
      <c r="C33" s="30">
        <f>SUM(C34:C36)</f>
        <v>19446</v>
      </c>
      <c r="D33" s="30">
        <f aca="true" t="shared" si="5" ref="D33:O33">SUM(D34:D36)</f>
        <v>1616</v>
      </c>
      <c r="E33" s="30">
        <f t="shared" si="5"/>
        <v>17700</v>
      </c>
      <c r="F33" s="30">
        <f t="shared" si="5"/>
        <v>951</v>
      </c>
      <c r="G33" s="30">
        <f t="shared" si="5"/>
        <v>1997</v>
      </c>
      <c r="H33" s="30">
        <f t="shared" si="5"/>
        <v>294</v>
      </c>
      <c r="I33" s="30">
        <f t="shared" si="5"/>
        <v>1933</v>
      </c>
      <c r="J33" s="30">
        <f t="shared" si="5"/>
        <v>191</v>
      </c>
      <c r="K33" s="30">
        <f t="shared" si="5"/>
        <v>2615</v>
      </c>
      <c r="L33" s="30">
        <f t="shared" si="5"/>
        <v>62</v>
      </c>
      <c r="M33" s="30">
        <f t="shared" si="5"/>
        <v>1467</v>
      </c>
      <c r="N33" s="30">
        <f t="shared" si="5"/>
        <v>109</v>
      </c>
      <c r="O33" s="30">
        <f t="shared" si="5"/>
        <v>9688</v>
      </c>
      <c r="P33" s="25">
        <f>SUM(P34:P36)</f>
        <v>9</v>
      </c>
      <c r="Q33" s="21">
        <f>SUM(Q34:Q36)</f>
        <v>62</v>
      </c>
      <c r="R33" s="21">
        <f>SUM(R34:R36)</f>
        <v>1746</v>
      </c>
    </row>
    <row r="34" spans="1:18" ht="14.25" customHeight="1">
      <c r="A34" s="19" t="s">
        <v>36</v>
      </c>
      <c r="B34" s="45">
        <v>289</v>
      </c>
      <c r="C34" s="45">
        <v>4271</v>
      </c>
      <c r="D34" s="45">
        <v>274</v>
      </c>
      <c r="E34" s="45">
        <v>4029</v>
      </c>
      <c r="F34" s="35">
        <v>160</v>
      </c>
      <c r="G34" s="35">
        <v>347</v>
      </c>
      <c r="H34" s="35">
        <v>58</v>
      </c>
      <c r="I34" s="35">
        <v>383</v>
      </c>
      <c r="J34" s="35">
        <v>27</v>
      </c>
      <c r="K34" s="35">
        <v>388</v>
      </c>
      <c r="L34" s="35">
        <v>8</v>
      </c>
      <c r="M34" s="35">
        <v>188</v>
      </c>
      <c r="N34" s="35">
        <v>18</v>
      </c>
      <c r="O34" s="35">
        <v>2723</v>
      </c>
      <c r="P34" s="32">
        <v>3</v>
      </c>
      <c r="Q34" s="23">
        <v>15</v>
      </c>
      <c r="R34" s="49">
        <v>242</v>
      </c>
    </row>
    <row r="35" spans="1:18" ht="14.25" customHeight="1">
      <c r="A35" s="19" t="s">
        <v>37</v>
      </c>
      <c r="B35" s="45">
        <v>197</v>
      </c>
      <c r="C35" s="45">
        <v>1591</v>
      </c>
      <c r="D35" s="45">
        <v>188</v>
      </c>
      <c r="E35" s="45">
        <v>1374</v>
      </c>
      <c r="F35" s="35">
        <v>125</v>
      </c>
      <c r="G35" s="35">
        <v>232</v>
      </c>
      <c r="H35" s="35">
        <v>32</v>
      </c>
      <c r="I35" s="35">
        <v>199</v>
      </c>
      <c r="J35" s="35">
        <v>18</v>
      </c>
      <c r="K35" s="35">
        <v>233</v>
      </c>
      <c r="L35" s="35">
        <v>4</v>
      </c>
      <c r="M35" s="35">
        <v>97</v>
      </c>
      <c r="N35" s="35">
        <v>8</v>
      </c>
      <c r="O35" s="35">
        <v>613</v>
      </c>
      <c r="P35" s="32">
        <v>1</v>
      </c>
      <c r="Q35" s="23">
        <v>9</v>
      </c>
      <c r="R35" s="49">
        <v>217</v>
      </c>
    </row>
    <row r="36" spans="1:18" ht="14.25" customHeight="1">
      <c r="A36" s="19" t="s">
        <v>38</v>
      </c>
      <c r="B36" s="45">
        <v>1192</v>
      </c>
      <c r="C36" s="45">
        <v>13584</v>
      </c>
      <c r="D36" s="45">
        <v>1154</v>
      </c>
      <c r="E36" s="45">
        <v>12297</v>
      </c>
      <c r="F36" s="35">
        <v>666</v>
      </c>
      <c r="G36" s="35">
        <v>1418</v>
      </c>
      <c r="H36" s="46">
        <v>204</v>
      </c>
      <c r="I36" s="46">
        <v>1351</v>
      </c>
      <c r="J36" s="46">
        <v>146</v>
      </c>
      <c r="K36" s="46">
        <v>1994</v>
      </c>
      <c r="L36" s="46">
        <v>50</v>
      </c>
      <c r="M36" s="46">
        <v>1182</v>
      </c>
      <c r="N36" s="46">
        <v>83</v>
      </c>
      <c r="O36" s="46">
        <v>6352</v>
      </c>
      <c r="P36" s="50">
        <v>5</v>
      </c>
      <c r="Q36" s="23">
        <v>38</v>
      </c>
      <c r="R36" s="49">
        <v>1287</v>
      </c>
    </row>
    <row r="37" spans="1:18" s="26" customFormat="1" ht="14.25" customHeight="1">
      <c r="A37" s="24" t="s">
        <v>19</v>
      </c>
      <c r="B37" s="30">
        <f>SUM(B38:B39)</f>
        <v>252</v>
      </c>
      <c r="C37" s="30">
        <f>SUM(C38:C39)</f>
        <v>1226</v>
      </c>
      <c r="D37" s="30">
        <f aca="true" t="shared" si="6" ref="D37:O37">SUM(D38:D39)</f>
        <v>229</v>
      </c>
      <c r="E37" s="30">
        <f t="shared" si="6"/>
        <v>964</v>
      </c>
      <c r="F37" s="30">
        <f t="shared" si="6"/>
        <v>176</v>
      </c>
      <c r="G37" s="30">
        <f t="shared" si="6"/>
        <v>344</v>
      </c>
      <c r="H37" s="30">
        <f t="shared" si="6"/>
        <v>33</v>
      </c>
      <c r="I37" s="30">
        <f t="shared" si="6"/>
        <v>221</v>
      </c>
      <c r="J37" s="30">
        <f t="shared" si="6"/>
        <v>10</v>
      </c>
      <c r="K37" s="30">
        <f t="shared" si="6"/>
        <v>136</v>
      </c>
      <c r="L37" s="30">
        <f t="shared" si="6"/>
        <v>6</v>
      </c>
      <c r="M37" s="30">
        <f t="shared" si="6"/>
        <v>147</v>
      </c>
      <c r="N37" s="30">
        <f t="shared" si="6"/>
        <v>3</v>
      </c>
      <c r="O37" s="30">
        <f t="shared" si="6"/>
        <v>116</v>
      </c>
      <c r="P37" s="25">
        <f>SUM(P38:P39)</f>
        <v>1</v>
      </c>
      <c r="Q37" s="21">
        <f>SUM(Q38:Q39)</f>
        <v>23</v>
      </c>
      <c r="R37" s="21">
        <f>SUM(R38:R39)</f>
        <v>262</v>
      </c>
    </row>
    <row r="38" spans="1:18" ht="14.25" customHeight="1">
      <c r="A38" s="19" t="s">
        <v>39</v>
      </c>
      <c r="B38" s="45">
        <v>136</v>
      </c>
      <c r="C38" s="45">
        <v>665</v>
      </c>
      <c r="D38" s="45">
        <v>126</v>
      </c>
      <c r="E38" s="45">
        <v>559</v>
      </c>
      <c r="F38" s="35">
        <v>96</v>
      </c>
      <c r="G38" s="35">
        <v>210</v>
      </c>
      <c r="H38" s="35">
        <v>17</v>
      </c>
      <c r="I38" s="35">
        <v>119</v>
      </c>
      <c r="J38" s="35">
        <v>8</v>
      </c>
      <c r="K38" s="35">
        <v>110</v>
      </c>
      <c r="L38" s="35">
        <v>5</v>
      </c>
      <c r="M38" s="35">
        <v>120</v>
      </c>
      <c r="N38" s="35">
        <v>0</v>
      </c>
      <c r="O38" s="35">
        <v>0</v>
      </c>
      <c r="P38" s="32">
        <v>0</v>
      </c>
      <c r="Q38" s="23">
        <v>10</v>
      </c>
      <c r="R38" s="49">
        <v>106</v>
      </c>
    </row>
    <row r="39" spans="1:18" ht="14.25" customHeight="1">
      <c r="A39" s="19" t="s">
        <v>40</v>
      </c>
      <c r="B39" s="45">
        <v>116</v>
      </c>
      <c r="C39" s="45">
        <v>561</v>
      </c>
      <c r="D39" s="45">
        <v>103</v>
      </c>
      <c r="E39" s="45">
        <v>405</v>
      </c>
      <c r="F39" s="35">
        <v>80</v>
      </c>
      <c r="G39" s="35">
        <v>134</v>
      </c>
      <c r="H39" s="35">
        <v>16</v>
      </c>
      <c r="I39" s="35">
        <v>102</v>
      </c>
      <c r="J39" s="35">
        <v>2</v>
      </c>
      <c r="K39" s="35">
        <v>26</v>
      </c>
      <c r="L39" s="51">
        <v>1</v>
      </c>
      <c r="M39" s="51">
        <v>27</v>
      </c>
      <c r="N39" s="35">
        <v>3</v>
      </c>
      <c r="O39" s="35">
        <v>116</v>
      </c>
      <c r="P39" s="32">
        <v>1</v>
      </c>
      <c r="Q39" s="23">
        <v>13</v>
      </c>
      <c r="R39" s="49">
        <v>156</v>
      </c>
    </row>
    <row r="40" spans="1:18" s="26" customFormat="1" ht="14.25" customHeight="1">
      <c r="A40" s="24" t="s">
        <v>20</v>
      </c>
      <c r="B40" s="30">
        <f>SUM(B41:B42)</f>
        <v>565</v>
      </c>
      <c r="C40" s="30">
        <f>SUM(C41:C42)</f>
        <v>4384</v>
      </c>
      <c r="D40" s="30">
        <f aca="true" t="shared" si="7" ref="D40:O40">SUM(D41:D42)</f>
        <v>536</v>
      </c>
      <c r="E40" s="30">
        <f t="shared" si="7"/>
        <v>3656</v>
      </c>
      <c r="F40" s="30">
        <f t="shared" si="7"/>
        <v>364</v>
      </c>
      <c r="G40" s="30">
        <f t="shared" si="7"/>
        <v>698</v>
      </c>
      <c r="H40" s="30">
        <f t="shared" si="7"/>
        <v>72</v>
      </c>
      <c r="I40" s="30">
        <f t="shared" si="7"/>
        <v>474</v>
      </c>
      <c r="J40" s="30">
        <f t="shared" si="7"/>
        <v>51</v>
      </c>
      <c r="K40" s="30">
        <f t="shared" si="7"/>
        <v>654</v>
      </c>
      <c r="L40" s="30">
        <f t="shared" si="7"/>
        <v>18</v>
      </c>
      <c r="M40" s="30">
        <f t="shared" si="7"/>
        <v>427</v>
      </c>
      <c r="N40" s="30">
        <f t="shared" si="7"/>
        <v>24</v>
      </c>
      <c r="O40" s="30">
        <f t="shared" si="7"/>
        <v>1403</v>
      </c>
      <c r="P40" s="25">
        <f>SUM(P41:P42)</f>
        <v>7</v>
      </c>
      <c r="Q40" s="21">
        <f>SUM(Q41:Q42)</f>
        <v>29</v>
      </c>
      <c r="R40" s="21">
        <f>SUM(R41:R42)</f>
        <v>728</v>
      </c>
    </row>
    <row r="41" spans="1:18" ht="14.25" customHeight="1">
      <c r="A41" s="19" t="s">
        <v>41</v>
      </c>
      <c r="B41" s="45">
        <v>304</v>
      </c>
      <c r="C41" s="45">
        <v>2609</v>
      </c>
      <c r="D41" s="45">
        <v>288</v>
      </c>
      <c r="E41" s="45">
        <v>2276</v>
      </c>
      <c r="F41" s="35">
        <v>186</v>
      </c>
      <c r="G41" s="35">
        <v>368</v>
      </c>
      <c r="H41" s="46">
        <v>40</v>
      </c>
      <c r="I41" s="46">
        <v>255</v>
      </c>
      <c r="J41" s="46">
        <v>31</v>
      </c>
      <c r="K41" s="46">
        <v>413</v>
      </c>
      <c r="L41" s="46">
        <v>12</v>
      </c>
      <c r="M41" s="46">
        <v>286</v>
      </c>
      <c r="N41" s="46">
        <v>15</v>
      </c>
      <c r="O41" s="46">
        <v>954</v>
      </c>
      <c r="P41" s="32">
        <v>4</v>
      </c>
      <c r="Q41" s="23">
        <v>16</v>
      </c>
      <c r="R41" s="49">
        <v>333</v>
      </c>
    </row>
    <row r="42" spans="1:18" ht="14.25" customHeight="1">
      <c r="A42" s="19" t="s">
        <v>42</v>
      </c>
      <c r="B42" s="45">
        <v>261</v>
      </c>
      <c r="C42" s="45">
        <v>1775</v>
      </c>
      <c r="D42" s="45">
        <v>248</v>
      </c>
      <c r="E42" s="45">
        <v>1380</v>
      </c>
      <c r="F42" s="35">
        <v>178</v>
      </c>
      <c r="G42" s="35">
        <v>330</v>
      </c>
      <c r="H42" s="35">
        <v>32</v>
      </c>
      <c r="I42" s="35">
        <v>219</v>
      </c>
      <c r="J42" s="35">
        <v>20</v>
      </c>
      <c r="K42" s="35">
        <v>241</v>
      </c>
      <c r="L42" s="35">
        <v>6</v>
      </c>
      <c r="M42" s="35">
        <v>141</v>
      </c>
      <c r="N42" s="35">
        <v>9</v>
      </c>
      <c r="O42" s="35">
        <v>449</v>
      </c>
      <c r="P42" s="32">
        <v>3</v>
      </c>
      <c r="Q42" s="23">
        <v>13</v>
      </c>
      <c r="R42" s="49">
        <v>395</v>
      </c>
    </row>
    <row r="43" spans="1:18" s="26" customFormat="1" ht="14.25" customHeight="1">
      <c r="A43" s="24" t="s">
        <v>21</v>
      </c>
      <c r="B43" s="30">
        <f>SUM(B44:B47)</f>
        <v>2824</v>
      </c>
      <c r="C43" s="30">
        <f>SUM(C44:C47)</f>
        <v>28533</v>
      </c>
      <c r="D43" s="30">
        <f aca="true" t="shared" si="8" ref="D43:O43">SUM(D44:D47)</f>
        <v>2731</v>
      </c>
      <c r="E43" s="30">
        <f t="shared" si="8"/>
        <v>26095</v>
      </c>
      <c r="F43" s="30">
        <f t="shared" si="8"/>
        <v>1541</v>
      </c>
      <c r="G43" s="30">
        <f t="shared" si="8"/>
        <v>3264</v>
      </c>
      <c r="H43" s="30">
        <f t="shared" si="8"/>
        <v>517</v>
      </c>
      <c r="I43" s="30">
        <f t="shared" si="8"/>
        <v>3359</v>
      </c>
      <c r="J43" s="30">
        <f t="shared" si="8"/>
        <v>361</v>
      </c>
      <c r="K43" s="30">
        <f t="shared" si="8"/>
        <v>4904</v>
      </c>
      <c r="L43" s="30">
        <f t="shared" si="8"/>
        <v>110</v>
      </c>
      <c r="M43" s="30">
        <f t="shared" si="8"/>
        <v>2605</v>
      </c>
      <c r="N43" s="30">
        <f t="shared" si="8"/>
        <v>176</v>
      </c>
      <c r="O43" s="30">
        <f t="shared" si="8"/>
        <v>11963</v>
      </c>
      <c r="P43" s="25">
        <f>SUM(P44:P47)</f>
        <v>26</v>
      </c>
      <c r="Q43" s="21">
        <f>SUM(Q44:Q47)</f>
        <v>93</v>
      </c>
      <c r="R43" s="21">
        <f>SUM(R44:R47)</f>
        <v>2438</v>
      </c>
    </row>
    <row r="44" spans="1:18" ht="14.25" customHeight="1">
      <c r="A44" s="19" t="s">
        <v>43</v>
      </c>
      <c r="B44" s="45">
        <v>507</v>
      </c>
      <c r="C44" s="45">
        <v>5916</v>
      </c>
      <c r="D44" s="45">
        <v>489</v>
      </c>
      <c r="E44" s="45">
        <v>5300</v>
      </c>
      <c r="F44" s="35">
        <v>266</v>
      </c>
      <c r="G44" s="35">
        <v>580</v>
      </c>
      <c r="H44" s="46">
        <v>85</v>
      </c>
      <c r="I44" s="46">
        <v>549</v>
      </c>
      <c r="J44" s="46">
        <v>78</v>
      </c>
      <c r="K44" s="46">
        <v>1109</v>
      </c>
      <c r="L44" s="46">
        <v>18</v>
      </c>
      <c r="M44" s="46">
        <v>418</v>
      </c>
      <c r="N44" s="46">
        <v>36</v>
      </c>
      <c r="O44" s="46">
        <v>2644</v>
      </c>
      <c r="P44" s="32">
        <v>6</v>
      </c>
      <c r="Q44" s="23">
        <v>18</v>
      </c>
      <c r="R44" s="49">
        <v>616</v>
      </c>
    </row>
    <row r="45" spans="1:18" ht="14.25" customHeight="1">
      <c r="A45" s="19" t="s">
        <v>44</v>
      </c>
      <c r="B45" s="45">
        <v>820</v>
      </c>
      <c r="C45" s="45">
        <v>8468</v>
      </c>
      <c r="D45" s="45">
        <v>793</v>
      </c>
      <c r="E45" s="45">
        <v>7751</v>
      </c>
      <c r="F45" s="35">
        <v>446</v>
      </c>
      <c r="G45" s="35">
        <v>958</v>
      </c>
      <c r="H45" s="35">
        <v>153</v>
      </c>
      <c r="I45" s="35">
        <v>991</v>
      </c>
      <c r="J45" s="35">
        <v>89</v>
      </c>
      <c r="K45" s="35">
        <v>1221</v>
      </c>
      <c r="L45" s="35">
        <v>36</v>
      </c>
      <c r="M45" s="35">
        <v>863</v>
      </c>
      <c r="N45" s="35">
        <v>63</v>
      </c>
      <c r="O45" s="35">
        <v>3718</v>
      </c>
      <c r="P45" s="32">
        <v>6</v>
      </c>
      <c r="Q45" s="23">
        <v>27</v>
      </c>
      <c r="R45" s="49">
        <v>717</v>
      </c>
    </row>
    <row r="46" spans="1:18" ht="14.25" customHeight="1">
      <c r="A46" s="19" t="s">
        <v>45</v>
      </c>
      <c r="B46" s="45">
        <v>1051</v>
      </c>
      <c r="C46" s="45">
        <v>9749</v>
      </c>
      <c r="D46" s="45">
        <v>1025</v>
      </c>
      <c r="E46" s="45">
        <v>9057</v>
      </c>
      <c r="F46" s="35">
        <v>599</v>
      </c>
      <c r="G46" s="35">
        <v>1263</v>
      </c>
      <c r="H46" s="35">
        <v>195</v>
      </c>
      <c r="I46" s="35">
        <v>1278</v>
      </c>
      <c r="J46" s="35">
        <v>126</v>
      </c>
      <c r="K46" s="35">
        <v>1674</v>
      </c>
      <c r="L46" s="35">
        <v>36</v>
      </c>
      <c r="M46" s="35">
        <v>857</v>
      </c>
      <c r="N46" s="35">
        <v>59</v>
      </c>
      <c r="O46" s="35">
        <v>3985</v>
      </c>
      <c r="P46" s="32">
        <v>10</v>
      </c>
      <c r="Q46" s="23">
        <v>26</v>
      </c>
      <c r="R46" s="49">
        <v>692</v>
      </c>
    </row>
    <row r="47" spans="1:18" ht="14.25" customHeight="1">
      <c r="A47" s="19" t="s">
        <v>46</v>
      </c>
      <c r="B47" s="45">
        <v>446</v>
      </c>
      <c r="C47" s="45">
        <v>4400</v>
      </c>
      <c r="D47" s="45">
        <v>424</v>
      </c>
      <c r="E47" s="45">
        <v>3987</v>
      </c>
      <c r="F47" s="35">
        <v>230</v>
      </c>
      <c r="G47" s="35">
        <v>463</v>
      </c>
      <c r="H47" s="35">
        <v>84</v>
      </c>
      <c r="I47" s="35">
        <v>541</v>
      </c>
      <c r="J47" s="35">
        <v>68</v>
      </c>
      <c r="K47" s="35">
        <v>900</v>
      </c>
      <c r="L47" s="35">
        <v>20</v>
      </c>
      <c r="M47" s="35">
        <v>467</v>
      </c>
      <c r="N47" s="35">
        <v>18</v>
      </c>
      <c r="O47" s="35">
        <v>1616</v>
      </c>
      <c r="P47" s="32">
        <v>4</v>
      </c>
      <c r="Q47" s="23">
        <v>22</v>
      </c>
      <c r="R47" s="49">
        <v>413</v>
      </c>
    </row>
    <row r="48" spans="1:18" s="26" customFormat="1" ht="14.25" customHeight="1">
      <c r="A48" s="24" t="s">
        <v>22</v>
      </c>
      <c r="B48" s="30">
        <f>SUM(B49:B59)</f>
        <v>2766</v>
      </c>
      <c r="C48" s="30">
        <f aca="true" t="shared" si="9" ref="C48:O48">SUM(C49:C59)</f>
        <v>18021</v>
      </c>
      <c r="D48" s="30">
        <f t="shared" si="9"/>
        <v>2554</v>
      </c>
      <c r="E48" s="30">
        <f t="shared" si="9"/>
        <v>15086</v>
      </c>
      <c r="F48" s="30">
        <f t="shared" si="9"/>
        <v>1798</v>
      </c>
      <c r="G48" s="30">
        <f t="shared" si="9"/>
        <v>3702</v>
      </c>
      <c r="H48" s="30">
        <f t="shared" si="9"/>
        <v>425</v>
      </c>
      <c r="I48" s="30">
        <f t="shared" si="9"/>
        <v>2743</v>
      </c>
      <c r="J48" s="30">
        <f t="shared" si="9"/>
        <v>201</v>
      </c>
      <c r="K48" s="30">
        <f t="shared" si="9"/>
        <v>2630</v>
      </c>
      <c r="L48" s="30">
        <f t="shared" si="9"/>
        <v>48</v>
      </c>
      <c r="M48" s="30">
        <f t="shared" si="9"/>
        <v>1144</v>
      </c>
      <c r="N48" s="30">
        <f t="shared" si="9"/>
        <v>68</v>
      </c>
      <c r="O48" s="30">
        <f t="shared" si="9"/>
        <v>4867</v>
      </c>
      <c r="P48" s="25">
        <f>SUM(P49:P59)</f>
        <v>14</v>
      </c>
      <c r="Q48" s="25">
        <f>SUM(Q49:Q59)</f>
        <v>212</v>
      </c>
      <c r="R48" s="25">
        <f>SUM(R49:R59)</f>
        <v>2935</v>
      </c>
    </row>
    <row r="49" spans="1:18" ht="14.25" customHeight="1">
      <c r="A49" s="19" t="s">
        <v>47</v>
      </c>
      <c r="B49" s="45">
        <v>628</v>
      </c>
      <c r="C49" s="45">
        <v>3417</v>
      </c>
      <c r="D49" s="45">
        <v>597</v>
      </c>
      <c r="E49" s="45">
        <v>2952</v>
      </c>
      <c r="F49" s="35">
        <v>449</v>
      </c>
      <c r="G49" s="35">
        <v>946</v>
      </c>
      <c r="H49" s="35">
        <v>78</v>
      </c>
      <c r="I49" s="35">
        <v>504</v>
      </c>
      <c r="J49" s="35">
        <v>50</v>
      </c>
      <c r="K49" s="35">
        <v>638</v>
      </c>
      <c r="L49" s="35">
        <v>7</v>
      </c>
      <c r="M49" s="35">
        <v>152</v>
      </c>
      <c r="N49" s="35">
        <v>11</v>
      </c>
      <c r="O49" s="35">
        <v>712</v>
      </c>
      <c r="P49" s="32">
        <v>2</v>
      </c>
      <c r="Q49" s="23">
        <v>31</v>
      </c>
      <c r="R49" s="49">
        <v>465</v>
      </c>
    </row>
    <row r="50" spans="1:18" ht="14.25" customHeight="1">
      <c r="A50" s="19" t="s">
        <v>48</v>
      </c>
      <c r="B50" s="45">
        <v>737</v>
      </c>
      <c r="C50" s="45">
        <v>6810</v>
      </c>
      <c r="D50" s="45">
        <v>704</v>
      </c>
      <c r="E50" s="45">
        <v>6002</v>
      </c>
      <c r="F50" s="35">
        <v>451</v>
      </c>
      <c r="G50" s="35">
        <v>930</v>
      </c>
      <c r="H50" s="35">
        <v>117</v>
      </c>
      <c r="I50" s="35">
        <v>779</v>
      </c>
      <c r="J50" s="35">
        <v>71</v>
      </c>
      <c r="K50" s="35">
        <v>960</v>
      </c>
      <c r="L50" s="35">
        <v>21</v>
      </c>
      <c r="M50" s="35">
        <v>513</v>
      </c>
      <c r="N50" s="35">
        <v>39</v>
      </c>
      <c r="O50" s="35">
        <v>2820</v>
      </c>
      <c r="P50" s="32">
        <v>5</v>
      </c>
      <c r="Q50" s="23">
        <v>33</v>
      </c>
      <c r="R50" s="49">
        <v>808</v>
      </c>
    </row>
    <row r="51" spans="1:18" ht="14.25" customHeight="1">
      <c r="A51" s="19" t="s">
        <v>49</v>
      </c>
      <c r="B51" s="45">
        <v>297</v>
      </c>
      <c r="C51" s="45">
        <v>1893</v>
      </c>
      <c r="D51" s="45">
        <v>279</v>
      </c>
      <c r="E51" s="45">
        <v>1596</v>
      </c>
      <c r="F51" s="35">
        <v>201</v>
      </c>
      <c r="G51" s="35">
        <v>429</v>
      </c>
      <c r="H51" s="46">
        <v>49</v>
      </c>
      <c r="I51" s="46">
        <v>308</v>
      </c>
      <c r="J51" s="46">
        <v>18</v>
      </c>
      <c r="K51" s="46">
        <v>229</v>
      </c>
      <c r="L51" s="46">
        <v>4</v>
      </c>
      <c r="M51" s="46">
        <v>97</v>
      </c>
      <c r="N51" s="46">
        <v>7</v>
      </c>
      <c r="O51" s="46">
        <v>533</v>
      </c>
      <c r="P51" s="32">
        <v>0</v>
      </c>
      <c r="Q51" s="23">
        <v>18</v>
      </c>
      <c r="R51" s="49">
        <v>297</v>
      </c>
    </row>
    <row r="52" spans="1:18" ht="14.25" customHeight="1">
      <c r="A52" s="19" t="s">
        <v>50</v>
      </c>
      <c r="B52" s="45">
        <v>60</v>
      </c>
      <c r="C52" s="45">
        <v>289</v>
      </c>
      <c r="D52" s="45">
        <v>51</v>
      </c>
      <c r="E52" s="45">
        <v>200</v>
      </c>
      <c r="F52" s="35">
        <v>36</v>
      </c>
      <c r="G52" s="35">
        <v>67</v>
      </c>
      <c r="H52" s="35">
        <v>11</v>
      </c>
      <c r="I52" s="35">
        <v>78</v>
      </c>
      <c r="J52" s="35">
        <v>4</v>
      </c>
      <c r="K52" s="35">
        <v>55</v>
      </c>
      <c r="L52" s="51" t="s">
        <v>66</v>
      </c>
      <c r="M52" s="51" t="s">
        <v>66</v>
      </c>
      <c r="N52" s="51">
        <v>0</v>
      </c>
      <c r="O52" s="51">
        <v>0</v>
      </c>
      <c r="P52" s="51">
        <v>0</v>
      </c>
      <c r="Q52" s="23">
        <v>9</v>
      </c>
      <c r="R52" s="49">
        <v>89</v>
      </c>
    </row>
    <row r="53" spans="1:18" ht="14.25" customHeight="1">
      <c r="A53" s="19" t="s">
        <v>51</v>
      </c>
      <c r="B53" s="45">
        <v>231</v>
      </c>
      <c r="C53" s="45">
        <v>930</v>
      </c>
      <c r="D53" s="45">
        <v>209</v>
      </c>
      <c r="E53" s="45">
        <v>721</v>
      </c>
      <c r="F53" s="35">
        <v>156</v>
      </c>
      <c r="G53" s="35">
        <v>330</v>
      </c>
      <c r="H53" s="35">
        <v>40</v>
      </c>
      <c r="I53" s="35">
        <v>251</v>
      </c>
      <c r="J53" s="35">
        <v>10</v>
      </c>
      <c r="K53" s="35">
        <v>120</v>
      </c>
      <c r="L53" s="51">
        <v>1</v>
      </c>
      <c r="M53" s="51">
        <v>20</v>
      </c>
      <c r="N53" s="51">
        <v>0</v>
      </c>
      <c r="O53" s="51">
        <v>0</v>
      </c>
      <c r="P53" s="32">
        <v>2</v>
      </c>
      <c r="Q53" s="23">
        <v>22</v>
      </c>
      <c r="R53" s="49">
        <v>209</v>
      </c>
    </row>
    <row r="54" spans="1:18" ht="14.25" customHeight="1">
      <c r="A54" s="19" t="s">
        <v>52</v>
      </c>
      <c r="B54" s="45">
        <v>44</v>
      </c>
      <c r="C54" s="45">
        <v>219</v>
      </c>
      <c r="D54" s="45">
        <v>36</v>
      </c>
      <c r="E54" s="45">
        <v>149</v>
      </c>
      <c r="F54" s="35">
        <v>22</v>
      </c>
      <c r="G54" s="35">
        <v>47</v>
      </c>
      <c r="H54" s="35">
        <v>11</v>
      </c>
      <c r="I54" s="35">
        <v>67</v>
      </c>
      <c r="J54" s="35">
        <v>3</v>
      </c>
      <c r="K54" s="35">
        <v>35</v>
      </c>
      <c r="L54" s="51" t="s">
        <v>66</v>
      </c>
      <c r="M54" s="51" t="s">
        <v>66</v>
      </c>
      <c r="N54" s="51">
        <v>0</v>
      </c>
      <c r="O54" s="51">
        <v>0</v>
      </c>
      <c r="P54" s="51">
        <v>0</v>
      </c>
      <c r="Q54" s="23">
        <v>8</v>
      </c>
      <c r="R54" s="49">
        <v>70</v>
      </c>
    </row>
    <row r="55" spans="1:18" ht="14.25" customHeight="1">
      <c r="A55" s="19" t="s">
        <v>53</v>
      </c>
      <c r="B55" s="45">
        <v>275</v>
      </c>
      <c r="C55" s="45">
        <v>1678</v>
      </c>
      <c r="D55" s="45">
        <v>245</v>
      </c>
      <c r="E55" s="45">
        <v>1327</v>
      </c>
      <c r="F55" s="35">
        <v>167</v>
      </c>
      <c r="G55" s="35">
        <v>353</v>
      </c>
      <c r="H55" s="46">
        <v>41</v>
      </c>
      <c r="I55" s="46">
        <v>266</v>
      </c>
      <c r="J55" s="46">
        <v>21</v>
      </c>
      <c r="K55" s="46">
        <v>280</v>
      </c>
      <c r="L55" s="46">
        <v>10</v>
      </c>
      <c r="M55" s="46">
        <v>237</v>
      </c>
      <c r="N55" s="46">
        <v>4</v>
      </c>
      <c r="O55" s="46">
        <v>191</v>
      </c>
      <c r="P55" s="32">
        <v>2</v>
      </c>
      <c r="Q55" s="23">
        <v>30</v>
      </c>
      <c r="R55" s="49">
        <v>351</v>
      </c>
    </row>
    <row r="56" spans="1:18" ht="14.25" customHeight="1">
      <c r="A56" s="19" t="s">
        <v>54</v>
      </c>
      <c r="B56" s="45">
        <v>106</v>
      </c>
      <c r="C56" s="45">
        <v>652</v>
      </c>
      <c r="D56" s="45">
        <v>83</v>
      </c>
      <c r="E56" s="45">
        <v>409</v>
      </c>
      <c r="F56" s="35">
        <v>61</v>
      </c>
      <c r="G56" s="35">
        <v>118</v>
      </c>
      <c r="H56" s="35">
        <v>13</v>
      </c>
      <c r="I56" s="35">
        <v>76</v>
      </c>
      <c r="J56" s="35">
        <v>6</v>
      </c>
      <c r="K56" s="35">
        <v>77</v>
      </c>
      <c r="L56" s="35">
        <v>1</v>
      </c>
      <c r="M56" s="35">
        <v>27</v>
      </c>
      <c r="N56" s="35">
        <v>2</v>
      </c>
      <c r="O56" s="35">
        <v>111</v>
      </c>
      <c r="P56" s="32">
        <v>0</v>
      </c>
      <c r="Q56" s="23">
        <v>23</v>
      </c>
      <c r="R56" s="49">
        <v>243</v>
      </c>
    </row>
    <row r="57" spans="1:18" ht="14.25" customHeight="1">
      <c r="A57" s="19" t="s">
        <v>55</v>
      </c>
      <c r="B57" s="45">
        <v>81</v>
      </c>
      <c r="C57" s="45">
        <v>677</v>
      </c>
      <c r="D57" s="45">
        <v>69</v>
      </c>
      <c r="E57" s="45">
        <v>550</v>
      </c>
      <c r="F57" s="35">
        <v>48</v>
      </c>
      <c r="G57" s="35">
        <v>99</v>
      </c>
      <c r="H57" s="46">
        <v>15</v>
      </c>
      <c r="I57" s="46">
        <v>98</v>
      </c>
      <c r="J57" s="46">
        <v>3</v>
      </c>
      <c r="K57" s="46">
        <v>36</v>
      </c>
      <c r="L57" s="51">
        <v>1</v>
      </c>
      <c r="M57" s="51">
        <v>26</v>
      </c>
      <c r="N57" s="51">
        <v>1</v>
      </c>
      <c r="O57" s="51">
        <v>291</v>
      </c>
      <c r="P57" s="32">
        <v>1</v>
      </c>
      <c r="Q57" s="23">
        <v>12</v>
      </c>
      <c r="R57" s="49">
        <v>127</v>
      </c>
    </row>
    <row r="58" spans="1:18" ht="14.25" customHeight="1">
      <c r="A58" s="19" t="s">
        <v>56</v>
      </c>
      <c r="B58" s="45">
        <v>155</v>
      </c>
      <c r="C58" s="45">
        <v>672</v>
      </c>
      <c r="D58" s="45">
        <v>139</v>
      </c>
      <c r="E58" s="45">
        <v>535</v>
      </c>
      <c r="F58" s="35">
        <v>106</v>
      </c>
      <c r="G58" s="35">
        <v>188</v>
      </c>
      <c r="H58" s="51">
        <v>22</v>
      </c>
      <c r="I58" s="51">
        <v>134</v>
      </c>
      <c r="J58" s="51">
        <v>7</v>
      </c>
      <c r="K58" s="51">
        <v>87</v>
      </c>
      <c r="L58" s="51">
        <v>2</v>
      </c>
      <c r="M58" s="51">
        <v>52</v>
      </c>
      <c r="N58" s="46">
        <v>1</v>
      </c>
      <c r="O58" s="46">
        <v>74</v>
      </c>
      <c r="P58" s="32">
        <v>1</v>
      </c>
      <c r="Q58" s="23">
        <v>16</v>
      </c>
      <c r="R58" s="49">
        <v>137</v>
      </c>
    </row>
    <row r="59" spans="1:18" ht="15" customHeight="1" thickBot="1">
      <c r="A59" s="19" t="s">
        <v>57</v>
      </c>
      <c r="B59" s="45">
        <v>152</v>
      </c>
      <c r="C59" s="45">
        <v>784</v>
      </c>
      <c r="D59" s="45">
        <v>142</v>
      </c>
      <c r="E59" s="45">
        <v>645</v>
      </c>
      <c r="F59" s="35">
        <v>101</v>
      </c>
      <c r="G59" s="35">
        <v>195</v>
      </c>
      <c r="H59" s="46">
        <v>28</v>
      </c>
      <c r="I59" s="46">
        <v>182</v>
      </c>
      <c r="J59" s="32">
        <v>8</v>
      </c>
      <c r="K59" s="32">
        <v>113</v>
      </c>
      <c r="L59" s="46">
        <v>1</v>
      </c>
      <c r="M59" s="46">
        <v>20</v>
      </c>
      <c r="N59" s="46">
        <v>3</v>
      </c>
      <c r="O59" s="46">
        <v>135</v>
      </c>
      <c r="P59" s="32">
        <v>1</v>
      </c>
      <c r="Q59" s="23">
        <v>10</v>
      </c>
      <c r="R59" s="23">
        <v>139</v>
      </c>
    </row>
    <row r="60" spans="1:18" ht="15.75" customHeight="1">
      <c r="A60" s="42" t="s">
        <v>67</v>
      </c>
      <c r="B60" s="52"/>
      <c r="C60" s="52"/>
      <c r="D60" s="52"/>
      <c r="E60" s="52"/>
      <c r="F60" s="39"/>
      <c r="G60" s="39"/>
      <c r="H60" s="52"/>
      <c r="I60" s="52"/>
      <c r="J60" s="40"/>
      <c r="K60" s="40"/>
      <c r="L60" s="52"/>
      <c r="M60" s="52"/>
      <c r="N60" s="52"/>
      <c r="O60" s="52"/>
      <c r="P60" s="40"/>
      <c r="Q60" s="41"/>
      <c r="R60" s="41"/>
    </row>
    <row r="61" spans="1:8" ht="12">
      <c r="A61" s="64"/>
      <c r="B61" s="64"/>
      <c r="C61" s="64"/>
      <c r="D61" s="64"/>
      <c r="E61" s="64"/>
      <c r="F61" s="64"/>
      <c r="G61" s="64"/>
      <c r="H61" s="64"/>
    </row>
    <row r="62" spans="1:8" ht="12">
      <c r="A62" s="7"/>
      <c r="B62" s="7"/>
      <c r="C62" s="7"/>
      <c r="D62" s="7"/>
      <c r="E62" s="7"/>
      <c r="F62" s="7"/>
      <c r="G62" s="7"/>
      <c r="H62" s="7"/>
    </row>
  </sheetData>
  <sheetProtection/>
  <mergeCells count="13">
    <mergeCell ref="Q4:R5"/>
    <mergeCell ref="A4:A6"/>
    <mergeCell ref="F5:G5"/>
    <mergeCell ref="H5:I5"/>
    <mergeCell ref="J5:K5"/>
    <mergeCell ref="L5:M5"/>
    <mergeCell ref="J4:P4"/>
    <mergeCell ref="B4:C5"/>
    <mergeCell ref="N5:O5"/>
    <mergeCell ref="D4:I4"/>
    <mergeCell ref="O3:P3"/>
    <mergeCell ref="A61:H61"/>
    <mergeCell ref="D5:E5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portrait" paperSize="9" r:id="rId1"/>
  <colBreaks count="1" manualBreakCount="1">
    <brk id="9" max="65535" man="1"/>
  </colBreaks>
  <ignoredErrors>
    <ignoredError sqref="H7:R59 B7:G9 B24:G44 B48:G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2024-01-17T01:15:12Z</cp:lastPrinted>
  <dcterms:created xsi:type="dcterms:W3CDTF">2003-01-15T05:16:22Z</dcterms:created>
  <dcterms:modified xsi:type="dcterms:W3CDTF">2024-03-18T06:35:13Z</dcterms:modified>
  <cp:category/>
  <cp:version/>
  <cp:contentType/>
  <cp:contentStatus/>
</cp:coreProperties>
</file>