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15" windowWidth="15315" windowHeight="8655" tabRatio="601" activeTab="0"/>
  </bookViews>
  <sheets>
    <sheet name="2A" sheetId="1" r:id="rId1"/>
  </sheets>
  <definedNames>
    <definedName name="_１６０Ａ" localSheetId="0">'2A'!$A$1:$AA$62</definedName>
    <definedName name="_１６０Ａ">#REF!</definedName>
    <definedName name="_１６０Ｂ">#REF!</definedName>
    <definedName name="_２４" localSheetId="0">'2A'!$A$1:$O$62</definedName>
    <definedName name="_２４">#REF!</definedName>
    <definedName name="_７" localSheetId="0">'2A'!$A$1:$O$63</definedName>
    <definedName name="_７">#REF!</definedName>
    <definedName name="_xlnm.Print_Area" localSheetId="0">'2A'!$A$1:$AA$62</definedName>
  </definedNames>
  <calcPr fullCalcOnLoad="1"/>
</workbook>
</file>

<file path=xl/sharedStrings.xml><?xml version="1.0" encoding="utf-8"?>
<sst xmlns="http://schemas.openxmlformats.org/spreadsheetml/2006/main" count="82" uniqueCount="82">
  <si>
    <t>（単位：千円）</t>
  </si>
  <si>
    <t>県支出金</t>
  </si>
  <si>
    <t>財産収入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</si>
  <si>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</si>
  <si>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</si>
  <si>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</si>
  <si>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</si>
  <si>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</si>
  <si>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</si>
  <si>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</si>
  <si>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</si>
  <si>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</si>
  <si>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</si>
  <si>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</si>
  <si>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</si>
  <si>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</si>
  <si>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</si>
  <si>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</si>
  <si>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</si>
  <si>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</si>
  <si>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</si>
  <si>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</si>
  <si>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</si>
  <si>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</si>
  <si>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</si>
  <si>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</si>
  <si>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</si>
  <si>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</si>
  <si>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</si>
  <si>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</si>
  <si>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</si>
  <si>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</si>
  <si>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</si>
  <si>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</si>
  <si>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</si>
  <si>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</si>
  <si>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</si>
  <si>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</si>
  <si>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</si>
  <si>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</si>
  <si>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</si>
  <si>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</si>
  <si>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</si>
  <si>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</si>
  <si>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</si>
  <si>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</si>
  <si>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配当割
交付金</t>
  </si>
  <si>
    <t>宇　陀　市</t>
  </si>
  <si>
    <t>国有提供
施設等所在
市町村
助成交付金</t>
  </si>
  <si>
    <t>株式
譲渡割
交付金</t>
  </si>
  <si>
    <t>寄附金</t>
  </si>
  <si>
    <t>地方債</t>
  </si>
  <si>
    <t>総額</t>
  </si>
  <si>
    <t>年度及び
市町村別</t>
  </si>
  <si>
    <t>利子割
交付金</t>
  </si>
  <si>
    <t>地方消費税
交付金</t>
  </si>
  <si>
    <t>自動車
取得税
交付金</t>
  </si>
  <si>
    <t>地方特例
交付金</t>
  </si>
  <si>
    <t>分担金
及び
負担金</t>
  </si>
  <si>
    <t>使用料</t>
  </si>
  <si>
    <t>手数料</t>
  </si>
  <si>
    <t>繰入金</t>
  </si>
  <si>
    <t>繰越金</t>
  </si>
  <si>
    <t>諸収入</t>
  </si>
  <si>
    <t>地方交付税</t>
  </si>
  <si>
    <t>交通安全
対策特別
交付金</t>
  </si>
  <si>
    <t>国庫支出金</t>
  </si>
  <si>
    <t>ゴルフ場
利用税
交付金</t>
  </si>
  <si>
    <t>資料：県市町村振興課</t>
  </si>
  <si>
    <t>北葛城郡</t>
  </si>
  <si>
    <t>市町村税</t>
  </si>
  <si>
    <t>特別
地方
消費税
交付金</t>
  </si>
  <si>
    <t>地方
譲与税</t>
  </si>
  <si>
    <t>　　　　　２.　　市   　     　　  町    　 　   　 村       　　　   財     　　     　政</t>
  </si>
  <si>
    <t>　　　２－Ａ．普    通    会    計　　    歳    入    決    算    額</t>
  </si>
  <si>
    <t>安 堵 町</t>
  </si>
  <si>
    <t>自動車税
環境性能割交付金</t>
  </si>
  <si>
    <t>２</t>
  </si>
  <si>
    <t>香　芝　市</t>
  </si>
  <si>
    <t>３</t>
  </si>
  <si>
    <t>平成元年度</t>
  </si>
  <si>
    <r>
      <rPr>
        <sz val="7"/>
        <rFont val="IPAmj明朝"/>
        <family val="1"/>
      </rPr>
      <t>葛_xDB40__xDD02_</t>
    </r>
    <r>
      <rPr>
        <sz val="7"/>
        <rFont val="ＭＳ 明朝"/>
        <family val="1"/>
      </rPr>
      <t>　城　市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</si>
</sst>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[$-411]ee"/>
    <numFmt numFmtId="195" formatCode="#,##0;;&quot;－&quot;"/>
    <numFmt numFmtId="196" formatCode="0;&quot;△ &quot;0"/>
    <numFmt numFmtId="197" formatCode="#,##0_ ;[Red]\-#,##0\ "/>
    <numFmt numFmtId="198" formatCode="#,##0;&quot;△ &quot;#,##0"/>
    <numFmt numFmtId="199" formatCode="0_ "/>
    <numFmt numFmtId="200" formatCode="0.0;&quot;△ &quot;0.0"/>
    <numFmt numFmtId="201" formatCode="0.0000000"/>
    <numFmt numFmtId="202" formatCode="0.00000"/>
    <numFmt numFmtId="203" formatCode="0.000"/>
    <numFmt numFmtId="204" formatCode="#,##0.0;&quot;△ &quot;#,##0.0"/>
    <numFmt numFmtId="205" formatCode="#,##0.0;;&quot;－&quot;"/>
    <numFmt numFmtId="206" formatCode="0.000_ "/>
    <numFmt numFmtId="207" formatCode="0.0000_ "/>
    <numFmt numFmtId="208" formatCode="0.00_ "/>
    <numFmt numFmtId="209" formatCode="0.0_ "/>
    <numFmt numFmtId="210" formatCode="#,##0_);[Red]\(#,##0\)"/>
    <numFmt numFmtId="211" formatCode="0.000000_ "/>
    <numFmt numFmtId="212" formatCode="0.00000_ "/>
    <numFmt numFmtId="213" formatCode="#,##0_ ;[Red]&quot;▲&quot;\ #,##0\ "/>
    <numFmt numFmtId="214" formatCode="[$]ggge&quot;年&quot;m&quot;月&quot;d&quot;日&quot;;@"/>
    <numFmt numFmtId="215" formatCode="[$-411]gge&quot;年&quot;m&quot;月&quot;d&quot;日&quot;;@"/>
    <numFmt numFmtId="216" formatCode="[$]gge&quot;年&quot;m&quot;月&quot;d&quot;日&quot;;@"/>
  </numFmts>
  <fonts count="5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1"/>
      <name val="ＭＳ 明朝"/>
      <family val="1"/>
    </font>
    <font>
      <sz val="11"/>
      <name val="System"/>
      <family val="0"/>
    </font>
    <font>
      <b/>
      <sz val="16"/>
      <name val="ＭＳ 明朝"/>
      <family val="1"/>
    </font>
    <font>
      <b/>
      <sz val="16"/>
      <name val="System"/>
      <family val="0"/>
    </font>
    <font>
      <sz val="8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b/>
      <sz val="12"/>
      <name val="ＭＳ 明朝"/>
      <family val="1"/>
    </font>
    <font>
      <sz val="7"/>
      <name val="ＭＳ 明朝"/>
      <family val="1"/>
    </font>
    <font>
      <sz val="11"/>
      <color indexed="10"/>
      <name val="ＭＳ Ｐゴシック"/>
      <family val="3"/>
    </font>
    <font>
      <sz val="6"/>
      <name val="ＭＳ 明朝"/>
      <family val="1"/>
    </font>
    <font>
      <sz val="7"/>
      <name val="ＭＳ ゴシック"/>
      <family val="3"/>
    </font>
    <font>
      <sz val="9"/>
      <name val="ＭＳ ゴシック"/>
      <family val="3"/>
    </font>
    <font>
      <sz val="7"/>
      <name val="IPAmj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System"/>
      <family val="0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System"/>
      <family val="0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System"/>
      <family val="0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System"/>
      <family val="0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 locked="0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Font="1" applyFill="1" applyAlignment="1">
      <alignment vertical="center"/>
    </xf>
    <xf numFmtId="0" fontId="12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NumberFormat="1" applyFont="1" applyFill="1" applyAlignment="1" applyProtection="1">
      <alignment horizontal="centerContinuous" vertical="center"/>
      <protection locked="0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Font="1" applyFill="1" applyAlignment="1">
      <alignment vertical="center"/>
    </xf>
    <xf numFmtId="0" fontId="10" fillId="0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NumberFormat="1" applyFont="1" applyFill="1" applyBorder="1" applyAlignment="1" applyProtection="1">
      <alignment vertical="center" shrinkToFit="1"/>
      <protection locked="0"/>
    </xf>
    <xf numFmtId="0" fontId="13" fillId="0" borderId="0" xfId="0" applyFont="1" applyFill="1" applyAlignment="1">
      <alignment horizontal="distributed" vertical="center" wrapText="1"/>
    </xf>
    <xf numFmtId="195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0" applyFont="1" applyFill="1" applyBorder="1" applyAlignment="1">
      <alignment vertical="center" shrinkToFit="1"/>
    </xf>
    <xf numFmtId="49" fontId="13" fillId="0" borderId="0" xfId="0" applyNumberFormat="1" applyFont="1" applyFill="1" applyBorder="1" applyAlignment="1" applyProtection="1" quotePrefix="1">
      <alignment horizontal="center" vertical="center"/>
      <protection locked="0"/>
    </xf>
    <xf numFmtId="38" fontId="13" fillId="0" borderId="0" xfId="49" applyFont="1" applyFill="1" applyBorder="1" applyAlignment="1">
      <alignment vertical="center" shrinkToFit="1"/>
    </xf>
    <xf numFmtId="38" fontId="13" fillId="0" borderId="11" xfId="49" applyFont="1" applyFill="1" applyBorder="1" applyAlignment="1">
      <alignment vertical="center" shrinkToFit="1"/>
    </xf>
    <xf numFmtId="49" fontId="16" fillId="0" borderId="0" xfId="0" applyNumberFormat="1" applyFont="1" applyFill="1" applyBorder="1" applyAlignment="1" applyProtection="1" quotePrefix="1">
      <alignment horizontal="center" vertical="center"/>
      <protection locked="0"/>
    </xf>
    <xf numFmtId="195" fontId="16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0" xfId="0" applyFont="1" applyFill="1" applyBorder="1" applyAlignment="1">
      <alignment vertical="center" shrinkToFit="1"/>
    </xf>
    <xf numFmtId="38" fontId="16" fillId="0" borderId="0" xfId="49" applyFont="1" applyFill="1" applyBorder="1" applyAlignment="1">
      <alignment vertical="center" shrinkToFit="1"/>
    </xf>
    <xf numFmtId="195" fontId="16" fillId="0" borderId="0" xfId="0" applyNumberFormat="1" applyFont="1" applyFill="1" applyBorder="1" applyAlignment="1" applyProtection="1">
      <alignment vertical="center" shrinkToFit="1"/>
      <protection locked="0"/>
    </xf>
    <xf numFmtId="195" fontId="16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13" xfId="0" applyNumberFormat="1" applyFont="1" applyFill="1" applyBorder="1" applyAlignment="1" applyProtection="1">
      <alignment horizontal="distributed" vertical="center"/>
      <protection locked="0"/>
    </xf>
    <xf numFmtId="0" fontId="13" fillId="0" borderId="14" xfId="0" applyNumberFormat="1" applyFont="1" applyFill="1" applyBorder="1" applyAlignment="1" applyProtection="1">
      <alignment horizontal="distributed" vertical="center" wrapText="1"/>
      <protection locked="0"/>
    </xf>
    <xf numFmtId="0" fontId="13" fillId="0" borderId="15" xfId="0" applyNumberFormat="1" applyFont="1" applyFill="1" applyBorder="1" applyAlignment="1" applyProtection="1">
      <alignment horizontal="distributed" vertical="center" wrapText="1"/>
      <protection locked="0"/>
    </xf>
    <xf numFmtId="0" fontId="13" fillId="0" borderId="13" xfId="0" applyNumberFormat="1" applyFont="1" applyFill="1" applyBorder="1" applyAlignment="1" applyProtection="1">
      <alignment horizontal="distributed" vertical="center" wrapText="1"/>
      <protection locked="0"/>
    </xf>
    <xf numFmtId="0" fontId="15" fillId="0" borderId="14" xfId="0" applyNumberFormat="1" applyFont="1" applyFill="1" applyBorder="1" applyAlignment="1" applyProtection="1">
      <alignment horizontal="distributed" vertical="center" wrapText="1"/>
      <protection locked="0"/>
    </xf>
    <xf numFmtId="195" fontId="13" fillId="0" borderId="12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38" fontId="13" fillId="0" borderId="0" xfId="49" applyFont="1" applyFill="1" applyBorder="1" applyAlignment="1">
      <alignment shrinkToFit="1"/>
    </xf>
    <xf numFmtId="38" fontId="13" fillId="0" borderId="0" xfId="49" applyFont="1" applyFill="1" applyBorder="1" applyAlignment="1">
      <alignment horizontal="right" vertical="center" shrinkToFit="1"/>
    </xf>
    <xf numFmtId="195" fontId="13" fillId="0" borderId="12" xfId="0" applyNumberFormat="1" applyFont="1" applyFill="1" applyBorder="1" applyAlignment="1" applyProtection="1">
      <alignment horizontal="right" vertical="center" shrinkToFi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horizontal="distributed" vertical="center"/>
      <protection locked="0"/>
    </xf>
    <xf numFmtId="0" fontId="13" fillId="0" borderId="16" xfId="0" applyNumberFormat="1" applyFont="1" applyFill="1" applyBorder="1" applyAlignment="1" applyProtection="1">
      <alignment horizontal="right" vertical="center"/>
      <protection locked="0"/>
    </xf>
    <xf numFmtId="195" fontId="13" fillId="0" borderId="11" xfId="0" applyNumberFormat="1" applyFont="1" applyFill="1" applyBorder="1" applyAlignment="1" applyProtection="1">
      <alignment horizontal="righ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S63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E58" sqref="AE58"/>
    </sheetView>
  </sheetViews>
  <sheetFormatPr defaultColWidth="8.796875" defaultRowHeight="15"/>
  <cols>
    <col min="1" max="1" width="7.8984375" style="17" customWidth="1"/>
    <col min="2" max="3" width="6.8984375" style="15" customWidth="1"/>
    <col min="4" max="4" width="5.69921875" style="15" customWidth="1"/>
    <col min="5" max="5" width="4.5" style="15" customWidth="1"/>
    <col min="6" max="6" width="5.69921875" style="15" customWidth="1"/>
    <col min="7" max="7" width="6" style="15" customWidth="1"/>
    <col min="8" max="8" width="6.3984375" style="15" customWidth="1"/>
    <col min="9" max="9" width="5.19921875" style="15" customWidth="1"/>
    <col min="10" max="10" width="4.19921875" style="15" customWidth="1"/>
    <col min="11" max="11" width="5.69921875" style="15" customWidth="1"/>
    <col min="12" max="12" width="6" style="15" customWidth="1"/>
    <col min="13" max="13" width="5.69921875" style="15" customWidth="1"/>
    <col min="14" max="14" width="7.59765625" style="15" customWidth="1"/>
    <col min="15" max="15" width="5.59765625" style="15" customWidth="1"/>
    <col min="16" max="16" width="6.3984375" style="18" customWidth="1"/>
    <col min="17" max="17" width="6.3984375" style="15" customWidth="1"/>
    <col min="18" max="18" width="6.19921875" style="15" customWidth="1"/>
    <col min="19" max="19" width="7.5" style="15" customWidth="1"/>
    <col min="20" max="20" width="6" style="15" customWidth="1"/>
    <col min="21" max="21" width="7" style="15" customWidth="1"/>
    <col min="22" max="22" width="6.3984375" style="15" customWidth="1"/>
    <col min="23" max="23" width="5.69921875" style="15" customWidth="1"/>
    <col min="24" max="25" width="6.8984375" style="15" customWidth="1"/>
    <col min="26" max="26" width="6.69921875" style="15" customWidth="1"/>
    <col min="27" max="27" width="7" style="15" customWidth="1"/>
    <col min="28" max="16384" width="9" style="15" customWidth="1"/>
  </cols>
  <sheetData>
    <row r="1" spans="1:27" s="5" customFormat="1" ht="21" customHeight="1">
      <c r="A1" s="1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1"/>
      <c r="P1" s="4"/>
      <c r="Q1" s="1"/>
      <c r="R1" s="1"/>
      <c r="S1" s="1"/>
      <c r="T1" s="2"/>
      <c r="U1" s="2"/>
      <c r="V1" s="2"/>
      <c r="W1" s="2"/>
      <c r="X1" s="2"/>
      <c r="Y1" s="2"/>
      <c r="Z1" s="2"/>
      <c r="AA1" s="2"/>
    </row>
    <row r="2" spans="1:27" s="5" customFormat="1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1"/>
      <c r="P2" s="4"/>
      <c r="Q2" s="1"/>
      <c r="R2" s="1"/>
      <c r="S2" s="1"/>
      <c r="T2" s="2"/>
      <c r="U2" s="2"/>
      <c r="V2" s="2"/>
      <c r="W2" s="2"/>
      <c r="X2" s="2"/>
      <c r="Y2" s="2"/>
      <c r="Z2" s="2"/>
      <c r="AA2" s="2"/>
    </row>
    <row r="3" spans="1:27" s="11" customFormat="1" ht="21" customHeight="1">
      <c r="A3" s="6" t="s">
        <v>74</v>
      </c>
      <c r="B3" s="7"/>
      <c r="C3" s="7"/>
      <c r="D3" s="7"/>
      <c r="E3" s="7"/>
      <c r="F3" s="7"/>
      <c r="G3" s="7"/>
      <c r="H3" s="7"/>
      <c r="I3" s="7"/>
      <c r="J3" s="8"/>
      <c r="K3" s="7"/>
      <c r="L3" s="7"/>
      <c r="M3" s="7"/>
      <c r="N3" s="9"/>
      <c r="O3" s="7"/>
      <c r="P3" s="10"/>
      <c r="Q3" s="7"/>
      <c r="R3" s="7"/>
      <c r="S3" s="7"/>
      <c r="T3" s="7"/>
      <c r="U3" s="8"/>
      <c r="V3" s="8"/>
      <c r="W3" s="8"/>
      <c r="X3" s="8"/>
      <c r="Y3" s="8"/>
      <c r="Z3" s="8"/>
      <c r="AA3" s="8"/>
    </row>
    <row r="4" spans="1:27" s="5" customFormat="1" ht="4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1"/>
      <c r="P4" s="4"/>
      <c r="Q4" s="1"/>
      <c r="R4" s="1"/>
      <c r="S4" s="1"/>
      <c r="T4" s="2"/>
      <c r="U4" s="2"/>
      <c r="V4" s="2"/>
      <c r="W4" s="2"/>
      <c r="X4" s="2"/>
      <c r="Y4" s="2"/>
      <c r="Z4" s="2"/>
      <c r="AA4" s="2"/>
    </row>
    <row r="5" spans="1:27" ht="14.25" customHeight="1" thickBot="1">
      <c r="A5" s="12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21" customFormat="1" ht="46.5" customHeight="1">
      <c r="A6" s="33" t="s">
        <v>53</v>
      </c>
      <c r="B6" s="34" t="s">
        <v>52</v>
      </c>
      <c r="C6" s="34" t="s">
        <v>70</v>
      </c>
      <c r="D6" s="34" t="s">
        <v>72</v>
      </c>
      <c r="E6" s="34" t="s">
        <v>54</v>
      </c>
      <c r="F6" s="34" t="s">
        <v>46</v>
      </c>
      <c r="G6" s="34" t="s">
        <v>49</v>
      </c>
      <c r="H6" s="34" t="s">
        <v>55</v>
      </c>
      <c r="I6" s="34" t="s">
        <v>67</v>
      </c>
      <c r="J6" s="34" t="s">
        <v>71</v>
      </c>
      <c r="K6" s="34" t="s">
        <v>56</v>
      </c>
      <c r="L6" s="34" t="s">
        <v>76</v>
      </c>
      <c r="M6" s="34" t="s">
        <v>57</v>
      </c>
      <c r="N6" s="35" t="s">
        <v>64</v>
      </c>
      <c r="O6" s="36" t="s">
        <v>65</v>
      </c>
      <c r="P6" s="36" t="s">
        <v>58</v>
      </c>
      <c r="Q6" s="34" t="s">
        <v>59</v>
      </c>
      <c r="R6" s="34" t="s">
        <v>60</v>
      </c>
      <c r="S6" s="34" t="s">
        <v>66</v>
      </c>
      <c r="T6" s="37" t="s">
        <v>48</v>
      </c>
      <c r="U6" s="34" t="s">
        <v>1</v>
      </c>
      <c r="V6" s="34" t="s">
        <v>2</v>
      </c>
      <c r="W6" s="34" t="s">
        <v>50</v>
      </c>
      <c r="X6" s="34" t="s">
        <v>61</v>
      </c>
      <c r="Y6" s="34" t="s">
        <v>62</v>
      </c>
      <c r="Z6" s="34" t="s">
        <v>63</v>
      </c>
      <c r="AA6" s="35" t="s">
        <v>51</v>
      </c>
    </row>
    <row r="7" spans="1:28" s="23" customFormat="1" ht="13.5" customHeight="1">
      <c r="A7" s="24" t="s">
        <v>80</v>
      </c>
      <c r="B7" s="38">
        <v>567464015</v>
      </c>
      <c r="C7" s="22">
        <v>173391262</v>
      </c>
      <c r="D7" s="22">
        <v>3938830</v>
      </c>
      <c r="E7" s="22">
        <v>255752</v>
      </c>
      <c r="F7" s="22">
        <v>1710831</v>
      </c>
      <c r="G7" s="22">
        <v>980770</v>
      </c>
      <c r="H7" s="22">
        <v>21334271</v>
      </c>
      <c r="I7" s="22">
        <v>570956</v>
      </c>
      <c r="J7" s="22">
        <v>0</v>
      </c>
      <c r="K7" s="22">
        <v>613259</v>
      </c>
      <c r="L7" s="22">
        <v>212942</v>
      </c>
      <c r="M7" s="22">
        <v>3501269</v>
      </c>
      <c r="N7" s="22">
        <v>124900522</v>
      </c>
      <c r="O7" s="22">
        <v>146725</v>
      </c>
      <c r="P7" s="22">
        <v>4598751</v>
      </c>
      <c r="Q7" s="22">
        <v>7675301</v>
      </c>
      <c r="R7" s="22">
        <v>3755646</v>
      </c>
      <c r="S7" s="22">
        <v>81465490</v>
      </c>
      <c r="T7" s="22">
        <v>3107</v>
      </c>
      <c r="U7" s="22">
        <v>36791994</v>
      </c>
      <c r="V7" s="22">
        <v>2509424</v>
      </c>
      <c r="W7" s="22">
        <v>2487282</v>
      </c>
      <c r="X7" s="22">
        <v>13926102</v>
      </c>
      <c r="Y7" s="22">
        <v>13723862</v>
      </c>
      <c r="Z7" s="22">
        <v>10093538</v>
      </c>
      <c r="AA7" s="22">
        <v>58876129</v>
      </c>
      <c r="AB7" s="22"/>
    </row>
    <row r="8" spans="1:71" s="23" customFormat="1" ht="13.5" customHeight="1">
      <c r="A8" s="24" t="s">
        <v>77</v>
      </c>
      <c r="B8" s="38">
        <v>745700106</v>
      </c>
      <c r="C8" s="22">
        <v>171634183</v>
      </c>
      <c r="D8" s="22">
        <v>4245887</v>
      </c>
      <c r="E8" s="22">
        <v>298976</v>
      </c>
      <c r="F8" s="22">
        <v>1550586</v>
      </c>
      <c r="G8" s="22">
        <v>1705724</v>
      </c>
      <c r="H8" s="22">
        <v>26011113</v>
      </c>
      <c r="I8" s="22">
        <v>566399</v>
      </c>
      <c r="J8" s="22">
        <v>0</v>
      </c>
      <c r="K8" s="22">
        <v>0</v>
      </c>
      <c r="L8" s="22">
        <v>377772</v>
      </c>
      <c r="M8" s="22">
        <v>1312043</v>
      </c>
      <c r="N8" s="22">
        <v>129742931</v>
      </c>
      <c r="O8" s="22">
        <v>157502</v>
      </c>
      <c r="P8" s="22">
        <v>3520847</v>
      </c>
      <c r="Q8" s="22">
        <v>6025607</v>
      </c>
      <c r="R8" s="22">
        <v>3704075</v>
      </c>
      <c r="S8" s="22">
        <v>246041936</v>
      </c>
      <c r="T8" s="22">
        <v>3070</v>
      </c>
      <c r="U8" s="22">
        <v>42312883</v>
      </c>
      <c r="V8" s="22">
        <v>3138799</v>
      </c>
      <c r="W8" s="22">
        <v>2878200</v>
      </c>
      <c r="X8" s="22">
        <v>13318260</v>
      </c>
      <c r="Y8" s="22">
        <v>12051322</v>
      </c>
      <c r="Z8" s="22">
        <v>11536227</v>
      </c>
      <c r="AA8" s="22">
        <v>62805920</v>
      </c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</row>
    <row r="9" spans="1:28" s="29" customFormat="1" ht="13.5" customHeight="1">
      <c r="A9" s="27" t="s">
        <v>79</v>
      </c>
      <c r="B9" s="32">
        <f>B11+B26</f>
        <v>671183468</v>
      </c>
      <c r="C9" s="28">
        <f aca="true" t="shared" si="0" ref="C9:AA9">C11+C26</f>
        <v>170770233</v>
      </c>
      <c r="D9" s="28">
        <f t="shared" si="0"/>
        <v>4321725</v>
      </c>
      <c r="E9" s="28">
        <f t="shared" si="0"/>
        <v>162632</v>
      </c>
      <c r="F9" s="28">
        <f t="shared" si="0"/>
        <v>2206154</v>
      </c>
      <c r="G9" s="28">
        <f t="shared" si="0"/>
        <v>2522883</v>
      </c>
      <c r="H9" s="28">
        <f t="shared" si="0"/>
        <v>28239908</v>
      </c>
      <c r="I9" s="28">
        <f>I11+I26</f>
        <v>642461</v>
      </c>
      <c r="J9" s="28">
        <f t="shared" si="0"/>
        <v>0</v>
      </c>
      <c r="K9" s="28">
        <f t="shared" si="0"/>
        <v>0</v>
      </c>
      <c r="L9" s="28">
        <f t="shared" si="0"/>
        <v>376410</v>
      </c>
      <c r="M9" s="28">
        <f t="shared" si="0"/>
        <v>2432991</v>
      </c>
      <c r="N9" s="28">
        <f t="shared" si="0"/>
        <v>148570519</v>
      </c>
      <c r="O9" s="28">
        <f t="shared" si="0"/>
        <v>148955</v>
      </c>
      <c r="P9" s="28">
        <f t="shared" si="0"/>
        <v>3824572</v>
      </c>
      <c r="Q9" s="28">
        <f t="shared" si="0"/>
        <v>6520335</v>
      </c>
      <c r="R9" s="28">
        <f t="shared" si="0"/>
        <v>3694434</v>
      </c>
      <c r="S9" s="28">
        <f>S11+S26</f>
        <v>144696672</v>
      </c>
      <c r="T9" s="28">
        <f t="shared" si="0"/>
        <v>2998</v>
      </c>
      <c r="U9" s="28">
        <f t="shared" si="0"/>
        <v>43049692</v>
      </c>
      <c r="V9" s="28">
        <f t="shared" si="0"/>
        <v>2276763</v>
      </c>
      <c r="W9" s="28">
        <f t="shared" si="0"/>
        <v>3201133</v>
      </c>
      <c r="X9" s="28">
        <f t="shared" si="0"/>
        <v>9345720</v>
      </c>
      <c r="Y9" s="28">
        <f t="shared" si="0"/>
        <v>16161523</v>
      </c>
      <c r="Z9" s="28">
        <f t="shared" si="0"/>
        <v>10613317</v>
      </c>
      <c r="AA9" s="28">
        <f t="shared" si="0"/>
        <v>65823431</v>
      </c>
      <c r="AB9" s="28"/>
    </row>
    <row r="10" spans="1:28" s="23" customFormat="1" ht="13.5" customHeight="1">
      <c r="A10" s="39"/>
      <c r="B10" s="38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s="29" customFormat="1" ht="13.5" customHeight="1">
      <c r="A11" s="40" t="s">
        <v>3</v>
      </c>
      <c r="B11" s="32">
        <f>SUM(B13:B24)</f>
        <v>497961514</v>
      </c>
      <c r="C11" s="28">
        <f>SUM(C13:C24)</f>
        <v>139314364</v>
      </c>
      <c r="D11" s="28">
        <f>SUM(D13:D24)</f>
        <v>2834371</v>
      </c>
      <c r="E11" s="28">
        <f aca="true" t="shared" si="1" ref="E11:Z11">SUM(E13:E24)</f>
        <v>132177</v>
      </c>
      <c r="F11" s="28">
        <f t="shared" si="1"/>
        <v>1792845</v>
      </c>
      <c r="G11" s="28">
        <f t="shared" si="1"/>
        <v>2050338</v>
      </c>
      <c r="H11" s="28">
        <f t="shared" si="1"/>
        <v>22545154</v>
      </c>
      <c r="I11" s="28">
        <f>SUM(I13:I24)</f>
        <v>487107</v>
      </c>
      <c r="J11" s="28">
        <f t="shared" si="1"/>
        <v>0</v>
      </c>
      <c r="K11" s="28">
        <f t="shared" si="1"/>
        <v>0</v>
      </c>
      <c r="L11" s="28">
        <f t="shared" si="1"/>
        <v>273520</v>
      </c>
      <c r="M11" s="28">
        <f t="shared" si="1"/>
        <v>1915919</v>
      </c>
      <c r="N11" s="28">
        <f t="shared" si="1"/>
        <v>91828549</v>
      </c>
      <c r="O11" s="28">
        <f>SUM(O13:O24)</f>
        <v>119869</v>
      </c>
      <c r="P11" s="28">
        <f t="shared" si="1"/>
        <v>2790736</v>
      </c>
      <c r="Q11" s="28">
        <f>SUM(Q13:Q24)</f>
        <v>4884000</v>
      </c>
      <c r="R11" s="28">
        <f>SUM(R13:R24)</f>
        <v>2970645</v>
      </c>
      <c r="S11" s="28">
        <f>SUM(S13:S24)</f>
        <v>114348245</v>
      </c>
      <c r="T11" s="28">
        <f t="shared" si="1"/>
        <v>2998</v>
      </c>
      <c r="U11" s="28">
        <f>SUM(U13:U24)</f>
        <v>34139543</v>
      </c>
      <c r="V11" s="28">
        <f>SUM(V13:V24)</f>
        <v>1480384</v>
      </c>
      <c r="W11" s="28">
        <f>SUM(W13:W24)</f>
        <v>2305618</v>
      </c>
      <c r="X11" s="28">
        <f t="shared" si="1"/>
        <v>6243034</v>
      </c>
      <c r="Y11" s="28">
        <f t="shared" si="1"/>
        <v>8687255</v>
      </c>
      <c r="Z11" s="28">
        <f t="shared" si="1"/>
        <v>8119482</v>
      </c>
      <c r="AA11" s="28">
        <f>SUM(AA13:AA24)</f>
        <v>47379948</v>
      </c>
      <c r="AB11" s="41"/>
    </row>
    <row r="12" spans="1:28" s="23" customFormat="1" ht="13.5" customHeight="1">
      <c r="A12" s="39"/>
      <c r="B12" s="38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s="23" customFormat="1" ht="13.5" customHeight="1">
      <c r="A13" s="42" t="s">
        <v>4</v>
      </c>
      <c r="B13" s="38">
        <v>158144190</v>
      </c>
      <c r="C13" s="25">
        <v>51671479</v>
      </c>
      <c r="D13" s="25">
        <v>828533</v>
      </c>
      <c r="E13" s="25">
        <v>50921</v>
      </c>
      <c r="F13" s="25">
        <v>690237</v>
      </c>
      <c r="G13" s="25">
        <v>789088</v>
      </c>
      <c r="H13" s="22">
        <v>7597586</v>
      </c>
      <c r="I13" s="22">
        <v>283741</v>
      </c>
      <c r="J13" s="22">
        <v>0</v>
      </c>
      <c r="K13" s="22">
        <v>0</v>
      </c>
      <c r="L13" s="43">
        <v>81727</v>
      </c>
      <c r="M13" s="25">
        <v>709003</v>
      </c>
      <c r="N13" s="25">
        <v>18773175</v>
      </c>
      <c r="O13" s="44">
        <v>40480</v>
      </c>
      <c r="P13" s="25">
        <v>475070</v>
      </c>
      <c r="Q13" s="25">
        <v>1656470</v>
      </c>
      <c r="R13" s="25">
        <v>703334</v>
      </c>
      <c r="S13" s="25">
        <v>40120227</v>
      </c>
      <c r="T13" s="25">
        <v>2998</v>
      </c>
      <c r="U13" s="25">
        <v>10909763</v>
      </c>
      <c r="V13" s="25">
        <v>443937</v>
      </c>
      <c r="W13" s="25">
        <v>239651</v>
      </c>
      <c r="X13" s="44">
        <v>827835</v>
      </c>
      <c r="Y13" s="25">
        <v>1213126</v>
      </c>
      <c r="Z13" s="25">
        <v>2665706</v>
      </c>
      <c r="AA13" s="25">
        <v>16852800</v>
      </c>
      <c r="AB13" s="25"/>
    </row>
    <row r="14" spans="1:28" s="23" customFormat="1" ht="13.5" customHeight="1">
      <c r="A14" s="42" t="s">
        <v>5</v>
      </c>
      <c r="B14" s="45">
        <v>32391509</v>
      </c>
      <c r="C14" s="25">
        <v>6703763</v>
      </c>
      <c r="D14" s="25">
        <v>116965</v>
      </c>
      <c r="E14" s="25">
        <v>6294</v>
      </c>
      <c r="F14" s="25">
        <v>85347</v>
      </c>
      <c r="G14" s="25">
        <v>97577</v>
      </c>
      <c r="H14" s="22">
        <v>1315559</v>
      </c>
      <c r="I14" s="22">
        <v>0</v>
      </c>
      <c r="J14" s="22">
        <v>0</v>
      </c>
      <c r="K14" s="22">
        <v>0</v>
      </c>
      <c r="L14" s="25">
        <v>11703</v>
      </c>
      <c r="M14" s="25">
        <v>87388</v>
      </c>
      <c r="N14" s="25">
        <v>8236236</v>
      </c>
      <c r="O14" s="44">
        <v>6863</v>
      </c>
      <c r="P14" s="25">
        <v>305144</v>
      </c>
      <c r="Q14" s="25">
        <v>440623</v>
      </c>
      <c r="R14" s="25">
        <v>284527</v>
      </c>
      <c r="S14" s="25">
        <v>7703504</v>
      </c>
      <c r="T14" s="22">
        <v>0</v>
      </c>
      <c r="U14" s="25">
        <v>1986878</v>
      </c>
      <c r="V14" s="25">
        <v>35017</v>
      </c>
      <c r="W14" s="25">
        <v>278036</v>
      </c>
      <c r="X14" s="44">
        <v>1562234</v>
      </c>
      <c r="Y14" s="25">
        <v>311222</v>
      </c>
      <c r="Z14" s="25">
        <v>256347</v>
      </c>
      <c r="AA14" s="25">
        <v>2502300</v>
      </c>
      <c r="AB14" s="25"/>
    </row>
    <row r="15" spans="1:28" s="23" customFormat="1" ht="13.5" customHeight="1">
      <c r="A15" s="42" t="s">
        <v>6</v>
      </c>
      <c r="B15" s="38">
        <v>42263329</v>
      </c>
      <c r="C15" s="25">
        <v>11910026</v>
      </c>
      <c r="D15" s="25">
        <v>185004</v>
      </c>
      <c r="E15" s="25">
        <v>9080</v>
      </c>
      <c r="F15" s="25">
        <v>123142</v>
      </c>
      <c r="G15" s="25">
        <v>140813</v>
      </c>
      <c r="H15" s="22">
        <v>1955220</v>
      </c>
      <c r="I15" s="22">
        <v>3139</v>
      </c>
      <c r="J15" s="22">
        <v>0</v>
      </c>
      <c r="K15" s="22">
        <v>0</v>
      </c>
      <c r="L15" s="25">
        <v>18683</v>
      </c>
      <c r="M15" s="25">
        <v>145660</v>
      </c>
      <c r="N15" s="25">
        <v>6375170</v>
      </c>
      <c r="O15" s="44">
        <v>11669</v>
      </c>
      <c r="P15" s="25">
        <v>93318</v>
      </c>
      <c r="Q15" s="25">
        <v>248157</v>
      </c>
      <c r="R15" s="25">
        <v>226255</v>
      </c>
      <c r="S15" s="25">
        <v>9597666</v>
      </c>
      <c r="T15" s="22">
        <v>0</v>
      </c>
      <c r="U15" s="25">
        <v>2581782</v>
      </c>
      <c r="V15" s="25">
        <v>58011</v>
      </c>
      <c r="W15" s="25">
        <v>265905</v>
      </c>
      <c r="X15" s="44">
        <v>473132</v>
      </c>
      <c r="Y15" s="44">
        <v>490633</v>
      </c>
      <c r="Z15" s="25">
        <v>614879</v>
      </c>
      <c r="AA15" s="25">
        <v>6568049</v>
      </c>
      <c r="AB15" s="25"/>
    </row>
    <row r="16" spans="1:28" s="23" customFormat="1" ht="13.5" customHeight="1">
      <c r="A16" s="42" t="s">
        <v>7</v>
      </c>
      <c r="B16" s="38">
        <v>31977154</v>
      </c>
      <c r="C16" s="25">
        <v>7823603</v>
      </c>
      <c r="D16" s="25">
        <v>166823</v>
      </c>
      <c r="E16" s="25">
        <v>6064</v>
      </c>
      <c r="F16" s="25">
        <v>82495</v>
      </c>
      <c r="G16" s="25">
        <v>94519</v>
      </c>
      <c r="H16" s="22">
        <v>1492283</v>
      </c>
      <c r="I16" s="22">
        <v>58641</v>
      </c>
      <c r="J16" s="22">
        <v>0</v>
      </c>
      <c r="K16" s="22">
        <v>0</v>
      </c>
      <c r="L16" s="25">
        <v>16311</v>
      </c>
      <c r="M16" s="25">
        <v>118857</v>
      </c>
      <c r="N16" s="25">
        <v>6529346</v>
      </c>
      <c r="O16" s="44">
        <v>6511</v>
      </c>
      <c r="P16" s="25">
        <v>288629</v>
      </c>
      <c r="Q16" s="25">
        <v>178486</v>
      </c>
      <c r="R16" s="25">
        <v>157495</v>
      </c>
      <c r="S16" s="25">
        <v>7290785</v>
      </c>
      <c r="T16" s="22">
        <v>0</v>
      </c>
      <c r="U16" s="25">
        <v>2158952</v>
      </c>
      <c r="V16" s="25">
        <v>123106</v>
      </c>
      <c r="W16" s="25">
        <v>303606</v>
      </c>
      <c r="X16" s="44">
        <v>840539</v>
      </c>
      <c r="Y16" s="25">
        <v>610326</v>
      </c>
      <c r="Z16" s="25">
        <v>334263</v>
      </c>
      <c r="AA16" s="25">
        <v>3214299</v>
      </c>
      <c r="AB16" s="25"/>
    </row>
    <row r="17" spans="1:28" s="23" customFormat="1" ht="13.5" customHeight="1">
      <c r="A17" s="42" t="s">
        <v>8</v>
      </c>
      <c r="B17" s="38">
        <v>49371557</v>
      </c>
      <c r="C17" s="25">
        <v>15769035</v>
      </c>
      <c r="D17" s="25">
        <v>264569</v>
      </c>
      <c r="E17" s="25">
        <v>14023</v>
      </c>
      <c r="F17" s="25">
        <v>190449</v>
      </c>
      <c r="G17" s="25">
        <v>217979</v>
      </c>
      <c r="H17" s="22">
        <v>2639825</v>
      </c>
      <c r="I17" s="22">
        <v>0</v>
      </c>
      <c r="J17" s="22">
        <v>0</v>
      </c>
      <c r="K17" s="22">
        <v>0</v>
      </c>
      <c r="L17" s="25">
        <v>26579</v>
      </c>
      <c r="M17" s="25">
        <v>199290</v>
      </c>
      <c r="N17" s="25">
        <v>6950324</v>
      </c>
      <c r="O17" s="44">
        <v>14580</v>
      </c>
      <c r="P17" s="25">
        <v>266144</v>
      </c>
      <c r="Q17" s="25">
        <v>681571</v>
      </c>
      <c r="R17" s="25">
        <v>435361</v>
      </c>
      <c r="S17" s="25">
        <v>11868958</v>
      </c>
      <c r="T17" s="22">
        <v>0</v>
      </c>
      <c r="U17" s="25">
        <v>3313870</v>
      </c>
      <c r="V17" s="25">
        <v>324829</v>
      </c>
      <c r="W17" s="25">
        <v>129320</v>
      </c>
      <c r="X17" s="44">
        <v>424437</v>
      </c>
      <c r="Y17" s="25">
        <v>1370200</v>
      </c>
      <c r="Z17" s="25">
        <v>1779361</v>
      </c>
      <c r="AA17" s="25">
        <v>2337800</v>
      </c>
      <c r="AB17" s="25"/>
    </row>
    <row r="18" spans="1:28" s="23" customFormat="1" ht="13.5" customHeight="1">
      <c r="A18" s="42" t="s">
        <v>9</v>
      </c>
      <c r="B18" s="38">
        <v>26874455</v>
      </c>
      <c r="C18" s="25">
        <v>6234986</v>
      </c>
      <c r="D18" s="25">
        <v>179229</v>
      </c>
      <c r="E18" s="25">
        <v>5611</v>
      </c>
      <c r="F18" s="25">
        <v>76192</v>
      </c>
      <c r="G18" s="25">
        <v>87190</v>
      </c>
      <c r="H18" s="22">
        <v>1171733</v>
      </c>
      <c r="I18" s="22">
        <v>12694</v>
      </c>
      <c r="J18" s="22">
        <v>0</v>
      </c>
      <c r="K18" s="22">
        <v>0</v>
      </c>
      <c r="L18" s="25">
        <v>16573</v>
      </c>
      <c r="M18" s="25">
        <v>109435</v>
      </c>
      <c r="N18" s="25">
        <v>6553359</v>
      </c>
      <c r="O18" s="44">
        <v>5946</v>
      </c>
      <c r="P18" s="25">
        <v>407046</v>
      </c>
      <c r="Q18" s="25">
        <v>222927</v>
      </c>
      <c r="R18" s="25">
        <v>426588</v>
      </c>
      <c r="S18" s="25">
        <v>6099677</v>
      </c>
      <c r="T18" s="22">
        <v>0</v>
      </c>
      <c r="U18" s="25">
        <v>1540668</v>
      </c>
      <c r="V18" s="25">
        <v>28033</v>
      </c>
      <c r="W18" s="25">
        <v>233040</v>
      </c>
      <c r="X18" s="44">
        <v>634755</v>
      </c>
      <c r="Y18" s="25">
        <v>598437</v>
      </c>
      <c r="Z18" s="25">
        <v>312019</v>
      </c>
      <c r="AA18" s="25">
        <v>1870000</v>
      </c>
      <c r="AB18" s="25"/>
    </row>
    <row r="19" spans="1:28" s="23" customFormat="1" ht="13.5" customHeight="1">
      <c r="A19" s="42" t="s">
        <v>10</v>
      </c>
      <c r="B19" s="38">
        <v>24479975</v>
      </c>
      <c r="C19" s="25">
        <v>3329310</v>
      </c>
      <c r="D19" s="25">
        <v>234848</v>
      </c>
      <c r="E19" s="25">
        <v>2606</v>
      </c>
      <c r="F19" s="25">
        <v>35089</v>
      </c>
      <c r="G19" s="25">
        <v>39923</v>
      </c>
      <c r="H19" s="22">
        <v>659086</v>
      </c>
      <c r="I19" s="22">
        <v>42969</v>
      </c>
      <c r="J19" s="22">
        <v>0</v>
      </c>
      <c r="K19" s="22">
        <v>0</v>
      </c>
      <c r="L19" s="25">
        <v>20273</v>
      </c>
      <c r="M19" s="25">
        <v>60346</v>
      </c>
      <c r="N19" s="25">
        <v>8165091</v>
      </c>
      <c r="O19" s="44">
        <v>3543</v>
      </c>
      <c r="P19" s="25">
        <v>170617</v>
      </c>
      <c r="Q19" s="25">
        <v>195937</v>
      </c>
      <c r="R19" s="25">
        <v>99275</v>
      </c>
      <c r="S19" s="25">
        <v>3083809</v>
      </c>
      <c r="T19" s="22">
        <v>0</v>
      </c>
      <c r="U19" s="25">
        <v>2141961</v>
      </c>
      <c r="V19" s="25">
        <v>31009</v>
      </c>
      <c r="W19" s="25">
        <v>141880</v>
      </c>
      <c r="X19" s="44">
        <v>308449</v>
      </c>
      <c r="Y19" s="25">
        <v>809849</v>
      </c>
      <c r="Z19" s="25">
        <v>266319</v>
      </c>
      <c r="AA19" s="25">
        <v>4598200</v>
      </c>
      <c r="AB19" s="25"/>
    </row>
    <row r="20" spans="1:28" s="23" customFormat="1" ht="13.5" customHeight="1">
      <c r="A20" s="42" t="s">
        <v>11</v>
      </c>
      <c r="B20" s="38">
        <v>17407439</v>
      </c>
      <c r="C20" s="25">
        <v>2825422</v>
      </c>
      <c r="D20" s="25">
        <v>98597</v>
      </c>
      <c r="E20" s="25">
        <v>2217</v>
      </c>
      <c r="F20" s="25">
        <v>30078</v>
      </c>
      <c r="G20" s="25">
        <v>34399</v>
      </c>
      <c r="H20" s="22">
        <v>560151</v>
      </c>
      <c r="I20" s="22">
        <v>12529</v>
      </c>
      <c r="J20" s="22">
        <v>0</v>
      </c>
      <c r="K20" s="22">
        <v>0</v>
      </c>
      <c r="L20" s="25">
        <v>9470</v>
      </c>
      <c r="M20" s="25">
        <v>37335</v>
      </c>
      <c r="N20" s="25">
        <v>5898463</v>
      </c>
      <c r="O20" s="44">
        <v>2554</v>
      </c>
      <c r="P20" s="25">
        <v>163183</v>
      </c>
      <c r="Q20" s="25">
        <v>293059</v>
      </c>
      <c r="R20" s="25">
        <v>83638</v>
      </c>
      <c r="S20" s="25">
        <v>3559320</v>
      </c>
      <c r="T20" s="22">
        <v>0</v>
      </c>
      <c r="U20" s="25">
        <v>829511</v>
      </c>
      <c r="V20" s="25">
        <v>46390</v>
      </c>
      <c r="W20" s="25">
        <v>83701</v>
      </c>
      <c r="X20" s="44">
        <v>65439</v>
      </c>
      <c r="Y20" s="44">
        <v>377592</v>
      </c>
      <c r="Z20" s="25">
        <v>155015</v>
      </c>
      <c r="AA20" s="25">
        <v>2209300</v>
      </c>
      <c r="AB20" s="25"/>
    </row>
    <row r="21" spans="1:28" s="23" customFormat="1" ht="13.5" customHeight="1">
      <c r="A21" s="42" t="s">
        <v>12</v>
      </c>
      <c r="B21" s="38">
        <v>46539959</v>
      </c>
      <c r="C21" s="25">
        <v>17042873</v>
      </c>
      <c r="D21" s="25">
        <v>262248</v>
      </c>
      <c r="E21" s="25">
        <v>18843</v>
      </c>
      <c r="F21" s="25">
        <v>255438</v>
      </c>
      <c r="G21" s="25">
        <v>292035</v>
      </c>
      <c r="H21" s="22">
        <v>2290076</v>
      </c>
      <c r="I21" s="22">
        <v>5381</v>
      </c>
      <c r="J21" s="22">
        <v>0</v>
      </c>
      <c r="K21" s="22">
        <v>0</v>
      </c>
      <c r="L21" s="25">
        <v>26431</v>
      </c>
      <c r="M21" s="25">
        <v>190137</v>
      </c>
      <c r="N21" s="25">
        <v>5188153</v>
      </c>
      <c r="O21" s="44">
        <v>11448</v>
      </c>
      <c r="P21" s="25">
        <v>173885</v>
      </c>
      <c r="Q21" s="25">
        <v>380149</v>
      </c>
      <c r="R21" s="25">
        <v>354583</v>
      </c>
      <c r="S21" s="25">
        <v>9945956</v>
      </c>
      <c r="T21" s="22">
        <v>0</v>
      </c>
      <c r="U21" s="25">
        <v>4599954</v>
      </c>
      <c r="V21" s="25">
        <v>56477</v>
      </c>
      <c r="W21" s="25">
        <v>135593</v>
      </c>
      <c r="X21" s="44">
        <v>481478</v>
      </c>
      <c r="Y21" s="25">
        <v>1871445</v>
      </c>
      <c r="Z21" s="25">
        <v>756666</v>
      </c>
      <c r="AA21" s="25">
        <v>2103500</v>
      </c>
      <c r="AB21" s="25"/>
    </row>
    <row r="22" spans="1:28" s="23" customFormat="1" ht="13.5" customHeight="1">
      <c r="A22" s="42" t="s">
        <v>78</v>
      </c>
      <c r="B22" s="38">
        <v>30883052</v>
      </c>
      <c r="C22" s="25">
        <v>9178018</v>
      </c>
      <c r="D22" s="25">
        <v>176430</v>
      </c>
      <c r="E22" s="25">
        <v>10335</v>
      </c>
      <c r="F22" s="25">
        <v>140610</v>
      </c>
      <c r="G22" s="25">
        <v>161110</v>
      </c>
      <c r="H22" s="22">
        <v>1495889</v>
      </c>
      <c r="I22" s="22">
        <v>0</v>
      </c>
      <c r="J22" s="22">
        <v>0</v>
      </c>
      <c r="K22" s="22">
        <v>0</v>
      </c>
      <c r="L22" s="25">
        <v>17778</v>
      </c>
      <c r="M22" s="25">
        <v>145678</v>
      </c>
      <c r="N22" s="25">
        <v>5288585</v>
      </c>
      <c r="O22" s="44">
        <v>8678</v>
      </c>
      <c r="P22" s="25">
        <v>84821</v>
      </c>
      <c r="Q22" s="25">
        <v>240277</v>
      </c>
      <c r="R22" s="25">
        <v>39465</v>
      </c>
      <c r="S22" s="25">
        <v>7788454</v>
      </c>
      <c r="T22" s="22">
        <v>0</v>
      </c>
      <c r="U22" s="25">
        <v>2036297</v>
      </c>
      <c r="V22" s="25">
        <v>297587</v>
      </c>
      <c r="W22" s="25">
        <v>58137</v>
      </c>
      <c r="X22" s="44">
        <v>242202</v>
      </c>
      <c r="Y22" s="25">
        <v>649510</v>
      </c>
      <c r="Z22" s="25">
        <v>648900</v>
      </c>
      <c r="AA22" s="25">
        <v>2119800</v>
      </c>
      <c r="AB22" s="25"/>
    </row>
    <row r="23" spans="1:28" s="23" customFormat="1" ht="13.5" customHeight="1">
      <c r="A23" s="42" t="s">
        <v>81</v>
      </c>
      <c r="B23" s="38">
        <v>17873359</v>
      </c>
      <c r="C23" s="25">
        <v>4266411</v>
      </c>
      <c r="D23" s="25">
        <v>108443</v>
      </c>
      <c r="E23" s="25">
        <v>3645</v>
      </c>
      <c r="F23" s="25">
        <v>49590</v>
      </c>
      <c r="G23" s="25">
        <v>56816</v>
      </c>
      <c r="H23" s="22">
        <v>757420</v>
      </c>
      <c r="I23" s="22">
        <v>0</v>
      </c>
      <c r="J23" s="22">
        <v>0</v>
      </c>
      <c r="K23" s="22">
        <v>0</v>
      </c>
      <c r="L23" s="25">
        <v>10777</v>
      </c>
      <c r="M23" s="25">
        <v>73822</v>
      </c>
      <c r="N23" s="25">
        <v>5078252</v>
      </c>
      <c r="O23" s="44">
        <v>3879</v>
      </c>
      <c r="P23" s="25">
        <v>232060</v>
      </c>
      <c r="Q23" s="25">
        <v>159576</v>
      </c>
      <c r="R23" s="25">
        <v>71634</v>
      </c>
      <c r="S23" s="25">
        <v>4063380</v>
      </c>
      <c r="T23" s="22">
        <v>0</v>
      </c>
      <c r="U23" s="25">
        <v>1030209</v>
      </c>
      <c r="V23" s="25">
        <v>8894</v>
      </c>
      <c r="W23" s="25">
        <v>73873</v>
      </c>
      <c r="X23" s="44">
        <v>35669</v>
      </c>
      <c r="Y23" s="25">
        <v>232733</v>
      </c>
      <c r="Z23" s="25">
        <v>118050</v>
      </c>
      <c r="AA23" s="25">
        <v>1388000</v>
      </c>
      <c r="AB23" s="25"/>
    </row>
    <row r="24" spans="1:28" s="23" customFormat="1" ht="13.5" customHeight="1">
      <c r="A24" s="42" t="s">
        <v>47</v>
      </c>
      <c r="B24" s="38">
        <v>19755536</v>
      </c>
      <c r="C24" s="25">
        <v>2559438</v>
      </c>
      <c r="D24" s="25">
        <v>212682</v>
      </c>
      <c r="E24" s="25">
        <v>2538</v>
      </c>
      <c r="F24" s="25">
        <v>34178</v>
      </c>
      <c r="G24" s="25">
        <v>38889</v>
      </c>
      <c r="H24" s="22">
        <v>610326</v>
      </c>
      <c r="I24" s="22">
        <v>68013</v>
      </c>
      <c r="J24" s="22">
        <v>0</v>
      </c>
      <c r="K24" s="22">
        <v>0</v>
      </c>
      <c r="L24" s="25">
        <v>17215</v>
      </c>
      <c r="M24" s="25">
        <v>38968</v>
      </c>
      <c r="N24" s="25">
        <v>8792395</v>
      </c>
      <c r="O24" s="44">
        <v>3718</v>
      </c>
      <c r="P24" s="25">
        <v>130819</v>
      </c>
      <c r="Q24" s="25">
        <v>186768</v>
      </c>
      <c r="R24" s="25">
        <v>88490</v>
      </c>
      <c r="S24" s="25">
        <v>3226509</v>
      </c>
      <c r="T24" s="22">
        <v>0</v>
      </c>
      <c r="U24" s="25">
        <v>1009698</v>
      </c>
      <c r="V24" s="25">
        <v>27094</v>
      </c>
      <c r="W24" s="25">
        <v>362876</v>
      </c>
      <c r="X24" s="44">
        <v>346865</v>
      </c>
      <c r="Y24" s="25">
        <v>152182</v>
      </c>
      <c r="Z24" s="25">
        <v>211957</v>
      </c>
      <c r="AA24" s="25">
        <v>1615900</v>
      </c>
      <c r="AB24" s="25"/>
    </row>
    <row r="25" spans="1:28" s="23" customFormat="1" ht="13.5" customHeight="1">
      <c r="A25" s="39"/>
      <c r="B25" s="38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s="29" customFormat="1" ht="13.5" customHeight="1">
      <c r="A26" s="40" t="s">
        <v>13</v>
      </c>
      <c r="B26" s="32">
        <f>SUM(B28+B30+B35+B39+B42+B45+B50)</f>
        <v>173221954</v>
      </c>
      <c r="C26" s="28">
        <f aca="true" t="shared" si="2" ref="C26:AA26">SUM(C28+C30+C35+C39+C42+C45+C50)</f>
        <v>31455869</v>
      </c>
      <c r="D26" s="28">
        <f t="shared" si="2"/>
        <v>1487354</v>
      </c>
      <c r="E26" s="28">
        <f t="shared" si="2"/>
        <v>30455</v>
      </c>
      <c r="F26" s="28">
        <f t="shared" si="2"/>
        <v>413309</v>
      </c>
      <c r="G26" s="28">
        <f t="shared" si="2"/>
        <v>472545</v>
      </c>
      <c r="H26" s="28">
        <f t="shared" si="2"/>
        <v>5694754</v>
      </c>
      <c r="I26" s="28">
        <f t="shared" si="2"/>
        <v>155354</v>
      </c>
      <c r="J26" s="28">
        <f t="shared" si="2"/>
        <v>0</v>
      </c>
      <c r="K26" s="28">
        <f t="shared" si="2"/>
        <v>0</v>
      </c>
      <c r="L26" s="28">
        <f t="shared" si="2"/>
        <v>102890</v>
      </c>
      <c r="M26" s="28">
        <f t="shared" si="2"/>
        <v>517072</v>
      </c>
      <c r="N26" s="28">
        <f t="shared" si="2"/>
        <v>56741970</v>
      </c>
      <c r="O26" s="28">
        <f t="shared" si="2"/>
        <v>29086</v>
      </c>
      <c r="P26" s="28">
        <f t="shared" si="2"/>
        <v>1033836</v>
      </c>
      <c r="Q26" s="28">
        <f t="shared" si="2"/>
        <v>1636335</v>
      </c>
      <c r="R26" s="28">
        <f t="shared" si="2"/>
        <v>723789</v>
      </c>
      <c r="S26" s="28">
        <f t="shared" si="2"/>
        <v>30348427</v>
      </c>
      <c r="T26" s="28">
        <f t="shared" si="2"/>
        <v>0</v>
      </c>
      <c r="U26" s="28">
        <f t="shared" si="2"/>
        <v>8910149</v>
      </c>
      <c r="V26" s="28">
        <f t="shared" si="2"/>
        <v>796379</v>
      </c>
      <c r="W26" s="28">
        <f t="shared" si="2"/>
        <v>895515</v>
      </c>
      <c r="X26" s="28">
        <f t="shared" si="2"/>
        <v>3102686</v>
      </c>
      <c r="Y26" s="28">
        <f t="shared" si="2"/>
        <v>7474268</v>
      </c>
      <c r="Z26" s="28">
        <f t="shared" si="2"/>
        <v>2493835</v>
      </c>
      <c r="AA26" s="28">
        <f t="shared" si="2"/>
        <v>18443483</v>
      </c>
      <c r="AB26" s="28"/>
    </row>
    <row r="27" spans="1:28" s="23" customFormat="1" ht="13.5" customHeight="1">
      <c r="A27" s="39"/>
      <c r="B27" s="38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s="29" customFormat="1" ht="13.5" customHeight="1">
      <c r="A28" s="40" t="s">
        <v>14</v>
      </c>
      <c r="B28" s="32">
        <f>SUM(B29)</f>
        <v>3801596</v>
      </c>
      <c r="C28" s="28">
        <f>SUM(C29)</f>
        <v>438098</v>
      </c>
      <c r="D28" s="28">
        <f aca="true" t="shared" si="3" ref="D28:AA28">SUM(D29)</f>
        <v>47215</v>
      </c>
      <c r="E28" s="28">
        <f t="shared" si="3"/>
        <v>268</v>
      </c>
      <c r="F28" s="28">
        <f t="shared" si="3"/>
        <v>3602</v>
      </c>
      <c r="G28" s="28">
        <f t="shared" si="3"/>
        <v>4086</v>
      </c>
      <c r="H28" s="28">
        <f t="shared" si="3"/>
        <v>78759</v>
      </c>
      <c r="I28" s="28">
        <f t="shared" si="3"/>
        <v>63873</v>
      </c>
      <c r="J28" s="28">
        <f t="shared" si="3"/>
        <v>0</v>
      </c>
      <c r="K28" s="28">
        <f t="shared" si="3"/>
        <v>0</v>
      </c>
      <c r="L28" s="28">
        <f t="shared" si="3"/>
        <v>4286</v>
      </c>
      <c r="M28" s="28">
        <f t="shared" si="3"/>
        <v>9659</v>
      </c>
      <c r="N28" s="28">
        <f t="shared" si="3"/>
        <v>1762830</v>
      </c>
      <c r="O28" s="28">
        <f t="shared" si="3"/>
        <v>761</v>
      </c>
      <c r="P28" s="28">
        <f t="shared" si="3"/>
        <v>37587</v>
      </c>
      <c r="Q28" s="28">
        <f t="shared" si="3"/>
        <v>8204</v>
      </c>
      <c r="R28" s="28">
        <f t="shared" si="3"/>
        <v>2158</v>
      </c>
      <c r="S28" s="28">
        <f t="shared" si="3"/>
        <v>523295</v>
      </c>
      <c r="T28" s="28">
        <f t="shared" si="3"/>
        <v>0</v>
      </c>
      <c r="U28" s="28">
        <f t="shared" si="3"/>
        <v>222860</v>
      </c>
      <c r="V28" s="28">
        <f t="shared" si="3"/>
        <v>4204</v>
      </c>
      <c r="W28" s="28">
        <f t="shared" si="3"/>
        <v>27183</v>
      </c>
      <c r="X28" s="28">
        <f t="shared" si="3"/>
        <v>6230</v>
      </c>
      <c r="Y28" s="28">
        <f t="shared" si="3"/>
        <v>179250</v>
      </c>
      <c r="Z28" s="28">
        <f t="shared" si="3"/>
        <v>41999</v>
      </c>
      <c r="AA28" s="28">
        <f t="shared" si="3"/>
        <v>329472</v>
      </c>
      <c r="AB28" s="30"/>
    </row>
    <row r="29" spans="1:28" s="23" customFormat="1" ht="13.5" customHeight="1">
      <c r="A29" s="46" t="s">
        <v>15</v>
      </c>
      <c r="B29" s="38">
        <v>3801596</v>
      </c>
      <c r="C29" s="25">
        <v>438098</v>
      </c>
      <c r="D29" s="25">
        <v>47215</v>
      </c>
      <c r="E29" s="25">
        <v>268</v>
      </c>
      <c r="F29" s="25">
        <v>3602</v>
      </c>
      <c r="G29" s="25">
        <v>4086</v>
      </c>
      <c r="H29" s="25">
        <v>78759</v>
      </c>
      <c r="I29" s="25">
        <v>63873</v>
      </c>
      <c r="J29" s="22">
        <v>0</v>
      </c>
      <c r="K29" s="22">
        <v>0</v>
      </c>
      <c r="L29" s="25">
        <v>4286</v>
      </c>
      <c r="M29" s="25">
        <v>9659</v>
      </c>
      <c r="N29" s="25">
        <v>1762830</v>
      </c>
      <c r="O29" s="44">
        <v>761</v>
      </c>
      <c r="P29" s="25">
        <v>37587</v>
      </c>
      <c r="Q29" s="25">
        <v>8204</v>
      </c>
      <c r="R29" s="25">
        <v>2158</v>
      </c>
      <c r="S29" s="25">
        <v>523295</v>
      </c>
      <c r="T29" s="22">
        <v>0</v>
      </c>
      <c r="U29" s="25">
        <v>222860</v>
      </c>
      <c r="V29" s="25">
        <v>4204</v>
      </c>
      <c r="W29" s="25">
        <v>27183</v>
      </c>
      <c r="X29" s="22">
        <v>6230</v>
      </c>
      <c r="Y29" s="25">
        <v>179250</v>
      </c>
      <c r="Z29" s="25">
        <v>41999</v>
      </c>
      <c r="AA29" s="25">
        <v>329472</v>
      </c>
      <c r="AB29" s="25"/>
    </row>
    <row r="30" spans="1:28" s="29" customFormat="1" ht="13.5" customHeight="1">
      <c r="A30" s="40" t="s">
        <v>16</v>
      </c>
      <c r="B30" s="32">
        <f>SUM(B31:B34)</f>
        <v>34338878</v>
      </c>
      <c r="C30" s="28">
        <f>SUM(C31:C34)</f>
        <v>7843965</v>
      </c>
      <c r="D30" s="28">
        <f aca="true" t="shared" si="4" ref="D30:AA30">SUM(D31:D34)</f>
        <v>220384</v>
      </c>
      <c r="E30" s="28">
        <f t="shared" si="4"/>
        <v>8472</v>
      </c>
      <c r="F30" s="28">
        <f t="shared" si="4"/>
        <v>115188</v>
      </c>
      <c r="G30" s="28">
        <f t="shared" si="4"/>
        <v>131884</v>
      </c>
      <c r="H30" s="28">
        <f t="shared" si="4"/>
        <v>1468734</v>
      </c>
      <c r="I30" s="28">
        <f t="shared" si="4"/>
        <v>21584</v>
      </c>
      <c r="J30" s="28">
        <f t="shared" si="4"/>
        <v>0</v>
      </c>
      <c r="K30" s="28">
        <f t="shared" si="4"/>
        <v>0</v>
      </c>
      <c r="L30" s="28">
        <f t="shared" si="4"/>
        <v>21838</v>
      </c>
      <c r="M30" s="28">
        <f t="shared" si="4"/>
        <v>124812</v>
      </c>
      <c r="N30" s="28">
        <f t="shared" si="4"/>
        <v>10583214</v>
      </c>
      <c r="O30" s="28">
        <f t="shared" si="4"/>
        <v>7378</v>
      </c>
      <c r="P30" s="28">
        <f t="shared" si="4"/>
        <v>137577</v>
      </c>
      <c r="Q30" s="28">
        <f t="shared" si="4"/>
        <v>524240</v>
      </c>
      <c r="R30" s="28">
        <f t="shared" si="4"/>
        <v>143960</v>
      </c>
      <c r="S30" s="28">
        <f t="shared" si="4"/>
        <v>6343207</v>
      </c>
      <c r="T30" s="28">
        <f t="shared" si="4"/>
        <v>0</v>
      </c>
      <c r="U30" s="28">
        <f t="shared" si="4"/>
        <v>1863274</v>
      </c>
      <c r="V30" s="28">
        <f t="shared" si="4"/>
        <v>178493</v>
      </c>
      <c r="W30" s="28">
        <f t="shared" si="4"/>
        <v>71328</v>
      </c>
      <c r="X30" s="28">
        <f t="shared" si="4"/>
        <v>126823</v>
      </c>
      <c r="Y30" s="28">
        <f t="shared" si="4"/>
        <v>1687786</v>
      </c>
      <c r="Z30" s="28">
        <f t="shared" si="4"/>
        <v>612974</v>
      </c>
      <c r="AA30" s="28">
        <f t="shared" si="4"/>
        <v>2058103</v>
      </c>
      <c r="AB30" s="28"/>
    </row>
    <row r="31" spans="1:28" s="23" customFormat="1" ht="13.5" customHeight="1">
      <c r="A31" s="46" t="s">
        <v>17</v>
      </c>
      <c r="B31" s="38">
        <v>8205132</v>
      </c>
      <c r="C31" s="25">
        <v>1942978</v>
      </c>
      <c r="D31" s="25">
        <v>75897</v>
      </c>
      <c r="E31" s="25">
        <v>2123</v>
      </c>
      <c r="F31" s="25">
        <v>28795</v>
      </c>
      <c r="G31" s="25">
        <v>32915</v>
      </c>
      <c r="H31" s="25">
        <v>349216</v>
      </c>
      <c r="I31" s="22">
        <v>0</v>
      </c>
      <c r="J31" s="22">
        <v>0</v>
      </c>
      <c r="K31" s="22">
        <v>0</v>
      </c>
      <c r="L31" s="25">
        <v>7208</v>
      </c>
      <c r="M31" s="25">
        <v>22603</v>
      </c>
      <c r="N31" s="25">
        <v>2870317</v>
      </c>
      <c r="O31" s="44">
        <v>1447</v>
      </c>
      <c r="P31" s="25">
        <v>26195</v>
      </c>
      <c r="Q31" s="25">
        <v>162256</v>
      </c>
      <c r="R31" s="25">
        <v>32673</v>
      </c>
      <c r="S31" s="25">
        <v>1336620</v>
      </c>
      <c r="T31" s="22">
        <v>0</v>
      </c>
      <c r="U31" s="25">
        <v>425553</v>
      </c>
      <c r="V31" s="25">
        <v>2947</v>
      </c>
      <c r="W31" s="25">
        <v>26826</v>
      </c>
      <c r="X31" s="44">
        <v>4830</v>
      </c>
      <c r="Y31" s="25">
        <v>257535</v>
      </c>
      <c r="Z31" s="25">
        <v>145754</v>
      </c>
      <c r="AA31" s="25">
        <v>439409</v>
      </c>
      <c r="AB31" s="25"/>
    </row>
    <row r="32" spans="1:28" s="23" customFormat="1" ht="13.5" customHeight="1">
      <c r="A32" s="46" t="s">
        <v>18</v>
      </c>
      <c r="B32" s="38">
        <v>10949702</v>
      </c>
      <c r="C32" s="25">
        <v>2122615</v>
      </c>
      <c r="D32" s="25">
        <v>59361</v>
      </c>
      <c r="E32" s="25">
        <v>2497</v>
      </c>
      <c r="F32" s="25">
        <v>33884</v>
      </c>
      <c r="G32" s="25">
        <v>38755</v>
      </c>
      <c r="H32" s="25">
        <v>445391</v>
      </c>
      <c r="I32" s="22">
        <v>0</v>
      </c>
      <c r="J32" s="22">
        <v>0</v>
      </c>
      <c r="K32" s="22">
        <v>0</v>
      </c>
      <c r="L32" s="25">
        <v>6023</v>
      </c>
      <c r="M32" s="25">
        <v>33939</v>
      </c>
      <c r="N32" s="25">
        <v>2907452</v>
      </c>
      <c r="O32" s="44">
        <v>2229</v>
      </c>
      <c r="P32" s="25">
        <v>67812</v>
      </c>
      <c r="Q32" s="25">
        <v>179091</v>
      </c>
      <c r="R32" s="25">
        <v>25101</v>
      </c>
      <c r="S32" s="25">
        <v>2356786</v>
      </c>
      <c r="T32" s="22">
        <v>0</v>
      </c>
      <c r="U32" s="25">
        <v>573425</v>
      </c>
      <c r="V32" s="25">
        <v>13441</v>
      </c>
      <c r="W32" s="25">
        <v>9273</v>
      </c>
      <c r="X32" s="44">
        <v>112855</v>
      </c>
      <c r="Y32" s="25">
        <v>714248</v>
      </c>
      <c r="Z32" s="25">
        <v>263656</v>
      </c>
      <c r="AA32" s="25">
        <v>973400</v>
      </c>
      <c r="AB32" s="25"/>
    </row>
    <row r="33" spans="1:28" s="23" customFormat="1" ht="13.5" customHeight="1">
      <c r="A33" s="46" t="s">
        <v>19</v>
      </c>
      <c r="B33" s="38">
        <v>11281358</v>
      </c>
      <c r="C33" s="25">
        <v>3067654</v>
      </c>
      <c r="D33" s="25">
        <v>59992</v>
      </c>
      <c r="E33" s="25">
        <v>3193</v>
      </c>
      <c r="F33" s="25">
        <v>43528</v>
      </c>
      <c r="G33" s="25">
        <v>49932</v>
      </c>
      <c r="H33" s="25">
        <v>526493</v>
      </c>
      <c r="I33" s="25">
        <v>21584</v>
      </c>
      <c r="J33" s="22">
        <v>0</v>
      </c>
      <c r="K33" s="22">
        <v>0</v>
      </c>
      <c r="L33" s="25">
        <v>6034</v>
      </c>
      <c r="M33" s="25">
        <v>51714</v>
      </c>
      <c r="N33" s="25">
        <v>3175914</v>
      </c>
      <c r="O33" s="44">
        <v>3049</v>
      </c>
      <c r="P33" s="25">
        <v>39378</v>
      </c>
      <c r="Q33" s="25">
        <v>108215</v>
      </c>
      <c r="R33" s="25">
        <v>80199</v>
      </c>
      <c r="S33" s="25">
        <v>2123349</v>
      </c>
      <c r="T33" s="22">
        <v>0</v>
      </c>
      <c r="U33" s="25">
        <v>677652</v>
      </c>
      <c r="V33" s="25">
        <v>96340</v>
      </c>
      <c r="W33" s="25">
        <v>30706</v>
      </c>
      <c r="X33" s="22">
        <v>9138</v>
      </c>
      <c r="Y33" s="25">
        <v>559806</v>
      </c>
      <c r="Z33" s="25">
        <v>120480</v>
      </c>
      <c r="AA33" s="25">
        <v>412900</v>
      </c>
      <c r="AB33" s="25"/>
    </row>
    <row r="34" spans="1:28" s="23" customFormat="1" ht="13.5" customHeight="1">
      <c r="A34" s="47" t="s">
        <v>75</v>
      </c>
      <c r="B34" s="38">
        <v>3902686</v>
      </c>
      <c r="C34" s="25">
        <v>710718</v>
      </c>
      <c r="D34" s="25">
        <v>25134</v>
      </c>
      <c r="E34" s="25">
        <v>659</v>
      </c>
      <c r="F34" s="25">
        <v>8981</v>
      </c>
      <c r="G34" s="25">
        <v>10282</v>
      </c>
      <c r="H34" s="25">
        <v>147634</v>
      </c>
      <c r="I34" s="22">
        <v>0</v>
      </c>
      <c r="J34" s="22">
        <v>0</v>
      </c>
      <c r="K34" s="22">
        <v>0</v>
      </c>
      <c r="L34" s="25">
        <v>2573</v>
      </c>
      <c r="M34" s="25">
        <v>16556</v>
      </c>
      <c r="N34" s="25">
        <v>1629531</v>
      </c>
      <c r="O34" s="44">
        <v>653</v>
      </c>
      <c r="P34" s="25">
        <v>4192</v>
      </c>
      <c r="Q34" s="25">
        <v>74678</v>
      </c>
      <c r="R34" s="25">
        <v>5987</v>
      </c>
      <c r="S34" s="25">
        <v>526452</v>
      </c>
      <c r="T34" s="22">
        <v>0</v>
      </c>
      <c r="U34" s="25">
        <v>186644</v>
      </c>
      <c r="V34" s="25">
        <v>65765</v>
      </c>
      <c r="W34" s="25">
        <v>4523</v>
      </c>
      <c r="X34" s="22">
        <v>0</v>
      </c>
      <c r="Y34" s="25">
        <v>156197</v>
      </c>
      <c r="Z34" s="25">
        <v>83084</v>
      </c>
      <c r="AA34" s="25">
        <v>232394</v>
      </c>
      <c r="AB34" s="25"/>
    </row>
    <row r="35" spans="1:28" s="29" customFormat="1" ht="13.5" customHeight="1">
      <c r="A35" s="40" t="s">
        <v>20</v>
      </c>
      <c r="B35" s="32">
        <f>SUM(B36:B38)</f>
        <v>24884424</v>
      </c>
      <c r="C35" s="28">
        <f>SUM(C36:C38)</f>
        <v>5492939</v>
      </c>
      <c r="D35" s="28">
        <f aca="true" t="shared" si="5" ref="D35:AA35">SUM(D36:D38)</f>
        <v>143494</v>
      </c>
      <c r="E35" s="28">
        <f t="shared" si="5"/>
        <v>4750</v>
      </c>
      <c r="F35" s="28">
        <f t="shared" si="5"/>
        <v>64365</v>
      </c>
      <c r="G35" s="28">
        <f t="shared" si="5"/>
        <v>73545</v>
      </c>
      <c r="H35" s="28">
        <f t="shared" si="5"/>
        <v>979609</v>
      </c>
      <c r="I35" s="28">
        <f t="shared" si="5"/>
        <v>0</v>
      </c>
      <c r="J35" s="28">
        <f t="shared" si="5"/>
        <v>0</v>
      </c>
      <c r="K35" s="28">
        <f t="shared" si="5"/>
        <v>0</v>
      </c>
      <c r="L35" s="28">
        <f t="shared" si="5"/>
        <v>14639</v>
      </c>
      <c r="M35" s="28">
        <f t="shared" si="5"/>
        <v>109578</v>
      </c>
      <c r="N35" s="28">
        <f t="shared" si="5"/>
        <v>7071962</v>
      </c>
      <c r="O35" s="28">
        <f t="shared" si="5"/>
        <v>5100</v>
      </c>
      <c r="P35" s="28">
        <f t="shared" si="5"/>
        <v>179200</v>
      </c>
      <c r="Q35" s="28">
        <f t="shared" si="5"/>
        <v>152192</v>
      </c>
      <c r="R35" s="28">
        <f t="shared" si="5"/>
        <v>156018</v>
      </c>
      <c r="S35" s="28">
        <f t="shared" si="5"/>
        <v>4523928</v>
      </c>
      <c r="T35" s="28">
        <f t="shared" si="5"/>
        <v>0</v>
      </c>
      <c r="U35" s="28">
        <f t="shared" si="5"/>
        <v>1511360</v>
      </c>
      <c r="V35" s="28">
        <f t="shared" si="5"/>
        <v>21848</v>
      </c>
      <c r="W35" s="28">
        <f t="shared" si="5"/>
        <v>100638</v>
      </c>
      <c r="X35" s="28">
        <f t="shared" si="5"/>
        <v>465787</v>
      </c>
      <c r="Y35" s="28">
        <f t="shared" si="5"/>
        <v>1035195</v>
      </c>
      <c r="Z35" s="28">
        <f t="shared" si="5"/>
        <v>321326</v>
      </c>
      <c r="AA35" s="28">
        <f t="shared" si="5"/>
        <v>2395143</v>
      </c>
      <c r="AB35" s="28"/>
    </row>
    <row r="36" spans="1:28" s="23" customFormat="1" ht="13.5" customHeight="1">
      <c r="A36" s="46" t="s">
        <v>21</v>
      </c>
      <c r="B36" s="38">
        <v>5580825</v>
      </c>
      <c r="C36" s="25">
        <v>1085553</v>
      </c>
      <c r="D36" s="25">
        <v>26313</v>
      </c>
      <c r="E36" s="25">
        <v>841</v>
      </c>
      <c r="F36" s="25">
        <v>11386</v>
      </c>
      <c r="G36" s="25">
        <v>13003</v>
      </c>
      <c r="H36" s="25">
        <v>178875</v>
      </c>
      <c r="I36" s="22">
        <v>0</v>
      </c>
      <c r="J36" s="22">
        <v>0</v>
      </c>
      <c r="K36" s="22">
        <v>0</v>
      </c>
      <c r="L36" s="25">
        <v>2689</v>
      </c>
      <c r="M36" s="25">
        <v>29773</v>
      </c>
      <c r="N36" s="25">
        <v>1733576</v>
      </c>
      <c r="O36" s="22">
        <v>640</v>
      </c>
      <c r="P36" s="25">
        <v>40887</v>
      </c>
      <c r="Q36" s="25">
        <v>35411</v>
      </c>
      <c r="R36" s="25">
        <v>15008</v>
      </c>
      <c r="S36" s="25">
        <v>893054</v>
      </c>
      <c r="T36" s="22">
        <v>0</v>
      </c>
      <c r="U36" s="25">
        <v>289291</v>
      </c>
      <c r="V36" s="25">
        <v>1825</v>
      </c>
      <c r="W36" s="44">
        <v>21879</v>
      </c>
      <c r="X36" s="44">
        <v>138751</v>
      </c>
      <c r="Y36" s="25">
        <v>302186</v>
      </c>
      <c r="Z36" s="25">
        <v>65736</v>
      </c>
      <c r="AA36" s="25">
        <v>674078</v>
      </c>
      <c r="AB36" s="25"/>
    </row>
    <row r="37" spans="1:28" s="23" customFormat="1" ht="13.5" customHeight="1">
      <c r="A37" s="46" t="s">
        <v>22</v>
      </c>
      <c r="B37" s="38">
        <v>4393979</v>
      </c>
      <c r="C37" s="25">
        <v>595359</v>
      </c>
      <c r="D37" s="25">
        <v>21968</v>
      </c>
      <c r="E37" s="25">
        <v>669</v>
      </c>
      <c r="F37" s="25">
        <v>8927</v>
      </c>
      <c r="G37" s="25">
        <v>10095</v>
      </c>
      <c r="H37" s="25">
        <v>130986</v>
      </c>
      <c r="I37" s="22">
        <v>0</v>
      </c>
      <c r="J37" s="22">
        <v>0</v>
      </c>
      <c r="K37" s="22">
        <v>0</v>
      </c>
      <c r="L37" s="25">
        <v>2236</v>
      </c>
      <c r="M37" s="25">
        <v>7259</v>
      </c>
      <c r="N37" s="25">
        <v>2023480</v>
      </c>
      <c r="O37" s="22">
        <v>0</v>
      </c>
      <c r="P37" s="25">
        <v>56625</v>
      </c>
      <c r="Q37" s="25">
        <v>37518</v>
      </c>
      <c r="R37" s="25">
        <v>17978</v>
      </c>
      <c r="S37" s="25">
        <v>692416</v>
      </c>
      <c r="T37" s="22">
        <v>0</v>
      </c>
      <c r="U37" s="25">
        <v>175271</v>
      </c>
      <c r="V37" s="25">
        <v>10134</v>
      </c>
      <c r="W37" s="44">
        <v>19958</v>
      </c>
      <c r="X37" s="44">
        <v>30363</v>
      </c>
      <c r="Y37" s="25">
        <v>216909</v>
      </c>
      <c r="Z37" s="25">
        <v>43012</v>
      </c>
      <c r="AA37" s="25">
        <v>289227</v>
      </c>
      <c r="AB37" s="25"/>
    </row>
    <row r="38" spans="1:28" s="23" customFormat="1" ht="13.5" customHeight="1">
      <c r="A38" s="46" t="s">
        <v>23</v>
      </c>
      <c r="B38" s="38">
        <v>14909620</v>
      </c>
      <c r="C38" s="25">
        <v>3812027</v>
      </c>
      <c r="D38" s="25">
        <v>95213</v>
      </c>
      <c r="E38" s="25">
        <v>3240</v>
      </c>
      <c r="F38" s="25">
        <v>44052</v>
      </c>
      <c r="G38" s="25">
        <v>50447</v>
      </c>
      <c r="H38" s="25">
        <v>669748</v>
      </c>
      <c r="I38" s="22">
        <v>0</v>
      </c>
      <c r="J38" s="22">
        <v>0</v>
      </c>
      <c r="K38" s="22">
        <v>0</v>
      </c>
      <c r="L38" s="43">
        <v>9714</v>
      </c>
      <c r="M38" s="43">
        <v>72546</v>
      </c>
      <c r="N38" s="25">
        <v>3314906</v>
      </c>
      <c r="O38" s="44">
        <v>4460</v>
      </c>
      <c r="P38" s="25">
        <v>81688</v>
      </c>
      <c r="Q38" s="25">
        <v>79263</v>
      </c>
      <c r="R38" s="25">
        <v>123032</v>
      </c>
      <c r="S38" s="25">
        <v>2938458</v>
      </c>
      <c r="T38" s="22">
        <v>0</v>
      </c>
      <c r="U38" s="25">
        <v>1046798</v>
      </c>
      <c r="V38" s="25">
        <v>9889</v>
      </c>
      <c r="W38" s="25">
        <v>58801</v>
      </c>
      <c r="X38" s="44">
        <v>296673</v>
      </c>
      <c r="Y38" s="25">
        <v>516100</v>
      </c>
      <c r="Z38" s="25">
        <v>212578</v>
      </c>
      <c r="AA38" s="25">
        <v>1431838</v>
      </c>
      <c r="AB38" s="25"/>
    </row>
    <row r="39" spans="1:37" s="29" customFormat="1" ht="13.5" customHeight="1">
      <c r="A39" s="40" t="s">
        <v>24</v>
      </c>
      <c r="B39" s="32">
        <f>SUM(B40:B41)</f>
        <v>5509635</v>
      </c>
      <c r="C39" s="28">
        <f>SUM(C40:C41)</f>
        <v>221846</v>
      </c>
      <c r="D39" s="28">
        <f aca="true" t="shared" si="6" ref="D39:AA39">SUM(D40:D41)</f>
        <v>92504</v>
      </c>
      <c r="E39" s="28">
        <f t="shared" si="6"/>
        <v>178</v>
      </c>
      <c r="F39" s="28">
        <f t="shared" si="6"/>
        <v>2457</v>
      </c>
      <c r="G39" s="28">
        <f t="shared" si="6"/>
        <v>2808</v>
      </c>
      <c r="H39" s="28">
        <f t="shared" si="6"/>
        <v>67335</v>
      </c>
      <c r="I39" s="28">
        <f t="shared" si="6"/>
        <v>0</v>
      </c>
      <c r="J39" s="28">
        <f t="shared" si="6"/>
        <v>0</v>
      </c>
      <c r="K39" s="28">
        <f t="shared" si="6"/>
        <v>0</v>
      </c>
      <c r="L39" s="28">
        <f t="shared" si="6"/>
        <v>5958</v>
      </c>
      <c r="M39" s="28">
        <f t="shared" si="6"/>
        <v>4688</v>
      </c>
      <c r="N39" s="28">
        <f t="shared" si="6"/>
        <v>2774261</v>
      </c>
      <c r="O39" s="28">
        <f t="shared" si="6"/>
        <v>0</v>
      </c>
      <c r="P39" s="28">
        <f t="shared" si="6"/>
        <v>6271</v>
      </c>
      <c r="Q39" s="28">
        <f t="shared" si="6"/>
        <v>25375</v>
      </c>
      <c r="R39" s="28">
        <f t="shared" si="6"/>
        <v>8385</v>
      </c>
      <c r="S39" s="28">
        <f t="shared" si="6"/>
        <v>702066</v>
      </c>
      <c r="T39" s="28">
        <f t="shared" si="6"/>
        <v>0</v>
      </c>
      <c r="U39" s="28">
        <f t="shared" si="6"/>
        <v>189896</v>
      </c>
      <c r="V39" s="28">
        <f t="shared" si="6"/>
        <v>7510</v>
      </c>
      <c r="W39" s="28">
        <f t="shared" si="6"/>
        <v>64355</v>
      </c>
      <c r="X39" s="28">
        <f t="shared" si="6"/>
        <v>69781</v>
      </c>
      <c r="Y39" s="28">
        <f t="shared" si="6"/>
        <v>314078</v>
      </c>
      <c r="Z39" s="28">
        <f t="shared" si="6"/>
        <v>72075</v>
      </c>
      <c r="AA39" s="28">
        <f t="shared" si="6"/>
        <v>876159</v>
      </c>
      <c r="AB39" s="28"/>
      <c r="AC39" s="31"/>
      <c r="AD39" s="31"/>
      <c r="AE39" s="31"/>
      <c r="AF39" s="31"/>
      <c r="AG39" s="31"/>
      <c r="AH39" s="31"/>
      <c r="AI39" s="31"/>
      <c r="AJ39" s="31"/>
      <c r="AK39" s="31"/>
    </row>
    <row r="40" spans="1:28" s="23" customFormat="1" ht="13.5" customHeight="1">
      <c r="A40" s="46" t="s">
        <v>25</v>
      </c>
      <c r="B40" s="38">
        <v>2537269</v>
      </c>
      <c r="C40" s="25">
        <v>108930</v>
      </c>
      <c r="D40" s="25">
        <v>37662</v>
      </c>
      <c r="E40" s="25">
        <v>99</v>
      </c>
      <c r="F40" s="25">
        <v>1367</v>
      </c>
      <c r="G40" s="25">
        <v>1562</v>
      </c>
      <c r="H40" s="25">
        <v>32521</v>
      </c>
      <c r="I40" s="22">
        <v>0</v>
      </c>
      <c r="J40" s="22">
        <v>0</v>
      </c>
      <c r="K40" s="22">
        <v>0</v>
      </c>
      <c r="L40" s="25">
        <v>2457</v>
      </c>
      <c r="M40" s="25">
        <v>2102</v>
      </c>
      <c r="N40" s="25">
        <v>1328025</v>
      </c>
      <c r="O40" s="22">
        <v>0</v>
      </c>
      <c r="P40" s="25">
        <v>5618</v>
      </c>
      <c r="Q40" s="25">
        <v>8955</v>
      </c>
      <c r="R40" s="25">
        <v>1121</v>
      </c>
      <c r="S40" s="25">
        <v>295634</v>
      </c>
      <c r="T40" s="22">
        <v>0</v>
      </c>
      <c r="U40" s="25">
        <v>98505</v>
      </c>
      <c r="V40" s="25">
        <v>2080</v>
      </c>
      <c r="W40" s="25">
        <v>57896</v>
      </c>
      <c r="X40" s="44">
        <v>61191</v>
      </c>
      <c r="Y40" s="25">
        <v>109443</v>
      </c>
      <c r="Z40" s="25">
        <v>53611</v>
      </c>
      <c r="AA40" s="25">
        <v>327559</v>
      </c>
      <c r="AB40" s="25"/>
    </row>
    <row r="41" spans="1:28" s="23" customFormat="1" ht="13.5" customHeight="1">
      <c r="A41" s="46" t="s">
        <v>26</v>
      </c>
      <c r="B41" s="38">
        <v>2972366</v>
      </c>
      <c r="C41" s="25">
        <v>112916</v>
      </c>
      <c r="D41" s="25">
        <v>54842</v>
      </c>
      <c r="E41" s="25">
        <v>79</v>
      </c>
      <c r="F41" s="25">
        <v>1090</v>
      </c>
      <c r="G41" s="25">
        <v>1246</v>
      </c>
      <c r="H41" s="25">
        <v>34814</v>
      </c>
      <c r="I41" s="22">
        <v>0</v>
      </c>
      <c r="J41" s="22">
        <v>0</v>
      </c>
      <c r="K41" s="22">
        <v>0</v>
      </c>
      <c r="L41" s="25">
        <v>3501</v>
      </c>
      <c r="M41" s="25">
        <v>2586</v>
      </c>
      <c r="N41" s="25">
        <v>1446236</v>
      </c>
      <c r="O41" s="22">
        <v>0</v>
      </c>
      <c r="P41" s="25">
        <v>653</v>
      </c>
      <c r="Q41" s="25">
        <v>16420</v>
      </c>
      <c r="R41" s="25">
        <v>7264</v>
      </c>
      <c r="S41" s="25">
        <v>406432</v>
      </c>
      <c r="T41" s="22">
        <v>0</v>
      </c>
      <c r="U41" s="25">
        <v>91391</v>
      </c>
      <c r="V41" s="25">
        <v>5430</v>
      </c>
      <c r="W41" s="25">
        <v>6459</v>
      </c>
      <c r="X41" s="44">
        <v>8590</v>
      </c>
      <c r="Y41" s="25">
        <v>204635</v>
      </c>
      <c r="Z41" s="25">
        <v>18464</v>
      </c>
      <c r="AA41" s="25">
        <v>548600</v>
      </c>
      <c r="AB41" s="25"/>
    </row>
    <row r="42" spans="1:28" s="29" customFormat="1" ht="13.5" customHeight="1">
      <c r="A42" s="40" t="s">
        <v>27</v>
      </c>
      <c r="B42" s="32">
        <f>SUM(B43:B44)</f>
        <v>9659075</v>
      </c>
      <c r="C42" s="28">
        <f>SUM(C43:C44)</f>
        <v>1061737</v>
      </c>
      <c r="D42" s="28">
        <f aca="true" t="shared" si="7" ref="D42:AA42">SUM(D43:D44)</f>
        <v>63448</v>
      </c>
      <c r="E42" s="28">
        <f t="shared" si="7"/>
        <v>1107</v>
      </c>
      <c r="F42" s="28">
        <f t="shared" si="7"/>
        <v>15014</v>
      </c>
      <c r="G42" s="28">
        <f t="shared" si="7"/>
        <v>17141</v>
      </c>
      <c r="H42" s="28">
        <f t="shared" si="7"/>
        <v>260486</v>
      </c>
      <c r="I42" s="28">
        <f t="shared" si="7"/>
        <v>0</v>
      </c>
      <c r="J42" s="28">
        <f t="shared" si="7"/>
        <v>0</v>
      </c>
      <c r="K42" s="28">
        <f t="shared" si="7"/>
        <v>0</v>
      </c>
      <c r="L42" s="28">
        <f t="shared" si="7"/>
        <v>5795</v>
      </c>
      <c r="M42" s="28">
        <f t="shared" si="7"/>
        <v>12967</v>
      </c>
      <c r="N42" s="28">
        <f t="shared" si="7"/>
        <v>3795864</v>
      </c>
      <c r="O42" s="28">
        <f t="shared" si="7"/>
        <v>600</v>
      </c>
      <c r="P42" s="28">
        <f t="shared" si="7"/>
        <v>71020</v>
      </c>
      <c r="Q42" s="28">
        <f t="shared" si="7"/>
        <v>33952</v>
      </c>
      <c r="R42" s="28">
        <f t="shared" si="7"/>
        <v>25562</v>
      </c>
      <c r="S42" s="28">
        <f t="shared" si="7"/>
        <v>1620705</v>
      </c>
      <c r="T42" s="28">
        <f t="shared" si="7"/>
        <v>0</v>
      </c>
      <c r="U42" s="28">
        <f t="shared" si="7"/>
        <v>483061</v>
      </c>
      <c r="V42" s="28">
        <f t="shared" si="7"/>
        <v>56280</v>
      </c>
      <c r="W42" s="28">
        <f t="shared" si="7"/>
        <v>146958</v>
      </c>
      <c r="X42" s="28">
        <f t="shared" si="7"/>
        <v>156855</v>
      </c>
      <c r="Y42" s="28">
        <f t="shared" si="7"/>
        <v>368236</v>
      </c>
      <c r="Z42" s="28">
        <f t="shared" si="7"/>
        <v>85159</v>
      </c>
      <c r="AA42" s="28">
        <f t="shared" si="7"/>
        <v>1369501</v>
      </c>
      <c r="AB42" s="28"/>
    </row>
    <row r="43" spans="1:28" s="23" customFormat="1" ht="13.5" customHeight="1">
      <c r="A43" s="46" t="s">
        <v>28</v>
      </c>
      <c r="B43" s="38">
        <v>4423003</v>
      </c>
      <c r="C43" s="25">
        <v>640226</v>
      </c>
      <c r="D43" s="25">
        <v>30308</v>
      </c>
      <c r="E43" s="25">
        <v>591</v>
      </c>
      <c r="F43" s="25">
        <v>8036</v>
      </c>
      <c r="G43" s="25">
        <v>9189</v>
      </c>
      <c r="H43" s="25">
        <v>148263</v>
      </c>
      <c r="I43" s="22">
        <v>0</v>
      </c>
      <c r="J43" s="22">
        <v>0</v>
      </c>
      <c r="K43" s="22">
        <v>0</v>
      </c>
      <c r="L43" s="25">
        <v>2813</v>
      </c>
      <c r="M43" s="25">
        <v>7751</v>
      </c>
      <c r="N43" s="25">
        <v>1785663</v>
      </c>
      <c r="O43" s="44">
        <v>600</v>
      </c>
      <c r="P43" s="25">
        <v>38551</v>
      </c>
      <c r="Q43" s="25">
        <v>26345</v>
      </c>
      <c r="R43" s="25">
        <v>19585</v>
      </c>
      <c r="S43" s="25">
        <v>785093</v>
      </c>
      <c r="T43" s="22">
        <v>0</v>
      </c>
      <c r="U43" s="25">
        <v>215221</v>
      </c>
      <c r="V43" s="25">
        <v>14884</v>
      </c>
      <c r="W43" s="25">
        <v>84630</v>
      </c>
      <c r="X43" s="44">
        <v>4794</v>
      </c>
      <c r="Y43" s="25">
        <v>82750</v>
      </c>
      <c r="Z43" s="25">
        <v>46837</v>
      </c>
      <c r="AA43" s="25">
        <v>466152</v>
      </c>
      <c r="AB43" s="25"/>
    </row>
    <row r="44" spans="1:28" s="23" customFormat="1" ht="13.5" customHeight="1">
      <c r="A44" s="46" t="s">
        <v>29</v>
      </c>
      <c r="B44" s="38">
        <v>5236072</v>
      </c>
      <c r="C44" s="25">
        <v>421511</v>
      </c>
      <c r="D44" s="25">
        <v>33140</v>
      </c>
      <c r="E44" s="25">
        <v>516</v>
      </c>
      <c r="F44" s="25">
        <v>6978</v>
      </c>
      <c r="G44" s="25">
        <v>7952</v>
      </c>
      <c r="H44" s="25">
        <v>112223</v>
      </c>
      <c r="I44" s="22">
        <v>0</v>
      </c>
      <c r="J44" s="22">
        <v>0</v>
      </c>
      <c r="K44" s="22">
        <v>0</v>
      </c>
      <c r="L44" s="25">
        <v>2982</v>
      </c>
      <c r="M44" s="25">
        <v>5216</v>
      </c>
      <c r="N44" s="25">
        <v>2010201</v>
      </c>
      <c r="O44" s="22">
        <v>0</v>
      </c>
      <c r="P44" s="25">
        <v>32469</v>
      </c>
      <c r="Q44" s="25">
        <v>7607</v>
      </c>
      <c r="R44" s="25">
        <v>5977</v>
      </c>
      <c r="S44" s="25">
        <v>835612</v>
      </c>
      <c r="T44" s="22">
        <v>0</v>
      </c>
      <c r="U44" s="25">
        <v>267840</v>
      </c>
      <c r="V44" s="25">
        <v>41396</v>
      </c>
      <c r="W44" s="25">
        <v>62328</v>
      </c>
      <c r="X44" s="44">
        <v>152061</v>
      </c>
      <c r="Y44" s="25">
        <v>285486</v>
      </c>
      <c r="Z44" s="25">
        <v>38322</v>
      </c>
      <c r="AA44" s="25">
        <v>903349</v>
      </c>
      <c r="AB44" s="25"/>
    </row>
    <row r="45" spans="1:28" s="29" customFormat="1" ht="13.5" customHeight="1">
      <c r="A45" s="48" t="s">
        <v>69</v>
      </c>
      <c r="B45" s="32">
        <f>SUM(B46:B49)</f>
        <v>50171104</v>
      </c>
      <c r="C45" s="28">
        <f>SUM(C46:C49)</f>
        <v>11348619</v>
      </c>
      <c r="D45" s="28">
        <f aca="true" t="shared" si="8" ref="D45:AA45">SUM(D46:D49)</f>
        <v>240961</v>
      </c>
      <c r="E45" s="28">
        <f t="shared" si="8"/>
        <v>12346</v>
      </c>
      <c r="F45" s="28">
        <f t="shared" si="8"/>
        <v>167515</v>
      </c>
      <c r="G45" s="28">
        <f t="shared" si="8"/>
        <v>191594</v>
      </c>
      <c r="H45" s="28">
        <f t="shared" si="8"/>
        <v>1937834</v>
      </c>
      <c r="I45" s="28">
        <f t="shared" si="8"/>
        <v>0</v>
      </c>
      <c r="J45" s="28">
        <f t="shared" si="8"/>
        <v>0</v>
      </c>
      <c r="K45" s="28">
        <f t="shared" si="8"/>
        <v>0</v>
      </c>
      <c r="L45" s="28">
        <f t="shared" si="8"/>
        <v>24268</v>
      </c>
      <c r="M45" s="28">
        <f t="shared" si="8"/>
        <v>190438</v>
      </c>
      <c r="N45" s="28">
        <f t="shared" si="8"/>
        <v>10892947</v>
      </c>
      <c r="O45" s="28">
        <f t="shared" si="8"/>
        <v>12149</v>
      </c>
      <c r="P45" s="28">
        <f t="shared" si="8"/>
        <v>382128</v>
      </c>
      <c r="Q45" s="28">
        <f t="shared" si="8"/>
        <v>537531</v>
      </c>
      <c r="R45" s="28">
        <f t="shared" si="8"/>
        <v>227798</v>
      </c>
      <c r="S45" s="28">
        <f t="shared" si="8"/>
        <v>10848738</v>
      </c>
      <c r="T45" s="28">
        <f t="shared" si="8"/>
        <v>0</v>
      </c>
      <c r="U45" s="28">
        <f t="shared" si="8"/>
        <v>2731883</v>
      </c>
      <c r="V45" s="28">
        <f t="shared" si="8"/>
        <v>77907</v>
      </c>
      <c r="W45" s="28">
        <f t="shared" si="8"/>
        <v>178883</v>
      </c>
      <c r="X45" s="28">
        <f t="shared" si="8"/>
        <v>1389225</v>
      </c>
      <c r="Y45" s="28">
        <f t="shared" si="8"/>
        <v>1372316</v>
      </c>
      <c r="Z45" s="28">
        <f t="shared" si="8"/>
        <v>559061</v>
      </c>
      <c r="AA45" s="28">
        <f t="shared" si="8"/>
        <v>6749321</v>
      </c>
      <c r="AB45" s="28"/>
    </row>
    <row r="46" spans="1:28" s="23" customFormat="1" ht="13.5" customHeight="1">
      <c r="A46" s="46" t="s">
        <v>30</v>
      </c>
      <c r="B46" s="38">
        <v>9892038</v>
      </c>
      <c r="C46" s="25">
        <v>2076009</v>
      </c>
      <c r="D46" s="25">
        <v>50274</v>
      </c>
      <c r="E46" s="25">
        <v>2281</v>
      </c>
      <c r="F46" s="25">
        <v>30945</v>
      </c>
      <c r="G46" s="25">
        <v>35387</v>
      </c>
      <c r="H46" s="25">
        <v>433440</v>
      </c>
      <c r="I46" s="22">
        <v>0</v>
      </c>
      <c r="J46" s="22">
        <v>0</v>
      </c>
      <c r="K46" s="22">
        <v>0</v>
      </c>
      <c r="L46" s="25">
        <v>5085</v>
      </c>
      <c r="M46" s="25">
        <v>38089</v>
      </c>
      <c r="N46" s="25">
        <v>2943288</v>
      </c>
      <c r="O46" s="44">
        <v>2448</v>
      </c>
      <c r="P46" s="25">
        <v>108044</v>
      </c>
      <c r="Q46" s="25">
        <v>100845</v>
      </c>
      <c r="R46" s="25">
        <v>76541</v>
      </c>
      <c r="S46" s="25">
        <v>1997194</v>
      </c>
      <c r="T46" s="22">
        <v>0</v>
      </c>
      <c r="U46" s="25">
        <v>566603</v>
      </c>
      <c r="V46" s="25">
        <v>12583</v>
      </c>
      <c r="W46" s="25">
        <v>1605</v>
      </c>
      <c r="X46" s="44">
        <v>191001</v>
      </c>
      <c r="Y46" s="25">
        <v>225929</v>
      </c>
      <c r="Z46" s="25">
        <v>50596</v>
      </c>
      <c r="AA46" s="25">
        <v>928107</v>
      </c>
      <c r="AB46" s="25"/>
    </row>
    <row r="47" spans="1:28" s="23" customFormat="1" ht="13.5" customHeight="1">
      <c r="A47" s="46" t="s">
        <v>31</v>
      </c>
      <c r="B47" s="38">
        <v>17032719</v>
      </c>
      <c r="C47" s="25">
        <v>3109300</v>
      </c>
      <c r="D47" s="25">
        <v>54174</v>
      </c>
      <c r="E47" s="25">
        <v>3144</v>
      </c>
      <c r="F47" s="25">
        <v>42817</v>
      </c>
      <c r="G47" s="25">
        <v>49091</v>
      </c>
      <c r="H47" s="25">
        <v>482528</v>
      </c>
      <c r="I47" s="22">
        <v>0</v>
      </c>
      <c r="J47" s="22">
        <v>0</v>
      </c>
      <c r="K47" s="22">
        <v>0</v>
      </c>
      <c r="L47" s="25">
        <v>5404</v>
      </c>
      <c r="M47" s="25">
        <v>53938</v>
      </c>
      <c r="N47" s="25">
        <v>2401725</v>
      </c>
      <c r="O47" s="44">
        <v>3136</v>
      </c>
      <c r="P47" s="25">
        <v>45913</v>
      </c>
      <c r="Q47" s="25">
        <v>207167</v>
      </c>
      <c r="R47" s="25">
        <v>9423</v>
      </c>
      <c r="S47" s="25">
        <v>4230143</v>
      </c>
      <c r="T47" s="22">
        <v>0</v>
      </c>
      <c r="U47" s="25">
        <v>714197</v>
      </c>
      <c r="V47" s="25">
        <v>38251</v>
      </c>
      <c r="W47" s="25">
        <v>43371</v>
      </c>
      <c r="X47" s="44">
        <v>557251</v>
      </c>
      <c r="Y47" s="25">
        <v>374915</v>
      </c>
      <c r="Z47" s="25">
        <v>289482</v>
      </c>
      <c r="AA47" s="25">
        <v>4285604</v>
      </c>
      <c r="AB47" s="25"/>
    </row>
    <row r="48" spans="1:28" s="23" customFormat="1" ht="13.5" customHeight="1">
      <c r="A48" s="46" t="s">
        <v>32</v>
      </c>
      <c r="B48" s="38">
        <v>15711111</v>
      </c>
      <c r="C48" s="25">
        <v>4188197</v>
      </c>
      <c r="D48" s="25">
        <v>89280</v>
      </c>
      <c r="E48" s="25">
        <v>4662</v>
      </c>
      <c r="F48" s="25">
        <v>63274</v>
      </c>
      <c r="G48" s="25">
        <v>72389</v>
      </c>
      <c r="H48" s="25">
        <v>668931</v>
      </c>
      <c r="I48" s="22">
        <v>0</v>
      </c>
      <c r="J48" s="22">
        <v>0</v>
      </c>
      <c r="K48" s="22">
        <v>0</v>
      </c>
      <c r="L48" s="25">
        <v>9011</v>
      </c>
      <c r="M48" s="25">
        <v>76507</v>
      </c>
      <c r="N48" s="25">
        <v>3123355</v>
      </c>
      <c r="O48" s="44">
        <v>4038</v>
      </c>
      <c r="P48" s="25">
        <v>174358</v>
      </c>
      <c r="Q48" s="25">
        <v>157917</v>
      </c>
      <c r="R48" s="25">
        <v>73778</v>
      </c>
      <c r="S48" s="25">
        <v>3357003</v>
      </c>
      <c r="T48" s="22">
        <v>0</v>
      </c>
      <c r="U48" s="25">
        <v>1010464</v>
      </c>
      <c r="V48" s="25">
        <v>20133</v>
      </c>
      <c r="W48" s="25">
        <v>110401</v>
      </c>
      <c r="X48" s="44">
        <v>635973</v>
      </c>
      <c r="Y48" s="25">
        <v>542047</v>
      </c>
      <c r="Z48" s="25">
        <v>159893</v>
      </c>
      <c r="AA48" s="25">
        <v>1142800</v>
      </c>
      <c r="AB48" s="25"/>
    </row>
    <row r="49" spans="1:28" s="23" customFormat="1" ht="13.5" customHeight="1">
      <c r="A49" s="46" t="s">
        <v>33</v>
      </c>
      <c r="B49" s="38">
        <v>7535236</v>
      </c>
      <c r="C49" s="25">
        <v>1975113</v>
      </c>
      <c r="D49" s="25">
        <v>47233</v>
      </c>
      <c r="E49" s="25">
        <v>2259</v>
      </c>
      <c r="F49" s="25">
        <v>30479</v>
      </c>
      <c r="G49" s="25">
        <v>34727</v>
      </c>
      <c r="H49" s="25">
        <v>352935</v>
      </c>
      <c r="I49" s="22">
        <v>0</v>
      </c>
      <c r="J49" s="22">
        <v>0</v>
      </c>
      <c r="K49" s="22">
        <v>0</v>
      </c>
      <c r="L49" s="25">
        <v>4768</v>
      </c>
      <c r="M49" s="25">
        <v>21904</v>
      </c>
      <c r="N49" s="25">
        <v>2424579</v>
      </c>
      <c r="O49" s="44">
        <v>2527</v>
      </c>
      <c r="P49" s="25">
        <v>53813</v>
      </c>
      <c r="Q49" s="25">
        <v>71602</v>
      </c>
      <c r="R49" s="25">
        <v>68056</v>
      </c>
      <c r="S49" s="25">
        <v>1264398</v>
      </c>
      <c r="T49" s="22">
        <v>0</v>
      </c>
      <c r="U49" s="25">
        <v>440619</v>
      </c>
      <c r="V49" s="25">
        <v>6940</v>
      </c>
      <c r="W49" s="25">
        <v>23506</v>
      </c>
      <c r="X49" s="22">
        <v>5000</v>
      </c>
      <c r="Y49" s="25">
        <v>229425</v>
      </c>
      <c r="Z49" s="25">
        <v>59090</v>
      </c>
      <c r="AA49" s="25">
        <v>392810</v>
      </c>
      <c r="AB49" s="25"/>
    </row>
    <row r="50" spans="1:28" s="29" customFormat="1" ht="13.5" customHeight="1">
      <c r="A50" s="40" t="s">
        <v>34</v>
      </c>
      <c r="B50" s="32">
        <f>SUM(B51:B61)</f>
        <v>44857242</v>
      </c>
      <c r="C50" s="28">
        <f>SUM(C51:C61)</f>
        <v>5048665</v>
      </c>
      <c r="D50" s="28">
        <f aca="true" t="shared" si="9" ref="D50:AA50">SUM(D51:D61)</f>
        <v>679348</v>
      </c>
      <c r="E50" s="28">
        <f t="shared" si="9"/>
        <v>3334</v>
      </c>
      <c r="F50" s="28">
        <f t="shared" si="9"/>
        <v>45168</v>
      </c>
      <c r="G50" s="28">
        <f t="shared" si="9"/>
        <v>51487</v>
      </c>
      <c r="H50" s="28">
        <f t="shared" si="9"/>
        <v>901997</v>
      </c>
      <c r="I50" s="28">
        <f t="shared" si="9"/>
        <v>69897</v>
      </c>
      <c r="J50" s="28">
        <f t="shared" si="9"/>
        <v>0</v>
      </c>
      <c r="K50" s="28">
        <f t="shared" si="9"/>
        <v>0</v>
      </c>
      <c r="L50" s="28">
        <f t="shared" si="9"/>
        <v>26106</v>
      </c>
      <c r="M50" s="28">
        <f t="shared" si="9"/>
        <v>64930</v>
      </c>
      <c r="N50" s="28">
        <f t="shared" si="9"/>
        <v>19860892</v>
      </c>
      <c r="O50" s="28">
        <f t="shared" si="9"/>
        <v>3098</v>
      </c>
      <c r="P50" s="28">
        <f t="shared" si="9"/>
        <v>220053</v>
      </c>
      <c r="Q50" s="28">
        <f t="shared" si="9"/>
        <v>354841</v>
      </c>
      <c r="R50" s="28">
        <f t="shared" si="9"/>
        <v>159908</v>
      </c>
      <c r="S50" s="28">
        <f t="shared" si="9"/>
        <v>5786488</v>
      </c>
      <c r="T50" s="28">
        <f t="shared" si="9"/>
        <v>0</v>
      </c>
      <c r="U50" s="28">
        <f t="shared" si="9"/>
        <v>1907815</v>
      </c>
      <c r="V50" s="28">
        <f t="shared" si="9"/>
        <v>450137</v>
      </c>
      <c r="W50" s="28">
        <f t="shared" si="9"/>
        <v>306170</v>
      </c>
      <c r="X50" s="28">
        <f t="shared" si="9"/>
        <v>887985</v>
      </c>
      <c r="Y50" s="28">
        <f t="shared" si="9"/>
        <v>2517407</v>
      </c>
      <c r="Z50" s="28">
        <f t="shared" si="9"/>
        <v>801241</v>
      </c>
      <c r="AA50" s="28">
        <f t="shared" si="9"/>
        <v>4665784</v>
      </c>
      <c r="AB50" s="28"/>
    </row>
    <row r="51" spans="1:28" s="23" customFormat="1" ht="13.5" customHeight="1">
      <c r="A51" s="46" t="s">
        <v>35</v>
      </c>
      <c r="B51" s="38">
        <v>7047463</v>
      </c>
      <c r="C51" s="25">
        <v>739104</v>
      </c>
      <c r="D51" s="25">
        <v>74043</v>
      </c>
      <c r="E51" s="25">
        <v>556</v>
      </c>
      <c r="F51" s="25">
        <v>7528</v>
      </c>
      <c r="G51" s="25">
        <v>8589</v>
      </c>
      <c r="H51" s="25">
        <v>166885</v>
      </c>
      <c r="I51" s="25">
        <v>18342</v>
      </c>
      <c r="J51" s="22">
        <v>0</v>
      </c>
      <c r="K51" s="22">
        <v>0</v>
      </c>
      <c r="L51" s="25">
        <v>4787</v>
      </c>
      <c r="M51" s="25">
        <v>13123</v>
      </c>
      <c r="N51" s="25">
        <v>2931977</v>
      </c>
      <c r="O51" s="44">
        <v>868</v>
      </c>
      <c r="P51" s="25">
        <v>25313</v>
      </c>
      <c r="Q51" s="25">
        <v>42898</v>
      </c>
      <c r="R51" s="25">
        <v>31331</v>
      </c>
      <c r="S51" s="25">
        <v>1140459</v>
      </c>
      <c r="T51" s="22">
        <v>0</v>
      </c>
      <c r="U51" s="25">
        <v>286009</v>
      </c>
      <c r="V51" s="25">
        <v>34808</v>
      </c>
      <c r="W51" s="25">
        <v>98029</v>
      </c>
      <c r="X51" s="44">
        <v>167186</v>
      </c>
      <c r="Y51" s="25">
        <v>347750</v>
      </c>
      <c r="Z51" s="25">
        <v>88877</v>
      </c>
      <c r="AA51" s="25">
        <v>810600</v>
      </c>
      <c r="AB51" s="25"/>
    </row>
    <row r="52" spans="1:28" s="23" customFormat="1" ht="13.5" customHeight="1">
      <c r="A52" s="46" t="s">
        <v>36</v>
      </c>
      <c r="B52" s="38">
        <v>9680993</v>
      </c>
      <c r="C52" s="25">
        <v>1832335</v>
      </c>
      <c r="D52" s="25">
        <v>72763</v>
      </c>
      <c r="E52" s="25">
        <v>1578</v>
      </c>
      <c r="F52" s="25">
        <v>21313</v>
      </c>
      <c r="G52" s="25">
        <v>24288</v>
      </c>
      <c r="H52" s="25">
        <v>377917</v>
      </c>
      <c r="I52" s="25">
        <v>49824</v>
      </c>
      <c r="J52" s="22">
        <v>0</v>
      </c>
      <c r="K52" s="22">
        <v>0</v>
      </c>
      <c r="L52" s="25">
        <v>6894</v>
      </c>
      <c r="M52" s="25">
        <v>28206</v>
      </c>
      <c r="N52" s="25">
        <v>3103616</v>
      </c>
      <c r="O52" s="44">
        <v>1755</v>
      </c>
      <c r="P52" s="25">
        <v>81696</v>
      </c>
      <c r="Q52" s="25">
        <v>102976</v>
      </c>
      <c r="R52" s="25">
        <v>59097</v>
      </c>
      <c r="S52" s="25">
        <v>1658699</v>
      </c>
      <c r="T52" s="22">
        <v>0</v>
      </c>
      <c r="U52" s="25">
        <v>558615</v>
      </c>
      <c r="V52" s="25">
        <v>45034</v>
      </c>
      <c r="W52" s="25">
        <v>57322</v>
      </c>
      <c r="X52" s="44">
        <v>341973</v>
      </c>
      <c r="Y52" s="25">
        <v>655329</v>
      </c>
      <c r="Z52" s="25">
        <v>104519</v>
      </c>
      <c r="AA52" s="25">
        <v>478900</v>
      </c>
      <c r="AB52" s="25"/>
    </row>
    <row r="53" spans="1:28" s="23" customFormat="1" ht="13.5" customHeight="1">
      <c r="A53" s="46" t="s">
        <v>37</v>
      </c>
      <c r="B53" s="38">
        <v>5437382</v>
      </c>
      <c r="C53" s="25">
        <v>468799</v>
      </c>
      <c r="D53" s="25">
        <v>51305</v>
      </c>
      <c r="E53" s="25">
        <v>443</v>
      </c>
      <c r="F53" s="25">
        <v>5980</v>
      </c>
      <c r="G53" s="25">
        <v>6802</v>
      </c>
      <c r="H53" s="25">
        <v>117757</v>
      </c>
      <c r="I53" s="22">
        <v>0</v>
      </c>
      <c r="J53" s="22">
        <v>0</v>
      </c>
      <c r="K53" s="22">
        <v>0</v>
      </c>
      <c r="L53" s="25">
        <v>3815</v>
      </c>
      <c r="M53" s="25">
        <v>4929</v>
      </c>
      <c r="N53" s="25">
        <v>2452432</v>
      </c>
      <c r="O53" s="22">
        <v>0</v>
      </c>
      <c r="P53" s="25">
        <v>64429</v>
      </c>
      <c r="Q53" s="25">
        <v>31906</v>
      </c>
      <c r="R53" s="25">
        <v>21913</v>
      </c>
      <c r="S53" s="25">
        <v>779536</v>
      </c>
      <c r="T53" s="22">
        <v>0</v>
      </c>
      <c r="U53" s="25">
        <v>202719</v>
      </c>
      <c r="V53" s="25">
        <v>3874</v>
      </c>
      <c r="W53" s="25">
        <v>16943</v>
      </c>
      <c r="X53" s="44">
        <v>1600</v>
      </c>
      <c r="Y53" s="25">
        <v>280794</v>
      </c>
      <c r="Z53" s="25">
        <v>50516</v>
      </c>
      <c r="AA53" s="25">
        <v>864442</v>
      </c>
      <c r="AB53" s="25"/>
    </row>
    <row r="54" spans="1:28" s="23" customFormat="1" ht="13.5" customHeight="1">
      <c r="A54" s="46" t="s">
        <v>38</v>
      </c>
      <c r="B54" s="38">
        <v>1542530</v>
      </c>
      <c r="C54" s="25">
        <v>62767</v>
      </c>
      <c r="D54" s="25">
        <v>30964</v>
      </c>
      <c r="E54" s="25">
        <v>51</v>
      </c>
      <c r="F54" s="25">
        <v>703</v>
      </c>
      <c r="G54" s="25">
        <v>808</v>
      </c>
      <c r="H54" s="25">
        <v>15166</v>
      </c>
      <c r="I54" s="22">
        <v>0</v>
      </c>
      <c r="J54" s="22">
        <v>0</v>
      </c>
      <c r="K54" s="22">
        <v>0</v>
      </c>
      <c r="L54" s="25">
        <v>1298</v>
      </c>
      <c r="M54" s="25">
        <v>775</v>
      </c>
      <c r="N54" s="25">
        <v>972225</v>
      </c>
      <c r="O54" s="22">
        <v>0</v>
      </c>
      <c r="P54" s="25">
        <v>9129</v>
      </c>
      <c r="Q54" s="25">
        <v>6061</v>
      </c>
      <c r="R54" s="25">
        <v>1773</v>
      </c>
      <c r="S54" s="25">
        <v>156017</v>
      </c>
      <c r="T54" s="22">
        <v>0</v>
      </c>
      <c r="U54" s="25">
        <v>58689</v>
      </c>
      <c r="V54" s="25">
        <v>1781</v>
      </c>
      <c r="W54" s="25">
        <v>17624</v>
      </c>
      <c r="X54" s="44">
        <v>1903</v>
      </c>
      <c r="Y54" s="25">
        <v>35369</v>
      </c>
      <c r="Z54" s="25">
        <v>36442</v>
      </c>
      <c r="AA54" s="25">
        <v>132400</v>
      </c>
      <c r="AB54" s="25"/>
    </row>
    <row r="55" spans="1:28" s="23" customFormat="1" ht="13.5" customHeight="1">
      <c r="A55" s="46" t="s">
        <v>39</v>
      </c>
      <c r="B55" s="38">
        <v>2672167</v>
      </c>
      <c r="C55" s="25">
        <v>165010</v>
      </c>
      <c r="D55" s="25">
        <v>49386</v>
      </c>
      <c r="E55" s="25">
        <v>90</v>
      </c>
      <c r="F55" s="25">
        <v>1240</v>
      </c>
      <c r="G55" s="25">
        <v>1418</v>
      </c>
      <c r="H55" s="25">
        <v>34598</v>
      </c>
      <c r="I55" s="22">
        <v>0</v>
      </c>
      <c r="J55" s="22">
        <v>0</v>
      </c>
      <c r="K55" s="22">
        <v>0</v>
      </c>
      <c r="L55" s="25">
        <v>1320</v>
      </c>
      <c r="M55" s="25">
        <v>2649</v>
      </c>
      <c r="N55" s="25">
        <v>1506506</v>
      </c>
      <c r="O55" s="22">
        <v>0</v>
      </c>
      <c r="P55" s="25">
        <v>6941</v>
      </c>
      <c r="Q55" s="25">
        <v>10099</v>
      </c>
      <c r="R55" s="25">
        <v>11350</v>
      </c>
      <c r="S55" s="25">
        <v>239956</v>
      </c>
      <c r="T55" s="22">
        <v>0</v>
      </c>
      <c r="U55" s="25">
        <v>90488</v>
      </c>
      <c r="V55" s="25">
        <v>1839</v>
      </c>
      <c r="W55" s="25">
        <v>8258</v>
      </c>
      <c r="X55" s="44">
        <v>12930</v>
      </c>
      <c r="Y55" s="25">
        <v>207547</v>
      </c>
      <c r="Z55" s="25">
        <v>53770</v>
      </c>
      <c r="AA55" s="25">
        <v>265294</v>
      </c>
      <c r="AB55" s="25"/>
    </row>
    <row r="56" spans="1:28" s="23" customFormat="1" ht="13.5" customHeight="1">
      <c r="A56" s="46" t="s">
        <v>40</v>
      </c>
      <c r="B56" s="38">
        <v>1537179</v>
      </c>
      <c r="C56" s="25">
        <v>67432</v>
      </c>
      <c r="D56" s="25">
        <v>42677</v>
      </c>
      <c r="E56" s="25">
        <v>33</v>
      </c>
      <c r="F56" s="25">
        <v>461</v>
      </c>
      <c r="G56" s="25">
        <v>524</v>
      </c>
      <c r="H56" s="25">
        <v>10412</v>
      </c>
      <c r="I56" s="22">
        <v>0</v>
      </c>
      <c r="J56" s="22">
        <v>0</v>
      </c>
      <c r="K56" s="22">
        <v>0</v>
      </c>
      <c r="L56" s="25">
        <v>1092</v>
      </c>
      <c r="M56" s="22">
        <v>444</v>
      </c>
      <c r="N56" s="25">
        <v>925030</v>
      </c>
      <c r="O56" s="22">
        <v>0</v>
      </c>
      <c r="P56" s="25">
        <v>3135</v>
      </c>
      <c r="Q56" s="25">
        <v>18183</v>
      </c>
      <c r="R56" s="25">
        <v>1405</v>
      </c>
      <c r="S56" s="25">
        <v>103730</v>
      </c>
      <c r="T56" s="22">
        <v>0</v>
      </c>
      <c r="U56" s="25">
        <v>123924</v>
      </c>
      <c r="V56" s="25">
        <v>879</v>
      </c>
      <c r="W56" s="25">
        <v>710</v>
      </c>
      <c r="X56" s="44">
        <v>8209</v>
      </c>
      <c r="Y56" s="25">
        <v>49035</v>
      </c>
      <c r="Z56" s="25">
        <v>16861</v>
      </c>
      <c r="AA56" s="25">
        <v>162600</v>
      </c>
      <c r="AB56" s="25"/>
    </row>
    <row r="57" spans="1:28" s="23" customFormat="1" ht="13.5" customHeight="1">
      <c r="A57" s="46" t="s">
        <v>41</v>
      </c>
      <c r="B57" s="38">
        <v>6691927</v>
      </c>
      <c r="C57" s="25">
        <v>777144</v>
      </c>
      <c r="D57" s="25">
        <v>137029</v>
      </c>
      <c r="E57" s="25">
        <v>279</v>
      </c>
      <c r="F57" s="25">
        <v>3763</v>
      </c>
      <c r="G57" s="25">
        <v>4282</v>
      </c>
      <c r="H57" s="25">
        <v>77202</v>
      </c>
      <c r="I57" s="22">
        <v>0</v>
      </c>
      <c r="J57" s="22">
        <v>0</v>
      </c>
      <c r="K57" s="22">
        <v>0</v>
      </c>
      <c r="L57" s="25">
        <v>0</v>
      </c>
      <c r="M57" s="25">
        <v>10772</v>
      </c>
      <c r="N57" s="25">
        <v>2876333</v>
      </c>
      <c r="O57" s="22">
        <v>475</v>
      </c>
      <c r="P57" s="25">
        <v>1385</v>
      </c>
      <c r="Q57" s="25">
        <v>66589</v>
      </c>
      <c r="R57" s="25">
        <v>24875</v>
      </c>
      <c r="S57" s="25">
        <v>653566</v>
      </c>
      <c r="T57" s="22">
        <v>0</v>
      </c>
      <c r="U57" s="25">
        <v>240371</v>
      </c>
      <c r="V57" s="25">
        <v>297511</v>
      </c>
      <c r="W57" s="25">
        <v>4390</v>
      </c>
      <c r="X57" s="44">
        <v>200653</v>
      </c>
      <c r="Y57" s="25">
        <v>187721</v>
      </c>
      <c r="Z57" s="25">
        <v>307386</v>
      </c>
      <c r="AA57" s="25">
        <v>815048</v>
      </c>
      <c r="AB57" s="25"/>
    </row>
    <row r="58" spans="1:28" s="23" customFormat="1" ht="13.5" customHeight="1">
      <c r="A58" s="46" t="s">
        <v>42</v>
      </c>
      <c r="B58" s="38">
        <v>2100331</v>
      </c>
      <c r="C58" s="25">
        <v>257808</v>
      </c>
      <c r="D58" s="25">
        <v>31334</v>
      </c>
      <c r="E58" s="25">
        <v>68</v>
      </c>
      <c r="F58" s="25">
        <v>937</v>
      </c>
      <c r="G58" s="25">
        <v>1071</v>
      </c>
      <c r="H58" s="25">
        <v>20735</v>
      </c>
      <c r="I58" s="25">
        <v>1731</v>
      </c>
      <c r="J58" s="22">
        <v>0</v>
      </c>
      <c r="K58" s="22">
        <v>0</v>
      </c>
      <c r="L58" s="25">
        <v>1435</v>
      </c>
      <c r="M58" s="22">
        <v>946</v>
      </c>
      <c r="N58" s="25">
        <v>1020030</v>
      </c>
      <c r="O58" s="22">
        <v>0</v>
      </c>
      <c r="P58" s="25">
        <v>20442</v>
      </c>
      <c r="Q58" s="25">
        <v>37833</v>
      </c>
      <c r="R58" s="25">
        <v>888</v>
      </c>
      <c r="S58" s="25">
        <v>218797</v>
      </c>
      <c r="T58" s="22">
        <v>0</v>
      </c>
      <c r="U58" s="25">
        <v>60512</v>
      </c>
      <c r="V58" s="25">
        <v>14375</v>
      </c>
      <c r="W58" s="25">
        <v>39706</v>
      </c>
      <c r="X58" s="44">
        <v>39223</v>
      </c>
      <c r="Y58" s="25">
        <v>101494</v>
      </c>
      <c r="Z58" s="25">
        <v>31056</v>
      </c>
      <c r="AA58" s="25">
        <v>198100</v>
      </c>
      <c r="AB58" s="25"/>
    </row>
    <row r="59" spans="1:28" s="23" customFormat="1" ht="13.5" customHeight="1">
      <c r="A59" s="46" t="s">
        <v>43</v>
      </c>
      <c r="B59" s="38">
        <v>1842525</v>
      </c>
      <c r="C59" s="25">
        <v>89321</v>
      </c>
      <c r="D59" s="25">
        <v>38797</v>
      </c>
      <c r="E59" s="25">
        <v>48</v>
      </c>
      <c r="F59" s="25">
        <v>678</v>
      </c>
      <c r="G59" s="25">
        <v>778</v>
      </c>
      <c r="H59" s="25">
        <v>13041</v>
      </c>
      <c r="I59" s="22">
        <v>0</v>
      </c>
      <c r="J59" s="22">
        <v>0</v>
      </c>
      <c r="K59" s="22">
        <v>0</v>
      </c>
      <c r="L59" s="25">
        <v>1236</v>
      </c>
      <c r="M59" s="22">
        <v>509</v>
      </c>
      <c r="N59" s="25">
        <v>1012962</v>
      </c>
      <c r="O59" s="22">
        <v>0</v>
      </c>
      <c r="P59" s="22">
        <v>0</v>
      </c>
      <c r="Q59" s="25">
        <v>15444</v>
      </c>
      <c r="R59" s="25">
        <v>2136</v>
      </c>
      <c r="S59" s="25">
        <v>150819</v>
      </c>
      <c r="T59" s="22">
        <v>0</v>
      </c>
      <c r="U59" s="25">
        <v>52545</v>
      </c>
      <c r="V59" s="25">
        <v>2957</v>
      </c>
      <c r="W59" s="25">
        <v>29697</v>
      </c>
      <c r="X59" s="22">
        <v>0</v>
      </c>
      <c r="Y59" s="25">
        <v>265642</v>
      </c>
      <c r="Z59" s="25">
        <v>32353</v>
      </c>
      <c r="AA59" s="25">
        <v>132900</v>
      </c>
      <c r="AB59" s="25"/>
    </row>
    <row r="60" spans="1:28" s="23" customFormat="1" ht="13.5" customHeight="1">
      <c r="A60" s="49" t="s">
        <v>44</v>
      </c>
      <c r="B60" s="38">
        <v>3515767</v>
      </c>
      <c r="C60" s="25">
        <v>458079</v>
      </c>
      <c r="D60" s="25">
        <v>84498</v>
      </c>
      <c r="E60" s="25">
        <v>93</v>
      </c>
      <c r="F60" s="25">
        <v>1273</v>
      </c>
      <c r="G60" s="25">
        <v>1455</v>
      </c>
      <c r="H60" s="25">
        <v>31423</v>
      </c>
      <c r="I60" s="22">
        <v>0</v>
      </c>
      <c r="J60" s="22">
        <v>0</v>
      </c>
      <c r="K60" s="22">
        <v>0</v>
      </c>
      <c r="L60" s="25">
        <v>2108</v>
      </c>
      <c r="M60" s="25">
        <v>1054</v>
      </c>
      <c r="N60" s="25">
        <v>1408866</v>
      </c>
      <c r="O60" s="22">
        <v>0</v>
      </c>
      <c r="P60" s="25">
        <v>1815</v>
      </c>
      <c r="Q60" s="25">
        <v>13220</v>
      </c>
      <c r="R60" s="25">
        <v>1652</v>
      </c>
      <c r="S60" s="25">
        <v>287675</v>
      </c>
      <c r="T60" s="22">
        <v>0</v>
      </c>
      <c r="U60" s="25">
        <v>128857</v>
      </c>
      <c r="V60" s="25">
        <v>44323</v>
      </c>
      <c r="W60" s="25">
        <v>27352</v>
      </c>
      <c r="X60" s="44">
        <v>113995</v>
      </c>
      <c r="Y60" s="25">
        <v>239312</v>
      </c>
      <c r="Z60" s="25">
        <v>43905</v>
      </c>
      <c r="AA60" s="25">
        <v>623100</v>
      </c>
      <c r="AB60" s="25"/>
    </row>
    <row r="61" spans="1:28" s="23" customFormat="1" ht="13.5" customHeight="1" thickBot="1">
      <c r="A61" s="46" t="s">
        <v>45</v>
      </c>
      <c r="B61" s="38">
        <v>2788978</v>
      </c>
      <c r="C61" s="26">
        <v>130866</v>
      </c>
      <c r="D61" s="26">
        <v>66552</v>
      </c>
      <c r="E61" s="26">
        <v>95</v>
      </c>
      <c r="F61" s="26">
        <v>1292</v>
      </c>
      <c r="G61" s="26">
        <v>1472</v>
      </c>
      <c r="H61" s="26">
        <v>36861</v>
      </c>
      <c r="I61" s="50">
        <v>0</v>
      </c>
      <c r="J61" s="50">
        <v>0</v>
      </c>
      <c r="K61" s="50">
        <v>0</v>
      </c>
      <c r="L61" s="26">
        <v>2121</v>
      </c>
      <c r="M61" s="26">
        <v>1523</v>
      </c>
      <c r="N61" s="26">
        <v>1650915</v>
      </c>
      <c r="O61" s="50">
        <v>0</v>
      </c>
      <c r="P61" s="26">
        <v>5768</v>
      </c>
      <c r="Q61" s="26">
        <v>9632</v>
      </c>
      <c r="R61" s="26">
        <v>3488</v>
      </c>
      <c r="S61" s="26">
        <v>397234</v>
      </c>
      <c r="T61" s="50">
        <v>0</v>
      </c>
      <c r="U61" s="26">
        <v>105086</v>
      </c>
      <c r="V61" s="26">
        <v>2756</v>
      </c>
      <c r="W61" s="26">
        <v>6139</v>
      </c>
      <c r="X61" s="50">
        <v>313</v>
      </c>
      <c r="Y61" s="26">
        <v>147414</v>
      </c>
      <c r="Z61" s="26">
        <v>35556</v>
      </c>
      <c r="AA61" s="26">
        <v>182400</v>
      </c>
      <c r="AB61" s="26"/>
    </row>
    <row r="62" spans="1:27" ht="15.75" customHeight="1">
      <c r="A62" s="16" t="s">
        <v>68</v>
      </c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 spans="3:13" ht="12.75" customHeight="1">
      <c r="C63" s="13"/>
      <c r="D63" s="13"/>
      <c r="E63" s="13"/>
      <c r="F63" s="13"/>
      <c r="G63" s="13"/>
      <c r="H63" s="13"/>
      <c r="I63" s="13"/>
      <c r="K63" s="13"/>
      <c r="L63" s="13"/>
      <c r="M63" s="13"/>
    </row>
    <row r="64" ht="12.75" customHeight="1"/>
    <row r="65" ht="12.75" customHeight="1"/>
    <row r="66" ht="12.75" customHeight="1"/>
  </sheetData>
  <sheetProtection/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  <colBreaks count="1" manualBreakCount="1">
    <brk id="14" max="65535" man="1"/>
  </colBreaks>
  <ignoredErrors>
    <ignoredError sqref="B50:AA50 B9:X11 B26:N30 B35:N35 O26:AA30 O35:AA35 Y9:AA11 B39:AA45" unlockedFormula="1"/>
    <ignoredError sqref="A8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2024-01-18T02:43:36Z</cp:lastPrinted>
  <dcterms:created xsi:type="dcterms:W3CDTF">2001-03-02T00:54:17Z</dcterms:created>
  <dcterms:modified xsi:type="dcterms:W3CDTF">2024-03-18T08:19:22Z</dcterms:modified>
  <cp:category/>
  <cp:version/>
  <cp:contentType/>
  <cp:contentStatus/>
</cp:coreProperties>
</file>