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15" windowWidth="15315" windowHeight="8655" activeTab="0"/>
  </bookViews>
  <sheets>
    <sheet name="2B" sheetId="1" r:id="rId1"/>
  </sheets>
  <definedNames>
    <definedName name="_１６０Ａ">#REF!</definedName>
    <definedName name="_１６０Ｂ">'2B'!$A$1:$P$64</definedName>
    <definedName name="_２４" localSheetId="0">'2B'!$A$1:$I$64</definedName>
    <definedName name="_２４">#REF!</definedName>
    <definedName name="_７" localSheetId="0">'2B'!$A$1:$I$64</definedName>
    <definedName name="_７">#REF!</definedName>
    <definedName name="_xlnm.Print_Area" localSheetId="0">'2B'!$A$1:$Q$64</definedName>
  </definedNames>
  <calcPr fullCalcOnLoad="1"/>
</workbook>
</file>

<file path=xl/sharedStrings.xml><?xml version="1.0" encoding="utf-8"?>
<sst xmlns="http://schemas.openxmlformats.org/spreadsheetml/2006/main" count="74" uniqueCount="74">
  <si>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</si>
  <si>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</si>
  <si>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</si>
  <si>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</si>
  <si>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</si>
  <si>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</si>
  <si>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</si>
  <si>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</si>
  <si>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</si>
  <si>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</si>
  <si>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</si>
  <si>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</si>
  <si>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</si>
  <si>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</si>
  <si>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</si>
  <si>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</si>
  <si>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</si>
  <si>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</si>
  <si>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</si>
  <si>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</si>
  <si>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災害復旧費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</si>
  <si>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</si>
  <si>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</si>
  <si>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</si>
  <si>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</si>
  <si>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</si>
  <si>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</si>
  <si>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</si>
  <si>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</si>
  <si>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</si>
  <si>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</si>
  <si>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</si>
  <si>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</si>
  <si>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</si>
  <si>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</si>
  <si>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</si>
  <si>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</si>
  <si>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</si>
  <si>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２－Ｃ．地方債現在高</t>
  </si>
  <si>
    <t>（単位：千円）</t>
  </si>
  <si>
    <t>現在高</t>
  </si>
  <si>
    <t>２</t>
  </si>
  <si>
    <t>３</t>
  </si>
  <si>
    <t>令和元年度</t>
  </si>
  <si>
    <t xml:space="preserve">山 添 村 </t>
  </si>
  <si>
    <t xml:space="preserve">平 群 町 </t>
  </si>
  <si>
    <t xml:space="preserve">三 郷 町 </t>
  </si>
  <si>
    <t xml:space="preserve">斑 鳩 町 </t>
  </si>
  <si>
    <t xml:space="preserve">安 堵 町 </t>
  </si>
  <si>
    <t xml:space="preserve">川 西 町 </t>
  </si>
  <si>
    <t xml:space="preserve">三 宅 町 </t>
  </si>
  <si>
    <t xml:space="preserve">田原本町 </t>
  </si>
  <si>
    <t xml:space="preserve">曽 爾 村 </t>
  </si>
  <si>
    <t xml:space="preserve">御 杖 村 </t>
  </si>
  <si>
    <t xml:space="preserve">高 取 町 </t>
  </si>
  <si>
    <t xml:space="preserve">明日香村 </t>
  </si>
  <si>
    <t xml:space="preserve">上 牧 町 </t>
  </si>
  <si>
    <t xml:space="preserve">王 寺 町 </t>
  </si>
  <si>
    <t xml:space="preserve">広 陵 町 </t>
  </si>
  <si>
    <t xml:space="preserve">河 合 町 </t>
  </si>
  <si>
    <t xml:space="preserve">吉 野 町 </t>
  </si>
  <si>
    <t xml:space="preserve">大 淀 町 </t>
  </si>
  <si>
    <t xml:space="preserve">下 市 町 </t>
  </si>
  <si>
    <t xml:space="preserve">黒 滝 村 </t>
  </si>
  <si>
    <t xml:space="preserve">天 川 村 </t>
  </si>
  <si>
    <t xml:space="preserve">野迫川村 </t>
  </si>
  <si>
    <t xml:space="preserve">十津川村 </t>
  </si>
  <si>
    <t xml:space="preserve">下北山村 </t>
  </si>
  <si>
    <t xml:space="preserve">上北山村 </t>
  </si>
  <si>
    <t xml:space="preserve">川 上 村 </t>
  </si>
  <si>
    <t xml:space="preserve">東吉野村 </t>
  </si>
  <si>
    <t xml:space="preserve">　　　　　　　　　　２－Ｂ．普    通    会    計    歳  </t>
  </si>
  <si>
    <t xml:space="preserve">  出    決    算    額　　（目的別分類）</t>
  </si>
  <si>
    <r>
      <rPr>
        <sz val="9"/>
        <rFont val="IPAmj明朝"/>
        <family val="1"/>
      </rPr>
      <t>葛_xDB40__xDD02_</t>
    </r>
    <r>
      <rPr>
        <sz val="9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</si>
</sst>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5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95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>
      <alignment horizontal="distributed" vertical="center" indent="2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12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95" fontId="6" fillId="0" borderId="0" xfId="0" applyNumberFormat="1" applyFont="1" applyFill="1" applyBorder="1" applyAlignment="1">
      <alignment horizontal="right" vertical="center" shrinkToFit="1"/>
    </xf>
    <xf numFmtId="195" fontId="6" fillId="0" borderId="0" xfId="49" applyNumberFormat="1" applyFont="1" applyFill="1" applyBorder="1" applyAlignment="1">
      <alignment horizontal="right" vertical="center" shrinkToFit="1"/>
    </xf>
    <xf numFmtId="195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95" fontId="6" fillId="0" borderId="16" xfId="49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right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6" fillId="0" borderId="18" xfId="0" applyNumberFormat="1" applyFont="1" applyFill="1" applyBorder="1" applyAlignment="1" applyProtection="1">
      <alignment horizontal="distributed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NumberFormat="1" applyFont="1" applyFill="1" applyBorder="1" applyAlignment="1" applyProtection="1">
      <alignment horizontal="distributed" vertical="center" indent="2"/>
      <protection locked="0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20" xfId="0" applyFont="1" applyFill="1" applyBorder="1" applyAlignment="1">
      <alignment horizontal="distributed" vertical="center" indent="2"/>
    </xf>
    <xf numFmtId="0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26" xfId="0" applyNumberFormat="1" applyFont="1" applyFill="1" applyBorder="1" applyAlignment="1" applyProtection="1">
      <alignment horizontal="distributed" vertical="center"/>
      <protection locked="0"/>
    </xf>
    <xf numFmtId="0" fontId="6" fillId="0" borderId="27" xfId="0" applyNumberFormat="1" applyFont="1" applyFill="1" applyBorder="1" applyAlignment="1" applyProtection="1">
      <alignment horizontal="distributed" vertical="center"/>
      <protection locked="0"/>
    </xf>
    <xf numFmtId="0" fontId="6" fillId="0" borderId="11" xfId="0" applyNumberFormat="1" applyFont="1" applyFill="1" applyBorder="1" applyAlignment="1" applyProtection="1">
      <alignment horizontal="distributed" vertical="center"/>
      <protection locked="0"/>
    </xf>
    <xf numFmtId="0" fontId="6" fillId="0" borderId="28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22" xfId="0" applyNumberFormat="1" applyFont="1" applyFill="1" applyBorder="1" applyAlignment="1" applyProtection="1">
      <alignment horizontal="distributed" vertical="center"/>
      <protection locked="0"/>
    </xf>
    <xf numFmtId="0" fontId="6" fillId="0" borderId="23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view="pageBreakPreview" zoomScale="145" zoomScaleNormal="75" zoomScaleSheetLayoutView="145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" sqref="I2"/>
    </sheetView>
  </sheetViews>
  <sheetFormatPr defaultColWidth="8.796875" defaultRowHeight="15"/>
  <cols>
    <col min="1" max="1" width="9.69921875" style="10" customWidth="1"/>
    <col min="2" max="2" width="10.69921875" style="10" customWidth="1"/>
    <col min="3" max="3" width="8.59765625" style="10" customWidth="1"/>
    <col min="4" max="5" width="10.09765625" style="10" customWidth="1"/>
    <col min="6" max="6" width="9.3984375" style="10" customWidth="1"/>
    <col min="7" max="7" width="8.09765625" style="10" customWidth="1"/>
    <col min="8" max="8" width="8.59765625" style="10" customWidth="1"/>
    <col min="9" max="9" width="9.3984375" style="10" customWidth="1"/>
    <col min="10" max="12" width="9.19921875" style="10" customWidth="1"/>
    <col min="13" max="13" width="8.59765625" style="10" customWidth="1"/>
    <col min="14" max="14" width="9.19921875" style="10" customWidth="1"/>
    <col min="15" max="15" width="7.59765625" style="10" customWidth="1"/>
    <col min="16" max="16" width="8.8984375" style="10" customWidth="1"/>
    <col min="17" max="17" width="22.59765625" style="10" customWidth="1"/>
    <col min="18" max="18" width="9.8984375" style="10" bestFit="1" customWidth="1"/>
    <col min="19" max="19" width="8.19921875" style="10" bestFit="1" customWidth="1"/>
    <col min="20" max="21" width="9.8984375" style="10" bestFit="1" customWidth="1"/>
    <col min="22" max="22" width="9" style="10" customWidth="1"/>
    <col min="23" max="23" width="6.69921875" style="10" bestFit="1" customWidth="1"/>
    <col min="24" max="24" width="8.19921875" style="10" bestFit="1" customWidth="1"/>
    <col min="25" max="28" width="9" style="10" customWidth="1"/>
    <col min="29" max="29" width="6.69921875" style="10" bestFit="1" customWidth="1"/>
    <col min="30" max="30" width="9" style="10" customWidth="1"/>
    <col min="31" max="31" width="6" style="10" bestFit="1" customWidth="1"/>
    <col min="32" max="32" width="3" style="10" bestFit="1" customWidth="1"/>
    <col min="33" max="34" width="9.8984375" style="10" bestFit="1" customWidth="1"/>
    <col min="35" max="35" width="8.19921875" style="10" bestFit="1" customWidth="1"/>
    <col min="36" max="37" width="9.8984375" style="10" bestFit="1" customWidth="1"/>
    <col min="38" max="38" width="9" style="10" customWidth="1"/>
    <col min="39" max="39" width="6.69921875" style="10" bestFit="1" customWidth="1"/>
    <col min="40" max="40" width="8.19921875" style="10" bestFit="1" customWidth="1"/>
    <col min="41" max="16384" width="9" style="10" customWidth="1"/>
  </cols>
  <sheetData>
    <row r="1" spans="1:17" s="3" customFormat="1" ht="19.5" customHeight="1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8" t="s">
        <v>72</v>
      </c>
      <c r="K1" s="38"/>
      <c r="L1" s="38"/>
      <c r="M1" s="38"/>
      <c r="N1" s="38"/>
      <c r="O1" s="38"/>
      <c r="P1" s="38"/>
      <c r="Q1" s="18" t="s">
        <v>38</v>
      </c>
    </row>
    <row r="2" spans="1:17" s="3" customFormat="1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s="6" customFormat="1" ht="13.5" customHeight="1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20" t="s">
        <v>39</v>
      </c>
    </row>
    <row r="4" spans="1:17" s="6" customFormat="1" ht="13.5" customHeight="1">
      <c r="A4" s="46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  <c r="G4" s="40" t="s">
        <v>28</v>
      </c>
      <c r="H4" s="49" t="s">
        <v>29</v>
      </c>
      <c r="I4" s="53" t="s">
        <v>30</v>
      </c>
      <c r="J4" s="56" t="s">
        <v>31</v>
      </c>
      <c r="K4" s="40" t="s">
        <v>32</v>
      </c>
      <c r="L4" s="40" t="s">
        <v>33</v>
      </c>
      <c r="M4" s="40" t="s">
        <v>20</v>
      </c>
      <c r="N4" s="40" t="s">
        <v>34</v>
      </c>
      <c r="O4" s="40" t="s">
        <v>35</v>
      </c>
      <c r="P4" s="50" t="s">
        <v>36</v>
      </c>
      <c r="Q4" s="43" t="s">
        <v>40</v>
      </c>
    </row>
    <row r="5" spans="1:17" s="7" customFormat="1" ht="13.5" customHeight="1">
      <c r="A5" s="47"/>
      <c r="B5" s="41"/>
      <c r="C5" s="41"/>
      <c r="D5" s="41"/>
      <c r="E5" s="41"/>
      <c r="F5" s="41"/>
      <c r="G5" s="41"/>
      <c r="H5" s="41"/>
      <c r="I5" s="54"/>
      <c r="J5" s="57"/>
      <c r="K5" s="41"/>
      <c r="L5" s="41"/>
      <c r="M5" s="41"/>
      <c r="N5" s="41"/>
      <c r="O5" s="41"/>
      <c r="P5" s="51"/>
      <c r="Q5" s="44"/>
    </row>
    <row r="6" spans="1:17" s="6" customFormat="1" ht="13.5" customHeight="1">
      <c r="A6" s="48"/>
      <c r="B6" s="42"/>
      <c r="C6" s="42"/>
      <c r="D6" s="42"/>
      <c r="E6" s="42"/>
      <c r="F6" s="42"/>
      <c r="G6" s="42"/>
      <c r="H6" s="42"/>
      <c r="I6" s="55"/>
      <c r="J6" s="58"/>
      <c r="K6" s="42"/>
      <c r="L6" s="42"/>
      <c r="M6" s="42"/>
      <c r="N6" s="42"/>
      <c r="O6" s="42"/>
      <c r="P6" s="52"/>
      <c r="Q6" s="45"/>
    </row>
    <row r="7" spans="1:17" s="6" customFormat="1" ht="4.5" customHeight="1">
      <c r="A7" s="28"/>
      <c r="B7" s="2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22"/>
    </row>
    <row r="8" spans="1:17" s="7" customFormat="1" ht="13.5" customHeight="1">
      <c r="A8" s="8" t="s">
        <v>43</v>
      </c>
      <c r="B8" s="12">
        <v>553993657</v>
      </c>
      <c r="C8" s="13">
        <v>5018497</v>
      </c>
      <c r="D8" s="13">
        <v>71104267</v>
      </c>
      <c r="E8" s="13">
        <v>205046152</v>
      </c>
      <c r="F8" s="13">
        <v>50999633</v>
      </c>
      <c r="G8" s="13">
        <v>380513</v>
      </c>
      <c r="H8" s="13">
        <v>9021217</v>
      </c>
      <c r="I8" s="13">
        <v>9671614</v>
      </c>
      <c r="J8" s="13">
        <v>47188558</v>
      </c>
      <c r="K8" s="13">
        <v>21213195</v>
      </c>
      <c r="L8" s="13">
        <v>68240077</v>
      </c>
      <c r="M8" s="13">
        <v>2580002</v>
      </c>
      <c r="N8" s="13">
        <v>63524345</v>
      </c>
      <c r="O8" s="13">
        <v>5587</v>
      </c>
      <c r="P8" s="14">
        <v>0</v>
      </c>
      <c r="Q8" s="13">
        <v>635142043</v>
      </c>
    </row>
    <row r="9" spans="1:17" s="7" customFormat="1" ht="13.5" customHeight="1">
      <c r="A9" s="8" t="s">
        <v>41</v>
      </c>
      <c r="B9" s="12">
        <v>727038758</v>
      </c>
      <c r="C9" s="13">
        <v>4891718</v>
      </c>
      <c r="D9" s="13">
        <v>219149083</v>
      </c>
      <c r="E9" s="13">
        <v>211464905</v>
      </c>
      <c r="F9" s="13">
        <v>54104013</v>
      </c>
      <c r="G9" s="13">
        <v>335493</v>
      </c>
      <c r="H9" s="13">
        <v>9629910</v>
      </c>
      <c r="I9" s="13">
        <v>15878485</v>
      </c>
      <c r="J9" s="13">
        <v>53056128</v>
      </c>
      <c r="K9" s="13">
        <v>22955640</v>
      </c>
      <c r="L9" s="13">
        <v>71963881</v>
      </c>
      <c r="M9" s="13">
        <v>891892</v>
      </c>
      <c r="N9" s="13">
        <v>62688196</v>
      </c>
      <c r="O9" s="13">
        <v>29414</v>
      </c>
      <c r="P9" s="14">
        <v>0</v>
      </c>
      <c r="Q9" s="13">
        <v>638220082</v>
      </c>
    </row>
    <row r="10" spans="1:33" s="2" customFormat="1" ht="13.5" customHeight="1">
      <c r="A10" s="1" t="s">
        <v>42</v>
      </c>
      <c r="B10" s="15">
        <v>638303205</v>
      </c>
      <c r="C10" s="16">
        <v>4972349</v>
      </c>
      <c r="D10" s="16">
        <v>91031408</v>
      </c>
      <c r="E10" s="16">
        <v>245235022</v>
      </c>
      <c r="F10" s="16">
        <v>68227990</v>
      </c>
      <c r="G10" s="16">
        <v>401862</v>
      </c>
      <c r="H10" s="16">
        <v>8334974</v>
      </c>
      <c r="I10" s="16">
        <v>15260322</v>
      </c>
      <c r="J10" s="16">
        <v>48464715</v>
      </c>
      <c r="K10" s="16">
        <v>21840852</v>
      </c>
      <c r="L10" s="16">
        <v>69514548</v>
      </c>
      <c r="M10" s="16">
        <v>373130</v>
      </c>
      <c r="N10" s="16">
        <v>64639070</v>
      </c>
      <c r="O10" s="16">
        <v>6963</v>
      </c>
      <c r="P10" s="17">
        <v>0</v>
      </c>
      <c r="Q10" s="16">
        <v>641777825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17" s="2" customFormat="1" ht="13.5" customHeight="1">
      <c r="A11" s="8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3"/>
    </row>
    <row r="12" spans="1:40" s="2" customFormat="1" ht="13.5" customHeight="1">
      <c r="A12" s="23" t="s">
        <v>1</v>
      </c>
      <c r="B12" s="15">
        <f>SUM(B14:B25)</f>
        <v>475621522</v>
      </c>
      <c r="C12" s="16">
        <f aca="true" t="shared" si="0" ref="C12:Q12">SUM(C14:C25)</f>
        <v>3132830</v>
      </c>
      <c r="D12" s="16">
        <f t="shared" si="0"/>
        <v>62854424</v>
      </c>
      <c r="E12" s="16">
        <f t="shared" si="0"/>
        <v>198165039</v>
      </c>
      <c r="F12" s="16">
        <f t="shared" si="0"/>
        <v>50923351</v>
      </c>
      <c r="G12" s="16">
        <f t="shared" si="0"/>
        <v>342287</v>
      </c>
      <c r="H12" s="16">
        <f t="shared" si="0"/>
        <v>4261973</v>
      </c>
      <c r="I12" s="16">
        <f t="shared" si="0"/>
        <v>11958235</v>
      </c>
      <c r="J12" s="16">
        <f t="shared" si="0"/>
        <v>33632139</v>
      </c>
      <c r="K12" s="16">
        <f t="shared" si="0"/>
        <v>15064305</v>
      </c>
      <c r="L12" s="16">
        <v>45998293</v>
      </c>
      <c r="M12" s="16">
        <f t="shared" si="0"/>
        <v>237597</v>
      </c>
      <c r="N12" s="16">
        <f t="shared" si="0"/>
        <v>49044086</v>
      </c>
      <c r="O12" s="16">
        <f t="shared" si="0"/>
        <v>6963</v>
      </c>
      <c r="P12" s="17">
        <f t="shared" si="0"/>
        <v>0</v>
      </c>
      <c r="Q12" s="16">
        <f t="shared" si="0"/>
        <v>483121692</v>
      </c>
      <c r="AH12" s="11"/>
      <c r="AI12" s="11"/>
      <c r="AJ12" s="11"/>
      <c r="AK12" s="11"/>
      <c r="AL12" s="11"/>
      <c r="AM12" s="11"/>
      <c r="AN12" s="11"/>
    </row>
    <row r="13" spans="1:17" s="2" customFormat="1" ht="13.5" customHeight="1">
      <c r="A13" s="24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3"/>
    </row>
    <row r="14" spans="1:17" s="7" customFormat="1" ht="13.5" customHeight="1">
      <c r="A14" s="24" t="s">
        <v>2</v>
      </c>
      <c r="B14" s="12">
        <v>151594071</v>
      </c>
      <c r="C14" s="25">
        <v>647873</v>
      </c>
      <c r="D14" s="25">
        <v>13999405</v>
      </c>
      <c r="E14" s="25">
        <v>68439411</v>
      </c>
      <c r="F14" s="25">
        <v>17843910</v>
      </c>
      <c r="G14" s="25">
        <v>152393</v>
      </c>
      <c r="H14" s="25">
        <v>672239</v>
      </c>
      <c r="I14" s="25">
        <v>4994631</v>
      </c>
      <c r="J14" s="25">
        <v>8893346</v>
      </c>
      <c r="K14" s="25">
        <v>4210863</v>
      </c>
      <c r="L14" s="25">
        <v>13355169</v>
      </c>
      <c r="M14" s="25">
        <v>6570</v>
      </c>
      <c r="N14" s="25">
        <v>18371298</v>
      </c>
      <c r="O14" s="25">
        <v>6963</v>
      </c>
      <c r="P14" s="14">
        <v>0</v>
      </c>
      <c r="Q14" s="34">
        <v>199817164</v>
      </c>
    </row>
    <row r="15" spans="1:17" s="7" customFormat="1" ht="13.5" customHeight="1">
      <c r="A15" s="24" t="s">
        <v>3</v>
      </c>
      <c r="B15" s="12">
        <v>30909488</v>
      </c>
      <c r="C15" s="25">
        <v>288716</v>
      </c>
      <c r="D15" s="25">
        <v>5027120</v>
      </c>
      <c r="E15" s="25">
        <v>13782338</v>
      </c>
      <c r="F15" s="25">
        <v>3527308</v>
      </c>
      <c r="G15" s="25">
        <v>16985</v>
      </c>
      <c r="H15" s="25">
        <v>95932</v>
      </c>
      <c r="I15" s="25">
        <v>480219</v>
      </c>
      <c r="J15" s="25">
        <v>2192251</v>
      </c>
      <c r="K15" s="25">
        <v>907888</v>
      </c>
      <c r="L15" s="25">
        <v>2466930</v>
      </c>
      <c r="M15" s="13">
        <v>0</v>
      </c>
      <c r="N15" s="25">
        <v>2123801</v>
      </c>
      <c r="O15" s="13">
        <v>0</v>
      </c>
      <c r="P15" s="14">
        <v>0</v>
      </c>
      <c r="Q15" s="34">
        <v>22590024</v>
      </c>
    </row>
    <row r="16" spans="1:17" s="7" customFormat="1" ht="13.5" customHeight="1">
      <c r="A16" s="24" t="s">
        <v>4</v>
      </c>
      <c r="B16" s="12">
        <v>41421927</v>
      </c>
      <c r="C16" s="25">
        <v>288379</v>
      </c>
      <c r="D16" s="25">
        <v>8661123</v>
      </c>
      <c r="E16" s="25">
        <v>16067951</v>
      </c>
      <c r="F16" s="25">
        <v>2860165</v>
      </c>
      <c r="G16" s="25">
        <v>42457</v>
      </c>
      <c r="H16" s="25">
        <v>227179</v>
      </c>
      <c r="I16" s="25">
        <v>722001</v>
      </c>
      <c r="J16" s="25">
        <v>3634547</v>
      </c>
      <c r="K16" s="25">
        <v>946042</v>
      </c>
      <c r="L16" s="25">
        <v>3790291</v>
      </c>
      <c r="M16" s="25">
        <v>5745</v>
      </c>
      <c r="N16" s="25">
        <v>4176047</v>
      </c>
      <c r="O16" s="13">
        <v>0</v>
      </c>
      <c r="P16" s="14">
        <v>0</v>
      </c>
      <c r="Q16" s="34">
        <v>40740115</v>
      </c>
    </row>
    <row r="17" spans="1:17" s="7" customFormat="1" ht="13.5" customHeight="1">
      <c r="A17" s="24" t="s">
        <v>5</v>
      </c>
      <c r="B17" s="12">
        <v>29884551</v>
      </c>
      <c r="C17" s="25">
        <v>217152</v>
      </c>
      <c r="D17" s="25">
        <v>3017476</v>
      </c>
      <c r="E17" s="25">
        <v>12486787</v>
      </c>
      <c r="F17" s="25">
        <v>2351583</v>
      </c>
      <c r="G17" s="25">
        <v>45000</v>
      </c>
      <c r="H17" s="25">
        <v>485190</v>
      </c>
      <c r="I17" s="25">
        <v>572066</v>
      </c>
      <c r="J17" s="25">
        <v>2230468</v>
      </c>
      <c r="K17" s="25">
        <v>841546</v>
      </c>
      <c r="L17" s="25">
        <v>4889777</v>
      </c>
      <c r="M17" s="25">
        <v>8158</v>
      </c>
      <c r="N17" s="25">
        <v>2739348</v>
      </c>
      <c r="O17" s="13">
        <v>0</v>
      </c>
      <c r="P17" s="14">
        <v>0</v>
      </c>
      <c r="Q17" s="34">
        <v>24431685</v>
      </c>
    </row>
    <row r="18" spans="1:17" s="7" customFormat="1" ht="13.5" customHeight="1">
      <c r="A18" s="24" t="s">
        <v>6</v>
      </c>
      <c r="B18" s="12">
        <v>46473641</v>
      </c>
      <c r="C18" s="25">
        <v>300408</v>
      </c>
      <c r="D18" s="25">
        <v>6128546</v>
      </c>
      <c r="E18" s="25">
        <v>20422215</v>
      </c>
      <c r="F18" s="25">
        <v>4737507</v>
      </c>
      <c r="G18" s="25">
        <v>65131</v>
      </c>
      <c r="H18" s="25">
        <v>173761</v>
      </c>
      <c r="I18" s="25">
        <v>1914620</v>
      </c>
      <c r="J18" s="25">
        <v>3995642</v>
      </c>
      <c r="K18" s="25">
        <v>1458082</v>
      </c>
      <c r="L18" s="25">
        <v>3671175</v>
      </c>
      <c r="M18" s="13">
        <v>0</v>
      </c>
      <c r="N18" s="25">
        <v>3606554</v>
      </c>
      <c r="O18" s="13">
        <v>0</v>
      </c>
      <c r="P18" s="14">
        <v>0</v>
      </c>
      <c r="Q18" s="34">
        <v>35193627</v>
      </c>
    </row>
    <row r="19" spans="1:17" s="7" customFormat="1" ht="13.5" customHeight="1">
      <c r="A19" s="24" t="s">
        <v>7</v>
      </c>
      <c r="B19" s="12">
        <v>25755117</v>
      </c>
      <c r="C19" s="25">
        <v>213935</v>
      </c>
      <c r="D19" s="25">
        <v>4598567</v>
      </c>
      <c r="E19" s="25">
        <v>11170138</v>
      </c>
      <c r="F19" s="25">
        <v>2751053</v>
      </c>
      <c r="G19" s="13">
        <v>0</v>
      </c>
      <c r="H19" s="25">
        <v>298395</v>
      </c>
      <c r="I19" s="25">
        <v>520499</v>
      </c>
      <c r="J19" s="25">
        <v>1377938</v>
      </c>
      <c r="K19" s="25">
        <v>845512</v>
      </c>
      <c r="L19" s="25">
        <v>1772339</v>
      </c>
      <c r="M19" s="25">
        <v>41708</v>
      </c>
      <c r="N19" s="25">
        <v>2165033</v>
      </c>
      <c r="O19" s="13">
        <v>0</v>
      </c>
      <c r="P19" s="14">
        <v>0</v>
      </c>
      <c r="Q19" s="34">
        <v>21934469</v>
      </c>
    </row>
    <row r="20" spans="1:17" s="7" customFormat="1" ht="13.5" customHeight="1">
      <c r="A20" s="24" t="s">
        <v>8</v>
      </c>
      <c r="B20" s="12">
        <v>23745849</v>
      </c>
      <c r="C20" s="25">
        <v>151424</v>
      </c>
      <c r="D20" s="25">
        <v>6034750</v>
      </c>
      <c r="E20" s="25">
        <v>5646117</v>
      </c>
      <c r="F20" s="25">
        <v>1882790</v>
      </c>
      <c r="G20" s="25">
        <v>8541</v>
      </c>
      <c r="H20" s="25">
        <v>890792</v>
      </c>
      <c r="I20" s="25">
        <v>304557</v>
      </c>
      <c r="J20" s="25">
        <v>1603283</v>
      </c>
      <c r="K20" s="25">
        <v>886382</v>
      </c>
      <c r="L20" s="25">
        <v>2821876</v>
      </c>
      <c r="M20" s="25">
        <v>42199</v>
      </c>
      <c r="N20" s="25">
        <v>3473138</v>
      </c>
      <c r="O20" s="13">
        <v>0</v>
      </c>
      <c r="P20" s="14">
        <v>0</v>
      </c>
      <c r="Q20" s="35">
        <v>29959767</v>
      </c>
    </row>
    <row r="21" spans="1:17" s="7" customFormat="1" ht="13.5" customHeight="1">
      <c r="A21" s="24" t="s">
        <v>9</v>
      </c>
      <c r="B21" s="12">
        <v>16251171</v>
      </c>
      <c r="C21" s="25">
        <v>147555</v>
      </c>
      <c r="D21" s="25">
        <v>2010378</v>
      </c>
      <c r="E21" s="25">
        <v>5996791</v>
      </c>
      <c r="F21" s="25">
        <v>2072187</v>
      </c>
      <c r="G21" s="13">
        <v>0</v>
      </c>
      <c r="H21" s="25">
        <v>190177</v>
      </c>
      <c r="I21" s="25">
        <v>359386</v>
      </c>
      <c r="J21" s="25">
        <v>1588805</v>
      </c>
      <c r="K21" s="25">
        <v>809916</v>
      </c>
      <c r="L21" s="25">
        <v>1319389</v>
      </c>
      <c r="M21" s="13">
        <v>0</v>
      </c>
      <c r="N21" s="25">
        <v>1756587</v>
      </c>
      <c r="O21" s="13">
        <v>0</v>
      </c>
      <c r="P21" s="14">
        <v>0</v>
      </c>
      <c r="Q21" s="35">
        <v>20107095</v>
      </c>
    </row>
    <row r="22" spans="1:17" s="7" customFormat="1" ht="13.5" customHeight="1">
      <c r="A22" s="24" t="s">
        <v>10</v>
      </c>
      <c r="B22" s="12">
        <v>43291233</v>
      </c>
      <c r="C22" s="25">
        <v>344404</v>
      </c>
      <c r="D22" s="25">
        <v>4852928</v>
      </c>
      <c r="E22" s="25">
        <v>18053327</v>
      </c>
      <c r="F22" s="25">
        <v>6844816</v>
      </c>
      <c r="G22" s="25">
        <v>11780</v>
      </c>
      <c r="H22" s="25">
        <v>171010</v>
      </c>
      <c r="I22" s="25">
        <v>790197</v>
      </c>
      <c r="J22" s="25">
        <v>2927410</v>
      </c>
      <c r="K22" s="25">
        <v>1469472</v>
      </c>
      <c r="L22" s="25">
        <v>4907524</v>
      </c>
      <c r="M22" s="25">
        <v>46511</v>
      </c>
      <c r="N22" s="25">
        <v>2871854</v>
      </c>
      <c r="O22" s="13">
        <v>0</v>
      </c>
      <c r="P22" s="14">
        <v>0</v>
      </c>
      <c r="Q22" s="35">
        <v>15920083</v>
      </c>
    </row>
    <row r="23" spans="1:17" s="7" customFormat="1" ht="13.5" customHeight="1">
      <c r="A23" s="24" t="s">
        <v>11</v>
      </c>
      <c r="B23" s="12">
        <v>29868617</v>
      </c>
      <c r="C23" s="25">
        <v>223943</v>
      </c>
      <c r="D23" s="25">
        <v>3552536</v>
      </c>
      <c r="E23" s="25">
        <v>13320188</v>
      </c>
      <c r="F23" s="25">
        <v>2433129</v>
      </c>
      <c r="G23" s="13">
        <v>0</v>
      </c>
      <c r="H23" s="25">
        <v>274179</v>
      </c>
      <c r="I23" s="25">
        <v>528322</v>
      </c>
      <c r="J23" s="25">
        <v>1806167</v>
      </c>
      <c r="K23" s="25">
        <v>897895</v>
      </c>
      <c r="L23" s="25">
        <v>3550843</v>
      </c>
      <c r="M23" s="13">
        <v>0</v>
      </c>
      <c r="N23" s="25">
        <v>3281415</v>
      </c>
      <c r="O23" s="13">
        <v>0</v>
      </c>
      <c r="P23" s="14">
        <v>0</v>
      </c>
      <c r="Q23" s="35">
        <v>29034710</v>
      </c>
    </row>
    <row r="24" spans="1:17" s="7" customFormat="1" ht="13.5" customHeight="1">
      <c r="A24" s="24" t="s">
        <v>73</v>
      </c>
      <c r="B24" s="12">
        <v>17107565</v>
      </c>
      <c r="C24" s="25">
        <v>161603</v>
      </c>
      <c r="D24" s="25">
        <v>2058600</v>
      </c>
      <c r="E24" s="25">
        <v>7041133</v>
      </c>
      <c r="F24" s="25">
        <v>1368802</v>
      </c>
      <c r="G24" s="13">
        <v>0</v>
      </c>
      <c r="H24" s="25">
        <v>232775</v>
      </c>
      <c r="I24" s="25">
        <v>81905</v>
      </c>
      <c r="J24" s="25">
        <v>1964386</v>
      </c>
      <c r="K24" s="25">
        <v>589298</v>
      </c>
      <c r="L24" s="25">
        <v>1776597</v>
      </c>
      <c r="M24" s="13">
        <v>0</v>
      </c>
      <c r="N24" s="25">
        <v>1832466</v>
      </c>
      <c r="O24" s="13">
        <v>0</v>
      </c>
      <c r="P24" s="14">
        <v>0</v>
      </c>
      <c r="Q24" s="35">
        <v>19970449</v>
      </c>
    </row>
    <row r="25" spans="1:17" s="7" customFormat="1" ht="13.5" customHeight="1">
      <c r="A25" s="24" t="s">
        <v>21</v>
      </c>
      <c r="B25" s="12">
        <v>19318292</v>
      </c>
      <c r="C25" s="25">
        <v>147438</v>
      </c>
      <c r="D25" s="25">
        <v>2912995</v>
      </c>
      <c r="E25" s="25">
        <v>5738643</v>
      </c>
      <c r="F25" s="25">
        <v>2250101</v>
      </c>
      <c r="G25" s="13">
        <v>0</v>
      </c>
      <c r="H25" s="25">
        <v>550344</v>
      </c>
      <c r="I25" s="25">
        <v>689832</v>
      </c>
      <c r="J25" s="25">
        <v>1417896</v>
      </c>
      <c r="K25" s="25">
        <v>1201409</v>
      </c>
      <c r="L25" s="25">
        <v>1676383</v>
      </c>
      <c r="M25" s="25">
        <v>86706</v>
      </c>
      <c r="N25" s="25">
        <v>2646545</v>
      </c>
      <c r="O25" s="13">
        <v>0</v>
      </c>
      <c r="P25" s="14">
        <v>0</v>
      </c>
      <c r="Q25" s="35">
        <v>23422504</v>
      </c>
    </row>
    <row r="26" spans="1:17" s="2" customFormat="1" ht="13.5" customHeight="1">
      <c r="A26" s="24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3"/>
    </row>
    <row r="27" spans="1:17" s="2" customFormat="1" ht="13.5" customHeight="1">
      <c r="A27" s="23" t="s">
        <v>12</v>
      </c>
      <c r="B27" s="15">
        <f>SUM(B29+B31+B36+B40+B43+B46+B51)</f>
        <v>162681683</v>
      </c>
      <c r="C27" s="16">
        <f aca="true" t="shared" si="1" ref="C27:Q27">SUM(C29+C31+C36+C40+C43+C46+C51)</f>
        <v>1839519</v>
      </c>
      <c r="D27" s="16">
        <f t="shared" si="1"/>
        <v>28176984</v>
      </c>
      <c r="E27" s="16">
        <f t="shared" si="1"/>
        <v>47069983</v>
      </c>
      <c r="F27" s="16">
        <f t="shared" si="1"/>
        <v>17304639</v>
      </c>
      <c r="G27" s="16">
        <f t="shared" si="1"/>
        <v>59575</v>
      </c>
      <c r="H27" s="16">
        <f t="shared" si="1"/>
        <v>4073001</v>
      </c>
      <c r="I27" s="16">
        <f t="shared" si="1"/>
        <v>3302087</v>
      </c>
      <c r="J27" s="16">
        <f t="shared" si="1"/>
        <v>14832576</v>
      </c>
      <c r="K27" s="16">
        <f t="shared" si="1"/>
        <v>6776547</v>
      </c>
      <c r="L27" s="16">
        <v>23516255</v>
      </c>
      <c r="M27" s="16">
        <f t="shared" si="1"/>
        <v>135533</v>
      </c>
      <c r="N27" s="16">
        <f t="shared" si="1"/>
        <v>15594984</v>
      </c>
      <c r="O27" s="16">
        <f t="shared" si="1"/>
        <v>0</v>
      </c>
      <c r="P27" s="16">
        <f t="shared" si="1"/>
        <v>0</v>
      </c>
      <c r="Q27" s="36">
        <f t="shared" si="1"/>
        <v>158656133</v>
      </c>
    </row>
    <row r="28" spans="1:17" s="2" customFormat="1" ht="13.5" customHeight="1">
      <c r="A28" s="2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3"/>
    </row>
    <row r="29" spans="1:17" s="2" customFormat="1" ht="13.5" customHeight="1">
      <c r="A29" s="23" t="s">
        <v>13</v>
      </c>
      <c r="B29" s="15">
        <f>SUM(B30)</f>
        <v>3582103</v>
      </c>
      <c r="C29" s="16">
        <f>SUM(C30)</f>
        <v>46777</v>
      </c>
      <c r="D29" s="16">
        <f aca="true" t="shared" si="2" ref="D29:Q29">SUM(D30)</f>
        <v>767137</v>
      </c>
      <c r="E29" s="16">
        <f t="shared" si="2"/>
        <v>697888</v>
      </c>
      <c r="F29" s="16">
        <f t="shared" si="2"/>
        <v>340036</v>
      </c>
      <c r="G29" s="16">
        <f t="shared" si="2"/>
        <v>0</v>
      </c>
      <c r="H29" s="16">
        <f t="shared" si="2"/>
        <v>266193</v>
      </c>
      <c r="I29" s="16">
        <f t="shared" si="2"/>
        <v>82247</v>
      </c>
      <c r="J29" s="16">
        <f t="shared" si="2"/>
        <v>201835</v>
      </c>
      <c r="K29" s="16">
        <f t="shared" si="2"/>
        <v>133724</v>
      </c>
      <c r="L29" s="16">
        <v>808945</v>
      </c>
      <c r="M29" s="16">
        <f t="shared" si="2"/>
        <v>461</v>
      </c>
      <c r="N29" s="16">
        <f t="shared" si="2"/>
        <v>236860</v>
      </c>
      <c r="O29" s="16">
        <f t="shared" si="2"/>
        <v>0</v>
      </c>
      <c r="P29" s="16">
        <f t="shared" si="2"/>
        <v>0</v>
      </c>
      <c r="Q29" s="36">
        <f t="shared" si="2"/>
        <v>2393470</v>
      </c>
    </row>
    <row r="30" spans="1:17" s="7" customFormat="1" ht="13.5" customHeight="1">
      <c r="A30" s="26" t="s">
        <v>44</v>
      </c>
      <c r="B30" s="12">
        <v>3582103</v>
      </c>
      <c r="C30" s="25">
        <v>46777</v>
      </c>
      <c r="D30" s="25">
        <v>767137</v>
      </c>
      <c r="E30" s="25">
        <v>697888</v>
      </c>
      <c r="F30" s="25">
        <v>340036</v>
      </c>
      <c r="G30" s="13">
        <v>0</v>
      </c>
      <c r="H30" s="25">
        <v>266193</v>
      </c>
      <c r="I30" s="25">
        <v>82247</v>
      </c>
      <c r="J30" s="25">
        <v>201835</v>
      </c>
      <c r="K30" s="25">
        <v>133724</v>
      </c>
      <c r="L30" s="25">
        <v>808945</v>
      </c>
      <c r="M30" s="25">
        <v>461</v>
      </c>
      <c r="N30" s="25">
        <v>236860</v>
      </c>
      <c r="O30" s="13">
        <v>0</v>
      </c>
      <c r="P30" s="13">
        <v>0</v>
      </c>
      <c r="Q30" s="37">
        <v>2393470</v>
      </c>
    </row>
    <row r="31" spans="1:17" s="2" customFormat="1" ht="13.5" customHeight="1">
      <c r="A31" s="23" t="s">
        <v>14</v>
      </c>
      <c r="B31" s="15">
        <f>SUM(B32:B35)</f>
        <v>31904674</v>
      </c>
      <c r="C31" s="16">
        <f>SUM(C32:C35)</f>
        <v>352967</v>
      </c>
      <c r="D31" s="16">
        <f aca="true" t="shared" si="3" ref="D31:Q31">SUM(D32:D35)</f>
        <v>4274848</v>
      </c>
      <c r="E31" s="16">
        <f t="shared" si="3"/>
        <v>13056951</v>
      </c>
      <c r="F31" s="16">
        <f t="shared" si="3"/>
        <v>3400276</v>
      </c>
      <c r="G31" s="16">
        <f t="shared" si="3"/>
        <v>12552</v>
      </c>
      <c r="H31" s="16">
        <f t="shared" si="3"/>
        <v>339078</v>
      </c>
      <c r="I31" s="16">
        <f t="shared" si="3"/>
        <v>450720</v>
      </c>
      <c r="J31" s="16">
        <f t="shared" si="3"/>
        <v>2478395</v>
      </c>
      <c r="K31" s="16">
        <f t="shared" si="3"/>
        <v>1096408</v>
      </c>
      <c r="L31" s="16">
        <v>3166507</v>
      </c>
      <c r="M31" s="16">
        <f t="shared" si="3"/>
        <v>0</v>
      </c>
      <c r="N31" s="16">
        <f t="shared" si="3"/>
        <v>3275972</v>
      </c>
      <c r="O31" s="16">
        <f t="shared" si="3"/>
        <v>0</v>
      </c>
      <c r="P31" s="16">
        <f t="shared" si="3"/>
        <v>0</v>
      </c>
      <c r="Q31" s="36">
        <f t="shared" si="3"/>
        <v>34399951</v>
      </c>
    </row>
    <row r="32" spans="1:17" s="7" customFormat="1" ht="13.5" customHeight="1">
      <c r="A32" s="26" t="s">
        <v>45</v>
      </c>
      <c r="B32" s="12">
        <v>7743294</v>
      </c>
      <c r="C32" s="25">
        <v>90445</v>
      </c>
      <c r="D32" s="25">
        <v>1025621</v>
      </c>
      <c r="E32" s="25">
        <v>2745643</v>
      </c>
      <c r="F32" s="25">
        <v>806028</v>
      </c>
      <c r="G32" s="13">
        <v>0</v>
      </c>
      <c r="H32" s="25">
        <v>124662</v>
      </c>
      <c r="I32" s="25">
        <v>60205</v>
      </c>
      <c r="J32" s="25">
        <v>519485</v>
      </c>
      <c r="K32" s="25">
        <v>223448</v>
      </c>
      <c r="L32" s="25">
        <v>753052</v>
      </c>
      <c r="M32" s="13">
        <v>0</v>
      </c>
      <c r="N32" s="25">
        <v>1394705</v>
      </c>
      <c r="O32" s="13">
        <v>0</v>
      </c>
      <c r="P32" s="13">
        <v>0</v>
      </c>
      <c r="Q32" s="37">
        <v>13841974</v>
      </c>
    </row>
    <row r="33" spans="1:17" s="7" customFormat="1" ht="13.5" customHeight="1">
      <c r="A33" s="26" t="s">
        <v>46</v>
      </c>
      <c r="B33" s="12">
        <v>10103312</v>
      </c>
      <c r="C33" s="25">
        <v>105386</v>
      </c>
      <c r="D33" s="25">
        <v>1217994</v>
      </c>
      <c r="E33" s="25">
        <v>4706313</v>
      </c>
      <c r="F33" s="25">
        <v>975901</v>
      </c>
      <c r="G33" s="13">
        <v>0</v>
      </c>
      <c r="H33" s="25">
        <v>45113</v>
      </c>
      <c r="I33" s="25">
        <v>164664</v>
      </c>
      <c r="J33" s="25">
        <v>821937</v>
      </c>
      <c r="K33" s="25">
        <v>377815</v>
      </c>
      <c r="L33" s="25">
        <v>1067031</v>
      </c>
      <c r="M33" s="13">
        <v>0</v>
      </c>
      <c r="N33" s="25">
        <v>621158</v>
      </c>
      <c r="O33" s="13">
        <v>0</v>
      </c>
      <c r="P33" s="13">
        <v>0</v>
      </c>
      <c r="Q33" s="37">
        <v>9896054</v>
      </c>
    </row>
    <row r="34" spans="1:17" s="7" customFormat="1" ht="13.5" customHeight="1">
      <c r="A34" s="26" t="s">
        <v>47</v>
      </c>
      <c r="B34" s="12">
        <v>10433195</v>
      </c>
      <c r="C34" s="25">
        <v>95243</v>
      </c>
      <c r="D34" s="25">
        <v>1422209</v>
      </c>
      <c r="E34" s="25">
        <v>4371086</v>
      </c>
      <c r="F34" s="25">
        <v>1128887</v>
      </c>
      <c r="G34" s="25">
        <v>12552</v>
      </c>
      <c r="H34" s="25">
        <v>99251</v>
      </c>
      <c r="I34" s="25">
        <v>174416</v>
      </c>
      <c r="J34" s="25">
        <v>814709</v>
      </c>
      <c r="K34" s="25">
        <v>365315</v>
      </c>
      <c r="L34" s="25">
        <v>1032219</v>
      </c>
      <c r="M34" s="13">
        <v>0</v>
      </c>
      <c r="N34" s="25">
        <v>917308</v>
      </c>
      <c r="O34" s="13">
        <v>0</v>
      </c>
      <c r="P34" s="13">
        <v>0</v>
      </c>
      <c r="Q34" s="37">
        <v>7838942</v>
      </c>
    </row>
    <row r="35" spans="1:17" s="7" customFormat="1" ht="13.5" customHeight="1">
      <c r="A35" s="26" t="s">
        <v>48</v>
      </c>
      <c r="B35" s="12">
        <v>3624873</v>
      </c>
      <c r="C35" s="25">
        <v>61893</v>
      </c>
      <c r="D35" s="25">
        <v>609024</v>
      </c>
      <c r="E35" s="25">
        <v>1233909</v>
      </c>
      <c r="F35" s="25">
        <v>489460</v>
      </c>
      <c r="G35" s="13">
        <v>0</v>
      </c>
      <c r="H35" s="25">
        <v>70052</v>
      </c>
      <c r="I35" s="25">
        <v>51435</v>
      </c>
      <c r="J35" s="25">
        <v>322264</v>
      </c>
      <c r="K35" s="25">
        <v>129830</v>
      </c>
      <c r="L35" s="25">
        <v>314205</v>
      </c>
      <c r="M35" s="13">
        <v>0</v>
      </c>
      <c r="N35" s="25">
        <v>342801</v>
      </c>
      <c r="O35" s="13">
        <v>0</v>
      </c>
      <c r="P35" s="13">
        <v>0</v>
      </c>
      <c r="Q35" s="37">
        <v>2822981</v>
      </c>
    </row>
    <row r="36" spans="1:17" s="2" customFormat="1" ht="13.5" customHeight="1">
      <c r="A36" s="23" t="s">
        <v>15</v>
      </c>
      <c r="B36" s="15">
        <f>SUM(B37:B39)</f>
        <v>23452357</v>
      </c>
      <c r="C36" s="16">
        <f>SUM(C37:C39)</f>
        <v>299664</v>
      </c>
      <c r="D36" s="16">
        <f aca="true" t="shared" si="4" ref="D36:Q36">SUM(D37:D39)</f>
        <v>3694856</v>
      </c>
      <c r="E36" s="16">
        <f t="shared" si="4"/>
        <v>7608789</v>
      </c>
      <c r="F36" s="16">
        <f t="shared" si="4"/>
        <v>2057055</v>
      </c>
      <c r="G36" s="16">
        <f t="shared" si="4"/>
        <v>10895</v>
      </c>
      <c r="H36" s="16">
        <f t="shared" si="4"/>
        <v>257010</v>
      </c>
      <c r="I36" s="16">
        <f t="shared" si="4"/>
        <v>223835</v>
      </c>
      <c r="J36" s="16">
        <f t="shared" si="4"/>
        <v>3525563</v>
      </c>
      <c r="K36" s="16">
        <f t="shared" si="4"/>
        <v>919125</v>
      </c>
      <c r="L36" s="16">
        <v>2401371</v>
      </c>
      <c r="M36" s="16">
        <f t="shared" si="4"/>
        <v>0</v>
      </c>
      <c r="N36" s="16">
        <f t="shared" si="4"/>
        <v>2454194</v>
      </c>
      <c r="O36" s="16">
        <f t="shared" si="4"/>
        <v>0</v>
      </c>
      <c r="P36" s="16">
        <f t="shared" si="4"/>
        <v>0</v>
      </c>
      <c r="Q36" s="36">
        <f t="shared" si="4"/>
        <v>21818687</v>
      </c>
    </row>
    <row r="37" spans="1:17" s="7" customFormat="1" ht="13.5" customHeight="1">
      <c r="A37" s="26" t="s">
        <v>49</v>
      </c>
      <c r="B37" s="12">
        <v>5236434</v>
      </c>
      <c r="C37" s="25">
        <v>117157</v>
      </c>
      <c r="D37" s="25">
        <v>915308</v>
      </c>
      <c r="E37" s="25">
        <v>1498237</v>
      </c>
      <c r="F37" s="25">
        <v>324355</v>
      </c>
      <c r="G37" s="13">
        <v>0</v>
      </c>
      <c r="H37" s="25">
        <v>61691</v>
      </c>
      <c r="I37" s="25">
        <v>72094</v>
      </c>
      <c r="J37" s="25">
        <v>925974</v>
      </c>
      <c r="K37" s="25">
        <v>178367</v>
      </c>
      <c r="L37" s="25">
        <v>538088</v>
      </c>
      <c r="M37" s="13">
        <v>0</v>
      </c>
      <c r="N37" s="25">
        <v>605163</v>
      </c>
      <c r="O37" s="13">
        <v>0</v>
      </c>
      <c r="P37" s="13">
        <v>0</v>
      </c>
      <c r="Q37" s="37">
        <v>4849426</v>
      </c>
    </row>
    <row r="38" spans="1:17" s="7" customFormat="1" ht="13.5" customHeight="1">
      <c r="A38" s="26" t="s">
        <v>50</v>
      </c>
      <c r="B38" s="12">
        <v>4168603</v>
      </c>
      <c r="C38" s="25">
        <v>61872</v>
      </c>
      <c r="D38" s="25">
        <v>1086836</v>
      </c>
      <c r="E38" s="25">
        <v>1255424</v>
      </c>
      <c r="F38" s="25">
        <v>287676</v>
      </c>
      <c r="G38" s="13">
        <v>0</v>
      </c>
      <c r="H38" s="25">
        <v>41191</v>
      </c>
      <c r="I38" s="25">
        <v>81817</v>
      </c>
      <c r="J38" s="25">
        <v>489132</v>
      </c>
      <c r="K38" s="25">
        <v>179777</v>
      </c>
      <c r="L38" s="25">
        <v>295938</v>
      </c>
      <c r="M38" s="13">
        <v>0</v>
      </c>
      <c r="N38" s="25">
        <v>388940</v>
      </c>
      <c r="O38" s="13">
        <v>0</v>
      </c>
      <c r="P38" s="13">
        <v>0</v>
      </c>
      <c r="Q38" s="37">
        <v>3594787</v>
      </c>
    </row>
    <row r="39" spans="1:17" s="7" customFormat="1" ht="13.5" customHeight="1">
      <c r="A39" s="26" t="s">
        <v>51</v>
      </c>
      <c r="B39" s="12">
        <v>14047320</v>
      </c>
      <c r="C39" s="25">
        <v>120635</v>
      </c>
      <c r="D39" s="25">
        <v>1692712</v>
      </c>
      <c r="E39" s="25">
        <v>4855128</v>
      </c>
      <c r="F39" s="25">
        <v>1445024</v>
      </c>
      <c r="G39" s="25">
        <v>10895</v>
      </c>
      <c r="H39" s="25">
        <v>154128</v>
      </c>
      <c r="I39" s="25">
        <v>69924</v>
      </c>
      <c r="J39" s="25">
        <v>2110457</v>
      </c>
      <c r="K39" s="25">
        <v>560981</v>
      </c>
      <c r="L39" s="25">
        <v>1567345</v>
      </c>
      <c r="M39" s="13">
        <v>0</v>
      </c>
      <c r="N39" s="25">
        <v>1460091</v>
      </c>
      <c r="O39" s="13">
        <v>0</v>
      </c>
      <c r="P39" s="13">
        <v>0</v>
      </c>
      <c r="Q39" s="37">
        <v>13374474</v>
      </c>
    </row>
    <row r="40" spans="1:17" s="2" customFormat="1" ht="13.5" customHeight="1">
      <c r="A40" s="23" t="s">
        <v>16</v>
      </c>
      <c r="B40" s="15">
        <f>SUM(B41:B42)</f>
        <v>5208577</v>
      </c>
      <c r="C40" s="16">
        <f>SUM(C41:C42)</f>
        <v>72407</v>
      </c>
      <c r="D40" s="16">
        <f aca="true" t="shared" si="5" ref="D40:Q40">SUM(D41:D42)</f>
        <v>1527900</v>
      </c>
      <c r="E40" s="16">
        <f t="shared" si="5"/>
        <v>808486</v>
      </c>
      <c r="F40" s="16">
        <f t="shared" si="5"/>
        <v>336714</v>
      </c>
      <c r="G40" s="16">
        <f t="shared" si="5"/>
        <v>0</v>
      </c>
      <c r="H40" s="16">
        <f t="shared" si="5"/>
        <v>258040</v>
      </c>
      <c r="I40" s="16">
        <f t="shared" si="5"/>
        <v>324456</v>
      </c>
      <c r="J40" s="16">
        <f t="shared" si="5"/>
        <v>381565</v>
      </c>
      <c r="K40" s="16">
        <f t="shared" si="5"/>
        <v>228893</v>
      </c>
      <c r="L40" s="16">
        <v>791585</v>
      </c>
      <c r="M40" s="16">
        <f t="shared" si="5"/>
        <v>44728</v>
      </c>
      <c r="N40" s="16">
        <f t="shared" si="5"/>
        <v>433803</v>
      </c>
      <c r="O40" s="16">
        <f t="shared" si="5"/>
        <v>0</v>
      </c>
      <c r="P40" s="16">
        <f t="shared" si="5"/>
        <v>0</v>
      </c>
      <c r="Q40" s="36">
        <f t="shared" si="5"/>
        <v>5337043</v>
      </c>
    </row>
    <row r="41" spans="1:17" s="7" customFormat="1" ht="13.5" customHeight="1">
      <c r="A41" s="26" t="s">
        <v>52</v>
      </c>
      <c r="B41" s="12">
        <v>2413840</v>
      </c>
      <c r="C41" s="25">
        <v>36537</v>
      </c>
      <c r="D41" s="25">
        <v>782863</v>
      </c>
      <c r="E41" s="25">
        <v>356960</v>
      </c>
      <c r="F41" s="25">
        <v>173388</v>
      </c>
      <c r="G41" s="13">
        <v>0</v>
      </c>
      <c r="H41" s="25">
        <v>144976</v>
      </c>
      <c r="I41" s="25">
        <v>232408</v>
      </c>
      <c r="J41" s="25">
        <v>174898</v>
      </c>
      <c r="K41" s="25">
        <v>107249</v>
      </c>
      <c r="L41" s="25">
        <v>127382</v>
      </c>
      <c r="M41" s="13">
        <v>44728</v>
      </c>
      <c r="N41" s="25">
        <v>232451</v>
      </c>
      <c r="O41" s="13">
        <v>0</v>
      </c>
      <c r="P41" s="13">
        <v>0</v>
      </c>
      <c r="Q41" s="37">
        <v>2764569</v>
      </c>
    </row>
    <row r="42" spans="1:17" s="7" customFormat="1" ht="13.5" customHeight="1">
      <c r="A42" s="26" t="s">
        <v>53</v>
      </c>
      <c r="B42" s="12">
        <v>2794737</v>
      </c>
      <c r="C42" s="25">
        <v>35870</v>
      </c>
      <c r="D42" s="25">
        <v>745037</v>
      </c>
      <c r="E42" s="25">
        <v>451526</v>
      </c>
      <c r="F42" s="25">
        <v>163326</v>
      </c>
      <c r="G42" s="13">
        <v>0</v>
      </c>
      <c r="H42" s="25">
        <v>113064</v>
      </c>
      <c r="I42" s="25">
        <v>92048</v>
      </c>
      <c r="J42" s="25">
        <v>206667</v>
      </c>
      <c r="K42" s="25">
        <v>121644</v>
      </c>
      <c r="L42" s="25">
        <v>664203</v>
      </c>
      <c r="M42" s="13">
        <v>0</v>
      </c>
      <c r="N42" s="25">
        <v>201352</v>
      </c>
      <c r="O42" s="13">
        <v>0</v>
      </c>
      <c r="P42" s="13">
        <v>0</v>
      </c>
      <c r="Q42" s="37">
        <v>2572474</v>
      </c>
    </row>
    <row r="43" spans="1:17" s="2" customFormat="1" ht="13.5" customHeight="1">
      <c r="A43" s="23" t="s">
        <v>17</v>
      </c>
      <c r="B43" s="15">
        <f>SUM(B44:B45)</f>
        <v>9207231</v>
      </c>
      <c r="C43" s="16">
        <f>SUM(C44:C45)</f>
        <v>123740</v>
      </c>
      <c r="D43" s="16">
        <f aca="true" t="shared" si="6" ref="D43:Q43">SUM(D44:D45)</f>
        <v>2643080</v>
      </c>
      <c r="E43" s="16">
        <f t="shared" si="6"/>
        <v>1994493</v>
      </c>
      <c r="F43" s="16">
        <f t="shared" si="6"/>
        <v>723253</v>
      </c>
      <c r="G43" s="16">
        <f t="shared" si="6"/>
        <v>0</v>
      </c>
      <c r="H43" s="16">
        <f t="shared" si="6"/>
        <v>236574</v>
      </c>
      <c r="I43" s="16">
        <f t="shared" si="6"/>
        <v>185235</v>
      </c>
      <c r="J43" s="16">
        <f t="shared" si="6"/>
        <v>868675</v>
      </c>
      <c r="K43" s="16">
        <f t="shared" si="6"/>
        <v>321008</v>
      </c>
      <c r="L43" s="16">
        <v>1459465</v>
      </c>
      <c r="M43" s="16">
        <f t="shared" si="6"/>
        <v>245</v>
      </c>
      <c r="N43" s="16">
        <f t="shared" si="6"/>
        <v>651463</v>
      </c>
      <c r="O43" s="16">
        <f t="shared" si="6"/>
        <v>0</v>
      </c>
      <c r="P43" s="16">
        <f t="shared" si="6"/>
        <v>0</v>
      </c>
      <c r="Q43" s="36">
        <f t="shared" si="6"/>
        <v>7608748</v>
      </c>
    </row>
    <row r="44" spans="1:17" s="7" customFormat="1" ht="13.5" customHeight="1">
      <c r="A44" s="26" t="s">
        <v>54</v>
      </c>
      <c r="B44" s="12">
        <v>4369280</v>
      </c>
      <c r="C44" s="25">
        <v>63024</v>
      </c>
      <c r="D44" s="25">
        <v>935960</v>
      </c>
      <c r="E44" s="25">
        <v>1143516</v>
      </c>
      <c r="F44" s="25">
        <v>413121</v>
      </c>
      <c r="G44" s="13">
        <v>0</v>
      </c>
      <c r="H44" s="25">
        <v>86028</v>
      </c>
      <c r="I44" s="25">
        <v>45219</v>
      </c>
      <c r="J44" s="25">
        <v>352161</v>
      </c>
      <c r="K44" s="25">
        <v>184066</v>
      </c>
      <c r="L44" s="25">
        <v>750953</v>
      </c>
      <c r="M44" s="13">
        <v>0</v>
      </c>
      <c r="N44" s="25">
        <v>395232</v>
      </c>
      <c r="O44" s="13">
        <v>0</v>
      </c>
      <c r="P44" s="13">
        <v>0</v>
      </c>
      <c r="Q44" s="37">
        <v>3615650</v>
      </c>
    </row>
    <row r="45" spans="1:17" s="7" customFormat="1" ht="13.5" customHeight="1">
      <c r="A45" s="26" t="s">
        <v>55</v>
      </c>
      <c r="B45" s="12">
        <v>4837951</v>
      </c>
      <c r="C45" s="25">
        <v>60716</v>
      </c>
      <c r="D45" s="25">
        <v>1707120</v>
      </c>
      <c r="E45" s="25">
        <v>850977</v>
      </c>
      <c r="F45" s="25">
        <v>310132</v>
      </c>
      <c r="G45" s="13">
        <v>0</v>
      </c>
      <c r="H45" s="25">
        <v>150546</v>
      </c>
      <c r="I45" s="25">
        <v>140016</v>
      </c>
      <c r="J45" s="25">
        <v>516514</v>
      </c>
      <c r="K45" s="25">
        <v>136942</v>
      </c>
      <c r="L45" s="25">
        <v>708512</v>
      </c>
      <c r="M45" s="13">
        <v>245</v>
      </c>
      <c r="N45" s="25">
        <v>256231</v>
      </c>
      <c r="O45" s="13">
        <v>0</v>
      </c>
      <c r="P45" s="13">
        <v>0</v>
      </c>
      <c r="Q45" s="37">
        <v>3993098</v>
      </c>
    </row>
    <row r="46" spans="1:17" s="2" customFormat="1" ht="13.5" customHeight="1">
      <c r="A46" s="23" t="s">
        <v>18</v>
      </c>
      <c r="B46" s="15">
        <f>SUM(B47:B50)</f>
        <v>48136017</v>
      </c>
      <c r="C46" s="16">
        <f>SUM(C47:C50)</f>
        <v>435532</v>
      </c>
      <c r="D46" s="16">
        <f aca="true" t="shared" si="7" ref="D46:Q46">SUM(D47:D50)</f>
        <v>6555244</v>
      </c>
      <c r="E46" s="16">
        <f t="shared" si="7"/>
        <v>15008019</v>
      </c>
      <c r="F46" s="16">
        <f t="shared" si="7"/>
        <v>4769075</v>
      </c>
      <c r="G46" s="16">
        <f t="shared" si="7"/>
        <v>28381</v>
      </c>
      <c r="H46" s="16">
        <f t="shared" si="7"/>
        <v>285797</v>
      </c>
      <c r="I46" s="16">
        <f t="shared" si="7"/>
        <v>652535</v>
      </c>
      <c r="J46" s="16">
        <f t="shared" si="7"/>
        <v>4033776</v>
      </c>
      <c r="K46" s="16">
        <f t="shared" si="7"/>
        <v>1763482</v>
      </c>
      <c r="L46" s="16">
        <v>10196048</v>
      </c>
      <c r="M46" s="16">
        <f t="shared" si="7"/>
        <v>0</v>
      </c>
      <c r="N46" s="16">
        <f t="shared" si="7"/>
        <v>4408128</v>
      </c>
      <c r="O46" s="16">
        <f t="shared" si="7"/>
        <v>0</v>
      </c>
      <c r="P46" s="16">
        <f t="shared" si="7"/>
        <v>0</v>
      </c>
      <c r="Q46" s="36">
        <f t="shared" si="7"/>
        <v>45391789</v>
      </c>
    </row>
    <row r="47" spans="1:17" s="7" customFormat="1" ht="13.5" customHeight="1">
      <c r="A47" s="26" t="s">
        <v>56</v>
      </c>
      <c r="B47" s="12">
        <v>9303676</v>
      </c>
      <c r="C47" s="25">
        <v>122699</v>
      </c>
      <c r="D47" s="25">
        <v>1282074</v>
      </c>
      <c r="E47" s="25">
        <v>3215943</v>
      </c>
      <c r="F47" s="25">
        <v>1320372</v>
      </c>
      <c r="G47" s="25">
        <v>14100</v>
      </c>
      <c r="H47" s="25">
        <v>25411</v>
      </c>
      <c r="I47" s="25">
        <v>68609</v>
      </c>
      <c r="J47" s="25">
        <v>810220</v>
      </c>
      <c r="K47" s="25">
        <v>290233</v>
      </c>
      <c r="L47" s="25">
        <v>891056</v>
      </c>
      <c r="M47" s="13">
        <v>0</v>
      </c>
      <c r="N47" s="25">
        <v>1262959</v>
      </c>
      <c r="O47" s="13">
        <v>0</v>
      </c>
      <c r="P47" s="13">
        <v>0</v>
      </c>
      <c r="Q47" s="37">
        <v>10743554</v>
      </c>
    </row>
    <row r="48" spans="1:17" s="7" customFormat="1" ht="13.5" customHeight="1">
      <c r="A48" s="26" t="s">
        <v>57</v>
      </c>
      <c r="B48" s="12">
        <v>16502301</v>
      </c>
      <c r="C48" s="25">
        <v>99357</v>
      </c>
      <c r="D48" s="25">
        <v>1712355</v>
      </c>
      <c r="E48" s="25">
        <v>3581014</v>
      </c>
      <c r="F48" s="25">
        <v>863940</v>
      </c>
      <c r="G48" s="25">
        <v>5040</v>
      </c>
      <c r="H48" s="25">
        <v>24224</v>
      </c>
      <c r="I48" s="25">
        <v>409166</v>
      </c>
      <c r="J48" s="25">
        <v>1025749</v>
      </c>
      <c r="K48" s="25">
        <v>763047</v>
      </c>
      <c r="L48" s="25">
        <v>7068485</v>
      </c>
      <c r="M48" s="13">
        <v>0</v>
      </c>
      <c r="N48" s="25">
        <v>949924</v>
      </c>
      <c r="O48" s="13">
        <v>0</v>
      </c>
      <c r="P48" s="13">
        <v>0</v>
      </c>
      <c r="Q48" s="37">
        <v>11315114</v>
      </c>
    </row>
    <row r="49" spans="1:17" s="7" customFormat="1" ht="13.5" customHeight="1">
      <c r="A49" s="26" t="s">
        <v>58</v>
      </c>
      <c r="B49" s="12">
        <v>15156764</v>
      </c>
      <c r="C49" s="25">
        <v>117337</v>
      </c>
      <c r="D49" s="25">
        <v>2173065</v>
      </c>
      <c r="E49" s="25">
        <v>5660993</v>
      </c>
      <c r="F49" s="25">
        <v>1797494</v>
      </c>
      <c r="G49" s="25">
        <v>9241</v>
      </c>
      <c r="H49" s="25">
        <v>190479</v>
      </c>
      <c r="I49" s="25">
        <v>169027</v>
      </c>
      <c r="J49" s="25">
        <v>1626241</v>
      </c>
      <c r="K49" s="25">
        <v>460777</v>
      </c>
      <c r="L49" s="25">
        <v>1690759</v>
      </c>
      <c r="M49" s="13">
        <v>0</v>
      </c>
      <c r="N49" s="25">
        <v>1261351</v>
      </c>
      <c r="O49" s="13">
        <v>0</v>
      </c>
      <c r="P49" s="13">
        <v>0</v>
      </c>
      <c r="Q49" s="37">
        <v>11025682</v>
      </c>
    </row>
    <row r="50" spans="1:17" s="7" customFormat="1" ht="13.5" customHeight="1">
      <c r="A50" s="26" t="s">
        <v>59</v>
      </c>
      <c r="B50" s="12">
        <v>7173276</v>
      </c>
      <c r="C50" s="25">
        <v>96139</v>
      </c>
      <c r="D50" s="25">
        <v>1387750</v>
      </c>
      <c r="E50" s="25">
        <v>2550069</v>
      </c>
      <c r="F50" s="25">
        <v>787269</v>
      </c>
      <c r="G50" s="13">
        <v>0</v>
      </c>
      <c r="H50" s="25">
        <v>45683</v>
      </c>
      <c r="I50" s="25">
        <v>5733</v>
      </c>
      <c r="J50" s="25">
        <v>571566</v>
      </c>
      <c r="K50" s="25">
        <v>249425</v>
      </c>
      <c r="L50" s="25">
        <v>545748</v>
      </c>
      <c r="M50" s="13">
        <v>0</v>
      </c>
      <c r="N50" s="25">
        <v>933894</v>
      </c>
      <c r="O50" s="13">
        <v>0</v>
      </c>
      <c r="P50" s="13">
        <v>0</v>
      </c>
      <c r="Q50" s="37">
        <v>12307439</v>
      </c>
    </row>
    <row r="51" spans="1:17" s="2" customFormat="1" ht="13.5" customHeight="1">
      <c r="A51" s="23" t="s">
        <v>19</v>
      </c>
      <c r="B51" s="15">
        <f>SUM(B52:B63)</f>
        <v>41190724</v>
      </c>
      <c r="C51" s="16">
        <f aca="true" t="shared" si="8" ref="C51:Q51">SUM(C52:C64)</f>
        <v>508432</v>
      </c>
      <c r="D51" s="16">
        <f t="shared" si="8"/>
        <v>8713919</v>
      </c>
      <c r="E51" s="16">
        <f t="shared" si="8"/>
        <v>7895357</v>
      </c>
      <c r="F51" s="16">
        <f t="shared" si="8"/>
        <v>5678230</v>
      </c>
      <c r="G51" s="16">
        <f t="shared" si="8"/>
        <v>7747</v>
      </c>
      <c r="H51" s="16">
        <f t="shared" si="8"/>
        <v>2430309</v>
      </c>
      <c r="I51" s="16">
        <f t="shared" si="8"/>
        <v>1383059</v>
      </c>
      <c r="J51" s="16">
        <f t="shared" si="8"/>
        <v>3342767</v>
      </c>
      <c r="K51" s="16">
        <f t="shared" si="8"/>
        <v>2313907</v>
      </c>
      <c r="L51" s="16">
        <v>4692334</v>
      </c>
      <c r="M51" s="16">
        <f t="shared" si="8"/>
        <v>90099</v>
      </c>
      <c r="N51" s="16">
        <f t="shared" si="8"/>
        <v>4134564</v>
      </c>
      <c r="O51" s="16">
        <f t="shared" si="8"/>
        <v>0</v>
      </c>
      <c r="P51" s="16">
        <f t="shared" si="8"/>
        <v>0</v>
      </c>
      <c r="Q51" s="36">
        <f t="shared" si="8"/>
        <v>41706445</v>
      </c>
    </row>
    <row r="52" spans="1:17" s="7" customFormat="1" ht="13.5" customHeight="1">
      <c r="A52" s="26" t="s">
        <v>60</v>
      </c>
      <c r="B52" s="12">
        <v>6452184</v>
      </c>
      <c r="C52" s="25">
        <v>69909</v>
      </c>
      <c r="D52" s="25">
        <v>1107898</v>
      </c>
      <c r="E52" s="25">
        <v>1333942</v>
      </c>
      <c r="F52" s="25">
        <v>1000252</v>
      </c>
      <c r="G52" s="13">
        <v>0</v>
      </c>
      <c r="H52" s="25">
        <v>193099</v>
      </c>
      <c r="I52" s="25">
        <v>258439</v>
      </c>
      <c r="J52" s="25">
        <v>328880</v>
      </c>
      <c r="K52" s="25">
        <v>408203</v>
      </c>
      <c r="L52" s="25">
        <v>1198335</v>
      </c>
      <c r="M52" s="25">
        <v>11618</v>
      </c>
      <c r="N52" s="25">
        <v>541609</v>
      </c>
      <c r="O52" s="13">
        <v>0</v>
      </c>
      <c r="P52" s="13">
        <v>0</v>
      </c>
      <c r="Q52" s="37">
        <v>6346848</v>
      </c>
    </row>
    <row r="53" spans="1:17" s="7" customFormat="1" ht="13.5" customHeight="1">
      <c r="A53" s="26" t="s">
        <v>61</v>
      </c>
      <c r="B53" s="12">
        <v>9000368</v>
      </c>
      <c r="C53" s="25">
        <v>85905</v>
      </c>
      <c r="D53" s="25">
        <v>1484082</v>
      </c>
      <c r="E53" s="25">
        <v>2778317</v>
      </c>
      <c r="F53" s="25">
        <v>2153739</v>
      </c>
      <c r="G53" s="13">
        <v>0</v>
      </c>
      <c r="H53" s="25">
        <v>101583</v>
      </c>
      <c r="I53" s="25">
        <v>45007</v>
      </c>
      <c r="J53" s="25">
        <v>480391</v>
      </c>
      <c r="K53" s="25">
        <v>546748</v>
      </c>
      <c r="L53" s="25">
        <v>654243</v>
      </c>
      <c r="M53" s="25">
        <v>3648</v>
      </c>
      <c r="N53" s="25">
        <v>666705</v>
      </c>
      <c r="O53" s="13">
        <v>0</v>
      </c>
      <c r="P53" s="13">
        <v>0</v>
      </c>
      <c r="Q53" s="37">
        <v>6130791</v>
      </c>
    </row>
    <row r="54" spans="1:17" s="7" customFormat="1" ht="13.5" customHeight="1">
      <c r="A54" s="26" t="s">
        <v>62</v>
      </c>
      <c r="B54" s="12">
        <v>5077899</v>
      </c>
      <c r="C54" s="25">
        <v>49444</v>
      </c>
      <c r="D54" s="25">
        <v>1108283</v>
      </c>
      <c r="E54" s="25">
        <v>976502</v>
      </c>
      <c r="F54" s="25">
        <v>600873</v>
      </c>
      <c r="G54" s="13">
        <v>0</v>
      </c>
      <c r="H54" s="25">
        <v>152504</v>
      </c>
      <c r="I54" s="25">
        <v>10263</v>
      </c>
      <c r="J54" s="25">
        <v>391057</v>
      </c>
      <c r="K54" s="25">
        <v>265812</v>
      </c>
      <c r="L54" s="25">
        <v>996270</v>
      </c>
      <c r="M54" s="25">
        <v>35112</v>
      </c>
      <c r="N54" s="25">
        <v>491779</v>
      </c>
      <c r="O54" s="13">
        <v>0</v>
      </c>
      <c r="P54" s="13">
        <v>0</v>
      </c>
      <c r="Q54" s="37">
        <v>4203037</v>
      </c>
    </row>
    <row r="55" spans="1:17" s="7" customFormat="1" ht="13.5" customHeight="1">
      <c r="A55" s="26" t="s">
        <v>63</v>
      </c>
      <c r="B55" s="12">
        <v>1448361</v>
      </c>
      <c r="C55" s="25">
        <v>31129</v>
      </c>
      <c r="D55" s="25">
        <v>364807</v>
      </c>
      <c r="E55" s="25">
        <v>242857</v>
      </c>
      <c r="F55" s="25">
        <v>170755</v>
      </c>
      <c r="G55" s="25">
        <v>1996</v>
      </c>
      <c r="H55" s="25">
        <v>177480</v>
      </c>
      <c r="I55" s="25">
        <v>75233</v>
      </c>
      <c r="J55" s="25">
        <v>69536</v>
      </c>
      <c r="K55" s="25">
        <v>63584</v>
      </c>
      <c r="L55" s="25">
        <v>120519</v>
      </c>
      <c r="M55" s="13">
        <v>0</v>
      </c>
      <c r="N55" s="25">
        <v>130465</v>
      </c>
      <c r="O55" s="13">
        <v>0</v>
      </c>
      <c r="P55" s="13">
        <v>0</v>
      </c>
      <c r="Q55" s="37">
        <v>1412737</v>
      </c>
    </row>
    <row r="56" spans="1:17" s="7" customFormat="1" ht="13.5" customHeight="1">
      <c r="A56" s="26" t="s">
        <v>64</v>
      </c>
      <c r="B56" s="12">
        <v>2446397</v>
      </c>
      <c r="C56" s="25">
        <v>37091</v>
      </c>
      <c r="D56" s="25">
        <v>760599</v>
      </c>
      <c r="E56" s="25">
        <v>396822</v>
      </c>
      <c r="F56" s="25">
        <v>200635</v>
      </c>
      <c r="G56" s="25">
        <v>2</v>
      </c>
      <c r="H56" s="25">
        <v>160289</v>
      </c>
      <c r="I56" s="25">
        <v>98660</v>
      </c>
      <c r="J56" s="25">
        <v>165418</v>
      </c>
      <c r="K56" s="25">
        <v>99534</v>
      </c>
      <c r="L56" s="25">
        <v>178898</v>
      </c>
      <c r="M56" s="25">
        <v>0</v>
      </c>
      <c r="N56" s="25">
        <v>348449</v>
      </c>
      <c r="O56" s="13">
        <v>0</v>
      </c>
      <c r="P56" s="13">
        <v>0</v>
      </c>
      <c r="Q56" s="37">
        <v>3462747</v>
      </c>
    </row>
    <row r="57" spans="1:17" s="7" customFormat="1" ht="13.5" customHeight="1">
      <c r="A57" s="26" t="s">
        <v>65</v>
      </c>
      <c r="B57" s="12">
        <v>1412568</v>
      </c>
      <c r="C57" s="25">
        <v>31450</v>
      </c>
      <c r="D57" s="25">
        <v>281089</v>
      </c>
      <c r="E57" s="25">
        <v>134078</v>
      </c>
      <c r="F57" s="25">
        <v>88537</v>
      </c>
      <c r="G57" s="13">
        <v>0</v>
      </c>
      <c r="H57" s="25">
        <v>244719</v>
      </c>
      <c r="I57" s="25">
        <v>42195</v>
      </c>
      <c r="J57" s="25">
        <v>168278</v>
      </c>
      <c r="K57" s="25">
        <v>80482</v>
      </c>
      <c r="L57" s="25">
        <v>72138</v>
      </c>
      <c r="M57" s="25">
        <v>0</v>
      </c>
      <c r="N57" s="25">
        <v>269602</v>
      </c>
      <c r="O57" s="13">
        <v>0</v>
      </c>
      <c r="P57" s="13">
        <v>0</v>
      </c>
      <c r="Q57" s="37">
        <v>1945908</v>
      </c>
    </row>
    <row r="58" spans="1:17" s="7" customFormat="1" ht="13.5" customHeight="1">
      <c r="A58" s="26" t="s">
        <v>66</v>
      </c>
      <c r="B58" s="12">
        <v>6127607</v>
      </c>
      <c r="C58" s="25">
        <v>55031</v>
      </c>
      <c r="D58" s="25">
        <v>1245771</v>
      </c>
      <c r="E58" s="25">
        <v>852437</v>
      </c>
      <c r="F58" s="25">
        <v>580790</v>
      </c>
      <c r="G58" s="13">
        <v>0</v>
      </c>
      <c r="H58" s="25">
        <v>743412</v>
      </c>
      <c r="I58" s="25">
        <v>270964</v>
      </c>
      <c r="J58" s="25">
        <v>943565</v>
      </c>
      <c r="K58" s="25">
        <v>423600</v>
      </c>
      <c r="L58" s="25">
        <v>276941</v>
      </c>
      <c r="M58" s="25">
        <v>20014</v>
      </c>
      <c r="N58" s="25">
        <v>715082</v>
      </c>
      <c r="O58" s="13">
        <v>0</v>
      </c>
      <c r="P58" s="13">
        <v>0</v>
      </c>
      <c r="Q58" s="37">
        <v>6624395</v>
      </c>
    </row>
    <row r="59" spans="1:17" s="7" customFormat="1" ht="13.5" customHeight="1">
      <c r="A59" s="26" t="s">
        <v>67</v>
      </c>
      <c r="B59" s="12">
        <v>2011723</v>
      </c>
      <c r="C59" s="25">
        <v>33128</v>
      </c>
      <c r="D59" s="25">
        <v>611045</v>
      </c>
      <c r="E59" s="25">
        <v>240700</v>
      </c>
      <c r="F59" s="25">
        <v>150859</v>
      </c>
      <c r="G59" s="13">
        <v>0</v>
      </c>
      <c r="H59" s="25">
        <v>93747</v>
      </c>
      <c r="I59" s="25">
        <v>170217</v>
      </c>
      <c r="J59" s="25">
        <v>244043</v>
      </c>
      <c r="K59" s="25">
        <v>83327</v>
      </c>
      <c r="L59" s="25">
        <v>128160</v>
      </c>
      <c r="M59" s="13">
        <v>0</v>
      </c>
      <c r="N59" s="25">
        <v>256497</v>
      </c>
      <c r="O59" s="13">
        <v>0</v>
      </c>
      <c r="P59" s="13">
        <v>0</v>
      </c>
      <c r="Q59" s="37">
        <v>3388597</v>
      </c>
    </row>
    <row r="60" spans="1:17" s="7" customFormat="1" ht="13.5" customHeight="1">
      <c r="A60" s="26" t="s">
        <v>68</v>
      </c>
      <c r="B60" s="12">
        <v>1560041</v>
      </c>
      <c r="C60" s="25">
        <v>26345</v>
      </c>
      <c r="D60" s="25">
        <v>507541</v>
      </c>
      <c r="E60" s="25">
        <v>148154</v>
      </c>
      <c r="F60" s="25">
        <v>128293</v>
      </c>
      <c r="G60" s="13">
        <v>0</v>
      </c>
      <c r="H60" s="25">
        <v>125294</v>
      </c>
      <c r="I60" s="25">
        <v>131271</v>
      </c>
      <c r="J60" s="25">
        <v>108098</v>
      </c>
      <c r="K60" s="25">
        <v>92216</v>
      </c>
      <c r="L60" s="25">
        <v>109801</v>
      </c>
      <c r="M60" s="13">
        <v>9621</v>
      </c>
      <c r="N60" s="25">
        <v>173407</v>
      </c>
      <c r="O60" s="13">
        <v>0</v>
      </c>
      <c r="P60" s="14">
        <v>0</v>
      </c>
      <c r="Q60" s="35">
        <v>1941678</v>
      </c>
    </row>
    <row r="61" spans="1:17" s="7" customFormat="1" ht="13.5" customHeight="1">
      <c r="A61" s="26" t="s">
        <v>69</v>
      </c>
      <c r="B61" s="12">
        <v>3169048</v>
      </c>
      <c r="C61" s="25">
        <v>45420</v>
      </c>
      <c r="D61" s="25">
        <v>618354</v>
      </c>
      <c r="E61" s="25">
        <v>374357</v>
      </c>
      <c r="F61" s="25">
        <v>318295</v>
      </c>
      <c r="G61" s="25">
        <v>5749</v>
      </c>
      <c r="H61" s="25">
        <v>245328</v>
      </c>
      <c r="I61" s="25">
        <v>205537</v>
      </c>
      <c r="J61" s="25">
        <v>231244</v>
      </c>
      <c r="K61" s="25">
        <v>125987</v>
      </c>
      <c r="L61" s="25">
        <v>718475</v>
      </c>
      <c r="M61" s="25">
        <v>9643</v>
      </c>
      <c r="N61" s="25">
        <v>270659</v>
      </c>
      <c r="O61" s="13">
        <v>0</v>
      </c>
      <c r="P61" s="14">
        <v>0</v>
      </c>
      <c r="Q61" s="35">
        <v>3581284</v>
      </c>
    </row>
    <row r="62" spans="1:17" s="7" customFormat="1" ht="13.5" customHeight="1">
      <c r="A62" s="26" t="s">
        <v>70</v>
      </c>
      <c r="B62" s="12">
        <v>2484528</v>
      </c>
      <c r="C62" s="25">
        <v>43580</v>
      </c>
      <c r="D62" s="25">
        <v>624450</v>
      </c>
      <c r="E62" s="25">
        <v>417191</v>
      </c>
      <c r="F62" s="25">
        <v>285202</v>
      </c>
      <c r="G62" s="13">
        <v>0</v>
      </c>
      <c r="H62" s="25">
        <v>192854</v>
      </c>
      <c r="I62" s="25">
        <v>75273</v>
      </c>
      <c r="J62" s="25">
        <v>212257</v>
      </c>
      <c r="K62" s="25">
        <v>124414</v>
      </c>
      <c r="L62" s="25">
        <v>238554</v>
      </c>
      <c r="M62" s="25">
        <v>443</v>
      </c>
      <c r="N62" s="25">
        <v>270310</v>
      </c>
      <c r="O62" s="13">
        <v>0</v>
      </c>
      <c r="P62" s="14">
        <v>0</v>
      </c>
      <c r="Q62" s="35">
        <v>2668423</v>
      </c>
    </row>
    <row r="63" spans="1:17" s="6" customFormat="1" ht="4.5" customHeight="1" thickBot="1">
      <c r="A63" s="28"/>
      <c r="B63" s="2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3"/>
    </row>
    <row r="64" spans="1:17" s="9" customFormat="1" ht="13.5" customHeight="1">
      <c r="A64" s="27" t="s">
        <v>37</v>
      </c>
      <c r="B64" s="2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</sheetData>
  <sheetProtection/>
  <mergeCells count="19">
    <mergeCell ref="O4:O6"/>
    <mergeCell ref="Q4:Q6"/>
    <mergeCell ref="A4:A6"/>
    <mergeCell ref="H4:H6"/>
    <mergeCell ref="P4:P6"/>
    <mergeCell ref="I4:I6"/>
    <mergeCell ref="J4:J6"/>
    <mergeCell ref="K4:K6"/>
    <mergeCell ref="L4:L6"/>
    <mergeCell ref="J1:P1"/>
    <mergeCell ref="A1:I1"/>
    <mergeCell ref="B4:B6"/>
    <mergeCell ref="C4:C6"/>
    <mergeCell ref="D4:D6"/>
    <mergeCell ref="E4:E6"/>
    <mergeCell ref="F4:F6"/>
    <mergeCell ref="G4:G6"/>
    <mergeCell ref="M4:M6"/>
    <mergeCell ref="N4:N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A11:A12 AI10:IV12 A9:A10" numberStoredAsText="1"/>
    <ignoredError sqref="B11:K12 M11:Q12" numberStoredAsText="1" unlockedFormula="1"/>
    <ignoredError sqref="B27:K31 B36:K51 M27:Q31 M36:Q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2024-01-30T07:01:49Z</cp:lastPrinted>
  <dcterms:created xsi:type="dcterms:W3CDTF">2001-03-02T00:54:17Z</dcterms:created>
  <dcterms:modified xsi:type="dcterms:W3CDTF">2024-03-18T08:20:00Z</dcterms:modified>
  <cp:category/>
  <cp:version/>
  <cp:contentType/>
  <cp:contentStatus/>
</cp:coreProperties>
</file>