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32760" windowWidth="10275" windowHeight="8250" activeTab="0"/>
  </bookViews>
  <sheets>
    <sheet name="5B" sheetId="1" r:id="rId1"/>
  </sheets>
  <definedNames>
    <definedName name="_１５２">#REF!</definedName>
    <definedName name="_１５３">#REF!</definedName>
    <definedName name="_１５５Ａ１">#REF!</definedName>
    <definedName name="_１５５Ａ２">#REF!</definedName>
    <definedName name="_１５５Ｂ">#REF!</definedName>
    <definedName name="_１５５Ｃ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<sst xmlns="http://schemas.openxmlformats.org/spreadsheetml/2006/main" count="37" uniqueCount="35">
  <si>
    <t>年度及び税目別</t>
  </si>
  <si>
    <t>予  算  額</t>
  </si>
  <si>
    <t>調　定　額</t>
  </si>
  <si>
    <t>収 入 済 額</t>
  </si>
  <si>
    <t>不納欠損額</t>
  </si>
  <si>
    <t>収入未済額</t>
  </si>
  <si>
    <t>県    民    税</t>
  </si>
  <si>
    <t>地方消費税</t>
  </si>
  <si>
    <t>不動産取得税</t>
  </si>
  <si>
    <t>た ば こ 税</t>
  </si>
  <si>
    <t>ゴルフ場利用税</t>
  </si>
  <si>
    <t>鉱    区    税</t>
  </si>
  <si>
    <t>軽 油 引 取 税</t>
  </si>
  <si>
    <t>株式等譲渡所得割</t>
  </si>
  <si>
    <t>事    業    税</t>
  </si>
  <si>
    <t>狩    猟    税</t>
  </si>
  <si>
    <t>産業廃棄物税</t>
  </si>
  <si>
    <t>個人</t>
  </si>
  <si>
    <t>法人</t>
  </si>
  <si>
    <t>利子割</t>
  </si>
  <si>
    <t>配当割</t>
  </si>
  <si>
    <t>目的税</t>
  </si>
  <si>
    <t>旧法による税</t>
  </si>
  <si>
    <t>（単位：千円，％）</t>
  </si>
  <si>
    <t>収入歩合</t>
  </si>
  <si>
    <t>法定普通税</t>
  </si>
  <si>
    <t>５－Ｂ．県　　　　　　　　    　    税</t>
  </si>
  <si>
    <t>30</t>
  </si>
  <si>
    <t>令 和 元 　 　</t>
  </si>
  <si>
    <t>自動車税環境性能割</t>
  </si>
  <si>
    <t>自動車税種別割</t>
  </si>
  <si>
    <t>資料：県税務課</t>
  </si>
  <si>
    <t xml:space="preserve">  ２　</t>
  </si>
  <si>
    <t xml:space="preserve">  ３　</t>
  </si>
  <si>
    <t>平 成 29 年 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</si>
</sst>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;&quot;－&quot;"/>
    <numFmt numFmtId="178" formatCode="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0" xfId="42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11" fillId="0" borderId="10" xfId="0" applyNumberFormat="1" applyFont="1" applyFill="1" applyBorder="1" applyAlignment="1" applyProtection="1">
      <alignment vertical="center"/>
      <protection locked="0"/>
    </xf>
    <xf numFmtId="178" fontId="11" fillId="0" borderId="10" xfId="42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2" xfId="0" applyFont="1" applyFill="1" applyBorder="1" applyAlignment="1">
      <alignment horizontal="centerContinuous" vertical="center"/>
    </xf>
    <xf numFmtId="178" fontId="8" fillId="0" borderId="0" xfId="42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2" xfId="0" applyNumberFormat="1" applyFont="1" applyFill="1" applyBorder="1" applyAlignment="1" applyProtection="1">
      <alignment horizontal="distributed" vertical="center"/>
      <protection locked="0"/>
    </xf>
    <xf numFmtId="49" fontId="13" fillId="0" borderId="12" xfId="0" applyNumberFormat="1" applyFont="1" applyFill="1" applyBorder="1" applyAlignment="1" applyProtection="1">
      <alignment horizontal="distributed" vertical="center"/>
      <protection locked="0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Alignment="1">
      <alignment horizontal="distributed"/>
    </xf>
    <xf numFmtId="0" fontId="11" fillId="0" borderId="12" xfId="0" applyFont="1" applyFill="1" applyBorder="1" applyAlignment="1">
      <alignment horizontal="distributed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distributed" vertical="center"/>
      <protection locked="0"/>
    </xf>
    <xf numFmtId="49" fontId="11" fillId="0" borderId="10" xfId="0" applyNumberFormat="1" applyFont="1" applyFill="1" applyBorder="1" applyAlignment="1" applyProtection="1">
      <alignment horizontal="distributed" vertical="center"/>
      <protection locked="0"/>
    </xf>
    <xf numFmtId="49" fontId="11" fillId="0" borderId="15" xfId="0" applyNumberFormat="1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130" zoomScaleNormal="130" zoomScaleSheetLayoutView="100" zoomScalePageLayoutView="0" workbookViewId="0" topLeftCell="A1">
      <selection activeCell="I29" sqref="I29"/>
    </sheetView>
  </sheetViews>
  <sheetFormatPr defaultColWidth="8.796875" defaultRowHeight="15"/>
  <cols>
    <col min="1" max="2" width="2" style="26" customWidth="1"/>
    <col min="3" max="3" width="16.8984375" style="14" customWidth="1"/>
    <col min="4" max="6" width="11.8984375" style="14" customWidth="1"/>
    <col min="7" max="7" width="10" style="14" customWidth="1"/>
    <col min="8" max="8" width="10.19921875" style="14" customWidth="1"/>
    <col min="9" max="9" width="8" style="27" customWidth="1"/>
    <col min="10" max="10" width="8.5" style="14" customWidth="1"/>
    <col min="11" max="16384" width="9" style="14" customWidth="1"/>
  </cols>
  <sheetData>
    <row r="1" spans="1:9" s="11" customFormat="1" ht="13.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2.75" customHeight="1" thickBot="1">
      <c r="A2" s="12" t="s">
        <v>23</v>
      </c>
      <c r="B2" s="12"/>
      <c r="C2" s="13"/>
      <c r="D2" s="13"/>
      <c r="E2" s="13"/>
      <c r="F2" s="13"/>
      <c r="G2" s="13"/>
      <c r="H2" s="13"/>
      <c r="I2" s="4"/>
    </row>
    <row r="3" spans="1:9" ht="12.75" customHeight="1">
      <c r="A3" s="38" t="s">
        <v>0</v>
      </c>
      <c r="B3" s="39"/>
      <c r="C3" s="40"/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6" t="s">
        <v>24</v>
      </c>
    </row>
    <row r="4" spans="1:9" ht="12.75" customHeight="1">
      <c r="A4" s="34" t="s">
        <v>34</v>
      </c>
      <c r="B4" s="34"/>
      <c r="C4" s="35"/>
      <c r="D4" s="8">
        <v>120300000</v>
      </c>
      <c r="E4" s="8">
        <v>123788611</v>
      </c>
      <c r="F4" s="8">
        <v>121032066</v>
      </c>
      <c r="G4" s="8">
        <v>231065</v>
      </c>
      <c r="H4" s="8">
        <v>2525480</v>
      </c>
      <c r="I4" s="4">
        <v>97.77318367357721</v>
      </c>
    </row>
    <row r="5" spans="1:9" ht="12.75" customHeight="1">
      <c r="A5" s="17" t="s">
        <v>27</v>
      </c>
      <c r="B5" s="17"/>
      <c r="C5" s="18"/>
      <c r="D5" s="8">
        <v>119500000</v>
      </c>
      <c r="E5" s="8">
        <v>122514901</v>
      </c>
      <c r="F5" s="8">
        <v>120029890</v>
      </c>
      <c r="G5" s="8">
        <v>190627</v>
      </c>
      <c r="H5" s="8">
        <v>2294384</v>
      </c>
      <c r="I5" s="19">
        <v>97.97166632000135</v>
      </c>
    </row>
    <row r="6" spans="1:9" ht="12.75" customHeight="1">
      <c r="A6" s="34" t="s">
        <v>28</v>
      </c>
      <c r="B6" s="34"/>
      <c r="C6" s="35"/>
      <c r="D6" s="8">
        <v>120600000</v>
      </c>
      <c r="E6" s="8">
        <v>122998248</v>
      </c>
      <c r="F6" s="8">
        <v>120761820</v>
      </c>
      <c r="G6" s="8">
        <v>166893</v>
      </c>
      <c r="H6" s="8">
        <v>2069535</v>
      </c>
      <c r="I6" s="19">
        <v>98.18173995453984</v>
      </c>
    </row>
    <row r="7" spans="1:9" ht="12.75" customHeight="1">
      <c r="A7" s="34" t="s">
        <v>32</v>
      </c>
      <c r="B7" s="34"/>
      <c r="C7" s="35"/>
      <c r="D7" s="8">
        <v>121070000</v>
      </c>
      <c r="E7" s="8">
        <v>123812313</v>
      </c>
      <c r="F7" s="8">
        <v>121173798</v>
      </c>
      <c r="G7" s="8">
        <v>165541</v>
      </c>
      <c r="H7" s="8">
        <v>2472974</v>
      </c>
      <c r="I7" s="19">
        <v>97.86893973945871</v>
      </c>
    </row>
    <row r="8" spans="1:9" s="20" customFormat="1" ht="12.75" customHeight="1">
      <c r="A8" s="41" t="s">
        <v>33</v>
      </c>
      <c r="B8" s="41"/>
      <c r="C8" s="42"/>
      <c r="D8" s="1">
        <f>SUM(D10,D28,D31)</f>
        <v>125900000</v>
      </c>
      <c r="E8" s="1">
        <v>129279920</v>
      </c>
      <c r="F8" s="1">
        <v>127264341</v>
      </c>
      <c r="G8" s="1">
        <v>119859</v>
      </c>
      <c r="H8" s="1">
        <f>E8-F8-G8</f>
        <v>1895720</v>
      </c>
      <c r="I8" s="3">
        <v>98.4</v>
      </c>
    </row>
    <row r="9" spans="1:9" s="20" customFormat="1" ht="3" customHeight="1">
      <c r="A9" s="17"/>
      <c r="B9" s="17"/>
      <c r="C9" s="18"/>
      <c r="D9" s="8"/>
      <c r="E9" s="8"/>
      <c r="F9" s="8"/>
      <c r="G9" s="8"/>
      <c r="H9" s="8"/>
      <c r="I9" s="21"/>
    </row>
    <row r="10" spans="1:9" s="20" customFormat="1" ht="12.75" customHeight="1">
      <c r="A10" s="31" t="s">
        <v>25</v>
      </c>
      <c r="B10" s="32"/>
      <c r="C10" s="33"/>
      <c r="D10" s="1">
        <f>SUM(D11,D17,D20:D27)</f>
        <v>125756000</v>
      </c>
      <c r="E10" s="1">
        <f>SUM(E11,E17,E20:E27)</f>
        <v>129051913</v>
      </c>
      <c r="F10" s="1">
        <v>127108813</v>
      </c>
      <c r="G10" s="1">
        <v>119859</v>
      </c>
      <c r="H10" s="1">
        <f>E10-F10-G10</f>
        <v>1823241</v>
      </c>
      <c r="I10" s="3">
        <v>98.5</v>
      </c>
    </row>
    <row r="11" spans="1:9" ht="12.75" customHeight="1">
      <c r="A11" s="22"/>
      <c r="B11" s="36" t="s">
        <v>6</v>
      </c>
      <c r="C11" s="37"/>
      <c r="D11" s="8">
        <f>SUM(D12:D16)</f>
        <v>58599000</v>
      </c>
      <c r="E11" s="8">
        <v>59863556</v>
      </c>
      <c r="F11" s="8">
        <v>58565009</v>
      </c>
      <c r="G11" s="8">
        <f>SUM(G12:G13)</f>
        <v>89579</v>
      </c>
      <c r="H11" s="8">
        <f>E11-F11-G11</f>
        <v>1208968</v>
      </c>
      <c r="I11" s="4">
        <v>97.8</v>
      </c>
    </row>
    <row r="12" spans="1:9" ht="12.75" customHeight="1">
      <c r="A12" s="22"/>
      <c r="B12" s="22"/>
      <c r="C12" s="23" t="s">
        <v>17</v>
      </c>
      <c r="D12" s="8">
        <v>47824000</v>
      </c>
      <c r="E12" s="8">
        <v>49139857</v>
      </c>
      <c r="F12" s="8">
        <v>47870366</v>
      </c>
      <c r="G12" s="8">
        <v>87995</v>
      </c>
      <c r="H12" s="8">
        <f>E12-F12-G12</f>
        <v>1181496</v>
      </c>
      <c r="I12" s="4">
        <v>97.4</v>
      </c>
    </row>
    <row r="13" spans="1:9" ht="12.75" customHeight="1">
      <c r="A13" s="22"/>
      <c r="B13" s="22"/>
      <c r="C13" s="23" t="s">
        <v>18</v>
      </c>
      <c r="D13" s="8">
        <v>2342000</v>
      </c>
      <c r="E13" s="8">
        <v>2497047</v>
      </c>
      <c r="F13" s="8">
        <v>2467991</v>
      </c>
      <c r="G13" s="8">
        <v>1584</v>
      </c>
      <c r="H13" s="8">
        <f>E13-F13-G13</f>
        <v>27472</v>
      </c>
      <c r="I13" s="4">
        <v>98.8</v>
      </c>
    </row>
    <row r="14" spans="1:9" ht="12.75" customHeight="1">
      <c r="A14" s="22"/>
      <c r="B14" s="22"/>
      <c r="C14" s="23" t="s">
        <v>19</v>
      </c>
      <c r="D14" s="8">
        <v>471000</v>
      </c>
      <c r="E14" s="8">
        <v>268151</v>
      </c>
      <c r="F14" s="8">
        <v>268151</v>
      </c>
      <c r="G14" s="5">
        <v>0</v>
      </c>
      <c r="H14" s="5">
        <v>0</v>
      </c>
      <c r="I14" s="4">
        <v>100</v>
      </c>
    </row>
    <row r="15" spans="1:9" ht="12.75" customHeight="1">
      <c r="A15" s="22"/>
      <c r="B15" s="22"/>
      <c r="C15" s="23" t="s">
        <v>20</v>
      </c>
      <c r="D15" s="8">
        <v>3720000</v>
      </c>
      <c r="E15" s="8">
        <v>3714065</v>
      </c>
      <c r="F15" s="8">
        <v>3714065</v>
      </c>
      <c r="G15" s="5">
        <v>0</v>
      </c>
      <c r="H15" s="5">
        <v>0</v>
      </c>
      <c r="I15" s="4">
        <v>100</v>
      </c>
    </row>
    <row r="16" spans="1:9" ht="12.75" customHeight="1">
      <c r="A16" s="22"/>
      <c r="B16" s="22"/>
      <c r="C16" s="24" t="s">
        <v>13</v>
      </c>
      <c r="D16" s="8">
        <v>4242000</v>
      </c>
      <c r="E16" s="8">
        <v>4244437</v>
      </c>
      <c r="F16" s="8">
        <v>4244437</v>
      </c>
      <c r="G16" s="5">
        <v>0</v>
      </c>
      <c r="H16" s="5">
        <v>0</v>
      </c>
      <c r="I16" s="4">
        <v>100</v>
      </c>
    </row>
    <row r="17" spans="1:9" ht="12.75" customHeight="1">
      <c r="A17" s="22"/>
      <c r="B17" s="36" t="s">
        <v>14</v>
      </c>
      <c r="C17" s="37"/>
      <c r="D17" s="8">
        <f>SUM(D18:D19)</f>
        <v>21708000</v>
      </c>
      <c r="E17" s="8">
        <v>23052966</v>
      </c>
      <c r="F17" s="8">
        <v>22839382</v>
      </c>
      <c r="G17" s="8">
        <f>SUM(G18:G19)</f>
        <v>1448</v>
      </c>
      <c r="H17" s="8">
        <f>E17-F17-G17</f>
        <v>212136</v>
      </c>
      <c r="I17" s="4">
        <v>99.1</v>
      </c>
    </row>
    <row r="18" spans="1:16" ht="12.75" customHeight="1">
      <c r="A18" s="22"/>
      <c r="B18" s="22"/>
      <c r="C18" s="23" t="s">
        <v>17</v>
      </c>
      <c r="D18" s="8">
        <v>1455000</v>
      </c>
      <c r="E18" s="8">
        <v>1488873</v>
      </c>
      <c r="F18" s="8">
        <v>1478982</v>
      </c>
      <c r="G18" s="8">
        <v>170</v>
      </c>
      <c r="H18" s="8">
        <f>E18-F18-G18</f>
        <v>9721</v>
      </c>
      <c r="I18" s="4">
        <v>99.3</v>
      </c>
      <c r="K18" s="8"/>
      <c r="L18" s="8"/>
      <c r="M18" s="8"/>
      <c r="N18" s="8"/>
      <c r="O18" s="8"/>
      <c r="P18" s="19"/>
    </row>
    <row r="19" spans="1:16" ht="12.75" customHeight="1">
      <c r="A19" s="22"/>
      <c r="B19" s="22"/>
      <c r="C19" s="23" t="s">
        <v>18</v>
      </c>
      <c r="D19" s="8">
        <v>20253000</v>
      </c>
      <c r="E19" s="8">
        <v>21564093</v>
      </c>
      <c r="F19" s="8">
        <v>21360399</v>
      </c>
      <c r="G19" s="8">
        <v>1278</v>
      </c>
      <c r="H19" s="8">
        <f>E19-F19-G19</f>
        <v>202416</v>
      </c>
      <c r="I19" s="4">
        <v>99.1</v>
      </c>
      <c r="K19" s="8"/>
      <c r="L19" s="8"/>
      <c r="M19" s="8"/>
      <c r="N19" s="8"/>
      <c r="O19" s="8"/>
      <c r="P19" s="19"/>
    </row>
    <row r="20" spans="1:9" ht="12.75" customHeight="1">
      <c r="A20" s="22"/>
      <c r="B20" s="36" t="s">
        <v>7</v>
      </c>
      <c r="C20" s="37"/>
      <c r="D20" s="8">
        <v>18980000</v>
      </c>
      <c r="E20" s="8">
        <v>19078625</v>
      </c>
      <c r="F20" s="8">
        <v>19078625</v>
      </c>
      <c r="G20" s="5">
        <v>0</v>
      </c>
      <c r="H20" s="5">
        <v>0</v>
      </c>
      <c r="I20" s="4">
        <v>100</v>
      </c>
    </row>
    <row r="21" spans="1:9" ht="12.75" customHeight="1">
      <c r="A21" s="22"/>
      <c r="B21" s="36" t="s">
        <v>8</v>
      </c>
      <c r="C21" s="37"/>
      <c r="D21" s="8">
        <v>2036000</v>
      </c>
      <c r="E21" s="8">
        <v>2242932</v>
      </c>
      <c r="F21" s="8">
        <v>2145413</v>
      </c>
      <c r="G21" s="8">
        <v>10127</v>
      </c>
      <c r="H21" s="8">
        <f>E21-F21-G21</f>
        <v>87392</v>
      </c>
      <c r="I21" s="4">
        <v>95.7</v>
      </c>
    </row>
    <row r="22" spans="1:9" ht="12.75" customHeight="1">
      <c r="A22" s="22"/>
      <c r="B22" s="36" t="s">
        <v>9</v>
      </c>
      <c r="C22" s="37"/>
      <c r="D22" s="8">
        <v>1148000</v>
      </c>
      <c r="E22" s="8">
        <v>1206885</v>
      </c>
      <c r="F22" s="8">
        <v>1206865</v>
      </c>
      <c r="G22" s="5">
        <v>0</v>
      </c>
      <c r="H22" s="5">
        <f>E22-F22</f>
        <v>20</v>
      </c>
      <c r="I22" s="4">
        <v>99.9980481867211</v>
      </c>
    </row>
    <row r="23" spans="1:9" ht="12.75" customHeight="1">
      <c r="A23" s="22"/>
      <c r="B23" s="36" t="s">
        <v>10</v>
      </c>
      <c r="C23" s="37"/>
      <c r="D23" s="8">
        <v>806000</v>
      </c>
      <c r="E23" s="8">
        <v>914155</v>
      </c>
      <c r="F23" s="8">
        <v>906155</v>
      </c>
      <c r="G23" s="5">
        <v>0</v>
      </c>
      <c r="H23" s="5">
        <f>E23-F23</f>
        <v>8000</v>
      </c>
      <c r="I23" s="4">
        <v>99.1</v>
      </c>
    </row>
    <row r="24" spans="1:9" ht="12.75" customHeight="1">
      <c r="A24" s="22"/>
      <c r="B24" s="36" t="s">
        <v>12</v>
      </c>
      <c r="C24" s="37"/>
      <c r="D24" s="8">
        <v>6649000</v>
      </c>
      <c r="E24" s="8">
        <v>6872943</v>
      </c>
      <c r="F24" s="8">
        <v>6674239</v>
      </c>
      <c r="G24" s="5">
        <v>0</v>
      </c>
      <c r="H24" s="5">
        <f>E24-F24</f>
        <v>198704</v>
      </c>
      <c r="I24" s="4">
        <v>97.1</v>
      </c>
    </row>
    <row r="25" spans="1:9" ht="12.75" customHeight="1">
      <c r="A25" s="22"/>
      <c r="B25" s="36" t="s">
        <v>30</v>
      </c>
      <c r="C25" s="37"/>
      <c r="D25" s="8">
        <v>14770000</v>
      </c>
      <c r="E25" s="8">
        <v>14946355</v>
      </c>
      <c r="F25" s="8">
        <v>14819628</v>
      </c>
      <c r="G25" s="8">
        <v>18705</v>
      </c>
      <c r="H25" s="8">
        <f>E25-F25-G25</f>
        <v>108022</v>
      </c>
      <c r="I25" s="4">
        <v>99.2</v>
      </c>
    </row>
    <row r="26" spans="1:9" ht="12.75" customHeight="1">
      <c r="A26" s="22"/>
      <c r="B26" s="36" t="s">
        <v>29</v>
      </c>
      <c r="C26" s="37"/>
      <c r="D26" s="8">
        <v>1059000</v>
      </c>
      <c r="E26" s="8">
        <v>872816</v>
      </c>
      <c r="F26" s="8">
        <v>872816</v>
      </c>
      <c r="G26" s="5">
        <v>0</v>
      </c>
      <c r="H26" s="5">
        <v>0</v>
      </c>
      <c r="I26" s="4">
        <v>100</v>
      </c>
    </row>
    <row r="27" spans="1:9" s="20" customFormat="1" ht="12.75" customHeight="1">
      <c r="A27" s="22"/>
      <c r="B27" s="36" t="s">
        <v>11</v>
      </c>
      <c r="C27" s="37"/>
      <c r="D27" s="8">
        <v>1000</v>
      </c>
      <c r="E27" s="8">
        <v>680</v>
      </c>
      <c r="F27" s="8">
        <v>680</v>
      </c>
      <c r="G27" s="5">
        <v>0</v>
      </c>
      <c r="H27" s="5">
        <v>0</v>
      </c>
      <c r="I27" s="4">
        <v>100</v>
      </c>
    </row>
    <row r="28" spans="1:9" ht="12.75" customHeight="1">
      <c r="A28" s="31" t="s">
        <v>21</v>
      </c>
      <c r="B28" s="31"/>
      <c r="C28" s="43"/>
      <c r="D28" s="1">
        <f>SUM(D29:D30)</f>
        <v>142000</v>
      </c>
      <c r="E28" s="1">
        <f>SUM(E29:E30)</f>
        <v>152767</v>
      </c>
      <c r="F28" s="1">
        <f>SUM(F29:F30)</f>
        <v>152767</v>
      </c>
      <c r="G28" s="1">
        <v>0</v>
      </c>
      <c r="H28" s="1">
        <v>0</v>
      </c>
      <c r="I28" s="6">
        <v>100</v>
      </c>
    </row>
    <row r="29" spans="1:9" ht="12.75" customHeight="1">
      <c r="A29" s="22"/>
      <c r="B29" s="36" t="s">
        <v>15</v>
      </c>
      <c r="C29" s="37"/>
      <c r="D29" s="8">
        <v>12000</v>
      </c>
      <c r="E29" s="8">
        <v>11855</v>
      </c>
      <c r="F29" s="8">
        <v>11855</v>
      </c>
      <c r="G29" s="5">
        <v>0</v>
      </c>
      <c r="H29" s="5">
        <v>0</v>
      </c>
      <c r="I29" s="4">
        <v>100</v>
      </c>
    </row>
    <row r="30" spans="1:9" s="20" customFormat="1" ht="12.75" customHeight="1">
      <c r="A30" s="22"/>
      <c r="B30" s="36" t="s">
        <v>16</v>
      </c>
      <c r="C30" s="37"/>
      <c r="D30" s="8">
        <v>130000</v>
      </c>
      <c r="E30" s="8">
        <v>140912</v>
      </c>
      <c r="F30" s="8">
        <v>140912</v>
      </c>
      <c r="G30" s="5">
        <v>0</v>
      </c>
      <c r="H30" s="5">
        <v>0</v>
      </c>
      <c r="I30" s="4">
        <v>100</v>
      </c>
    </row>
    <row r="31" spans="1:9" ht="12.75" customHeight="1" thickBot="1">
      <c r="A31" s="44" t="s">
        <v>22</v>
      </c>
      <c r="B31" s="44"/>
      <c r="C31" s="45"/>
      <c r="D31" s="9">
        <v>2000</v>
      </c>
      <c r="E31" s="9">
        <v>75241</v>
      </c>
      <c r="F31" s="7">
        <v>2761</v>
      </c>
      <c r="G31" s="7">
        <v>0</v>
      </c>
      <c r="H31" s="9">
        <f>E31-F31</f>
        <v>72480</v>
      </c>
      <c r="I31" s="10">
        <v>3.7</v>
      </c>
    </row>
    <row r="32" ht="12.75" customHeight="1">
      <c r="A32" s="25" t="s">
        <v>31</v>
      </c>
    </row>
    <row r="33" spans="1:9" ht="15" customHeight="1">
      <c r="A33" s="25"/>
      <c r="B33" s="28"/>
      <c r="C33" s="28"/>
      <c r="D33" s="1"/>
      <c r="E33" s="1"/>
      <c r="F33" s="2"/>
      <c r="G33" s="2"/>
      <c r="H33" s="1"/>
      <c r="I33" s="3"/>
    </row>
    <row r="34" spans="1:3" ht="15" customHeight="1">
      <c r="A34" s="25"/>
      <c r="B34" s="25"/>
      <c r="C34" s="29"/>
    </row>
    <row r="35" spans="1:3" ht="15" customHeight="1">
      <c r="A35" s="25"/>
      <c r="B35" s="25"/>
      <c r="C35" s="29"/>
    </row>
    <row r="36" spans="1:3" ht="15" customHeight="1">
      <c r="A36" s="25"/>
      <c r="B36" s="25"/>
      <c r="C36" s="29"/>
    </row>
    <row r="37" spans="1:3" ht="15" customHeight="1">
      <c r="A37" s="25"/>
      <c r="B37" s="25"/>
      <c r="C37" s="29"/>
    </row>
    <row r="38" spans="1:3" ht="12">
      <c r="A38" s="25"/>
      <c r="B38" s="25"/>
      <c r="C38" s="29"/>
    </row>
    <row r="39" spans="1:3" ht="12">
      <c r="A39" s="25"/>
      <c r="B39" s="25"/>
      <c r="C39" s="29"/>
    </row>
    <row r="40" spans="1:3" ht="12">
      <c r="A40" s="25"/>
      <c r="B40" s="25"/>
      <c r="C40" s="29"/>
    </row>
    <row r="41" spans="1:3" ht="12">
      <c r="A41" s="25"/>
      <c r="B41" s="25"/>
      <c r="C41" s="29"/>
    </row>
    <row r="42" spans="1:3" ht="12">
      <c r="A42" s="25"/>
      <c r="B42" s="25"/>
      <c r="C42" s="29"/>
    </row>
    <row r="43" spans="1:3" ht="12">
      <c r="A43" s="25"/>
      <c r="B43" s="25"/>
      <c r="C43" s="29"/>
    </row>
    <row r="44" spans="1:3" ht="12">
      <c r="A44" s="25"/>
      <c r="B44" s="25"/>
      <c r="C44" s="29"/>
    </row>
    <row r="45" spans="2:3" ht="12">
      <c r="B45" s="25"/>
      <c r="C45" s="29"/>
    </row>
  </sheetData>
  <sheetProtection/>
  <mergeCells count="21">
    <mergeCell ref="A28:C28"/>
    <mergeCell ref="A31:C31"/>
    <mergeCell ref="B22:C22"/>
    <mergeCell ref="B29:C29"/>
    <mergeCell ref="B30:C30"/>
    <mergeCell ref="B23:C23"/>
    <mergeCell ref="B27:C27"/>
    <mergeCell ref="B25:C25"/>
    <mergeCell ref="B20:C20"/>
    <mergeCell ref="B26:C26"/>
    <mergeCell ref="A3:C3"/>
    <mergeCell ref="B21:C21"/>
    <mergeCell ref="A6:C6"/>
    <mergeCell ref="A8:C8"/>
    <mergeCell ref="B24:C24"/>
    <mergeCell ref="A1:I1"/>
    <mergeCell ref="A10:C10"/>
    <mergeCell ref="A4:C4"/>
    <mergeCell ref="B11:C11"/>
    <mergeCell ref="B17:C17"/>
    <mergeCell ref="A7:C7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ignoredErrors>
    <ignoredError sqref="A5:C6 B8:C8 A7:C7 A8" numberStoredAsText="1"/>
    <ignoredError sqref="D8:H9 D30:H31 E10:H10 E18:H27 E11:F17 H11:H17 E29:H29 G28:H28" unlockedFormula="1"/>
    <ignoredError sqref="D10:D29 G11:G17 E28:F2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2023-11-16T09:57:57Z</cp:lastPrinted>
  <dcterms:created xsi:type="dcterms:W3CDTF">2003-02-04T00:20:42Z</dcterms:created>
  <dcterms:modified xsi:type="dcterms:W3CDTF">2024-03-18T08:21:24Z</dcterms:modified>
  <cp:category/>
  <cp:version/>
  <cp:contentType/>
  <cp:contentStatus/>
</cp:coreProperties>
</file>